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482a0782d89b7f/Documents/GRADE 6 FILES/IMPORTANT ORIGINAL FORMS/"/>
    </mc:Choice>
  </mc:AlternateContent>
  <xr:revisionPtr revIDLastSave="0" documentId="8_{84124BEF-3066-4D5D-8600-04E9087679BE}" xr6:coauthVersionLast="47" xr6:coauthVersionMax="47" xr10:uidLastSave="{00000000-0000-0000-0000-000000000000}"/>
  <workbookProtection workbookAlgorithmName="SHA-512" workbookHashValue="ppLYYJnu4/YK4bwu+CRyZgK6ANW9yCiVIiOZdqbHYMnRUmo7jv6ZwHDGx8mcubg7t0ySP6h6QfpRepoOFIeZZw==" workbookSaltValue="1lFCa8XN/IN/bA46f2NMIg==" workbookSpinCount="100000" lockStructure="1"/>
  <bookViews>
    <workbookView xWindow="-110" yWindow="-110" windowWidth="19420" windowHeight="11500" xr2:uid="{00000000-000D-0000-FFFF-FFFF00000000}"/>
  </bookViews>
  <sheets>
    <sheet name="Front" sheetId="1" r:id="rId1"/>
    <sheet name="Back" sheetId="4" r:id="rId2"/>
    <sheet name="School Form 1-Copy" sheetId="6" r:id="rId3"/>
    <sheet name="Integrated School Forms" sheetId="7" state="veryHidden" r:id="rId4"/>
    <sheet name="Sir Wedz Helper Table" sheetId="3" state="veryHidden" r:id="rId5"/>
  </sheets>
  <definedNames>
    <definedName name="elem_ext">'Integrated School Forms'!$DK$1:$DK$13</definedName>
    <definedName name="elem_res">'Integrated School Forms'!$DL$1:$DL$13</definedName>
    <definedName name="IntegratedSchoolFormsDirectory">'Integrated School Forms'!$R$3:$AU$410</definedName>
    <definedName name="ISF_TABLE1">'Integrated School Forms'!$AF$3:$AU$410</definedName>
    <definedName name="iSF_table2">'Integrated School Forms'!$Q$3:$AU$1000</definedName>
    <definedName name="n_exte">'Integrated School Forms'!$BB$2:$BB$14</definedName>
    <definedName name="n_resu">'Integrated School Forms'!$BC$2:$BC$14</definedName>
    <definedName name="next">'Integrated School Forms'!$DK$1:$DK$13</definedName>
    <definedName name="nres">'Integrated School Forms'!$DL$1:$DL$13</definedName>
    <definedName name="_xlnm.Print_Area" localSheetId="0">Front!$A$3:$AH$83</definedName>
    <definedName name="SirWedzList">'Integrated School Forms'!$AF$3:INDEX('Integrated School Forms'!$AF$3:$AF$1000,SUMPRODUCT(--('Integrated School Forms'!$AF$3:$AF$1000&lt;&gt;"")))</definedName>
    <definedName name="SirWedzV2Name">'Integrated School Forms'!$Q$3:INDEX('Integrated School Forms'!$Q$3:$Q$1000,SUMPRODUCT(--('Integrated School Forms'!$Q$3:$Q$1000&lt;&gt;"")))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2" i="1" l="1"/>
  <c r="N76" i="1" l="1"/>
  <c r="Q76" i="1" s="1"/>
  <c r="N75" i="1"/>
  <c r="Q75" i="1" s="1"/>
  <c r="N74" i="1"/>
  <c r="Q74" i="1" s="1"/>
  <c r="N73" i="1"/>
  <c r="Q73" i="1" s="1"/>
  <c r="N72" i="1"/>
  <c r="Q72" i="1" s="1"/>
  <c r="N71" i="1"/>
  <c r="Q71" i="1" s="1"/>
  <c r="N70" i="1"/>
  <c r="Q70" i="1" s="1"/>
  <c r="M69" i="1"/>
  <c r="M77" i="1" s="1"/>
  <c r="L69" i="1"/>
  <c r="L77" i="1" s="1"/>
  <c r="K69" i="1"/>
  <c r="K77" i="1" s="1"/>
  <c r="J69" i="1"/>
  <c r="J77" i="1" s="1"/>
  <c r="N67" i="1"/>
  <c r="Q67" i="1" s="1"/>
  <c r="N65" i="1"/>
  <c r="Q65" i="1" s="1"/>
  <c r="N64" i="1"/>
  <c r="Q64" i="1" s="1"/>
  <c r="N63" i="1"/>
  <c r="Q63" i="1" s="1"/>
  <c r="N62" i="1"/>
  <c r="Q62" i="1" l="1"/>
  <c r="N69" i="1"/>
  <c r="Q69" i="1" s="1"/>
  <c r="F4" i="7" a="1"/>
  <c r="F4" i="7" s="1"/>
  <c r="F5" i="7" a="1"/>
  <c r="F5" i="7" s="1"/>
  <c r="F6" i="7" a="1"/>
  <c r="F6" i="7" s="1"/>
  <c r="F7" i="7" a="1"/>
  <c r="F7" i="7" s="1"/>
  <c r="F8" i="7" a="1"/>
  <c r="F8" i="7" s="1"/>
  <c r="F9" i="7" a="1"/>
  <c r="F9" i="7" s="1"/>
  <c r="F10" i="7" a="1"/>
  <c r="F10" i="7" s="1"/>
  <c r="F11" i="7" a="1"/>
  <c r="F11" i="7" s="1"/>
  <c r="F12" i="7" a="1"/>
  <c r="F12" i="7" s="1"/>
  <c r="F13" i="7" a="1"/>
  <c r="F13" i="7" s="1"/>
  <c r="F14" i="7" a="1"/>
  <c r="F14" i="7" s="1"/>
  <c r="F15" i="7" a="1"/>
  <c r="F15" i="7" s="1"/>
  <c r="F16" i="7" a="1"/>
  <c r="F16" i="7" s="1"/>
  <c r="F17" i="7" a="1"/>
  <c r="F17" i="7" s="1"/>
  <c r="F18" i="7" a="1"/>
  <c r="F18" i="7" s="1"/>
  <c r="F19" i="7" a="1"/>
  <c r="F19" i="7" s="1"/>
  <c r="F20" i="7" a="1"/>
  <c r="F20" i="7" s="1"/>
  <c r="F21" i="7" a="1"/>
  <c r="F21" i="7" s="1"/>
  <c r="F22" i="7" a="1"/>
  <c r="F22" i="7" s="1"/>
  <c r="F23" i="7" a="1"/>
  <c r="F23" i="7" s="1"/>
  <c r="F24" i="7" a="1"/>
  <c r="F24" i="7" s="1"/>
  <c r="F25" i="7" a="1"/>
  <c r="F25" i="7" s="1"/>
  <c r="F26" i="7" a="1"/>
  <c r="F26" i="7" s="1"/>
  <c r="F27" i="7" a="1"/>
  <c r="F27" i="7" s="1"/>
  <c r="F28" i="7" a="1"/>
  <c r="F28" i="7" s="1"/>
  <c r="F29" i="7" a="1"/>
  <c r="F29" i="7" s="1"/>
  <c r="F30" i="7" a="1"/>
  <c r="F30" i="7" s="1"/>
  <c r="F31" i="7" a="1"/>
  <c r="F31" i="7" s="1"/>
  <c r="F32" i="7" a="1"/>
  <c r="F32" i="7" s="1"/>
  <c r="F33" i="7" a="1"/>
  <c r="F33" i="7" s="1"/>
  <c r="F34" i="7" a="1"/>
  <c r="F34" i="7" s="1"/>
  <c r="F35" i="7" a="1"/>
  <c r="F35" i="7" s="1"/>
  <c r="F36" i="7" a="1"/>
  <c r="F36" i="7" s="1"/>
  <c r="F37" i="7" a="1"/>
  <c r="F37" i="7" s="1"/>
  <c r="F38" i="7" a="1"/>
  <c r="F38" i="7" s="1"/>
  <c r="F39" i="7" a="1"/>
  <c r="F39" i="7" s="1"/>
  <c r="F40" i="7" a="1"/>
  <c r="F40" i="7" s="1"/>
  <c r="F41" i="7" a="1"/>
  <c r="F41" i="7" s="1"/>
  <c r="F42" i="7" a="1"/>
  <c r="F42" i="7" s="1"/>
  <c r="F43" i="7" a="1"/>
  <c r="F43" i="7" s="1"/>
  <c r="F44" i="7" a="1"/>
  <c r="F44" i="7" s="1"/>
  <c r="F45" i="7" a="1"/>
  <c r="F45" i="7" s="1"/>
  <c r="F46" i="7" a="1"/>
  <c r="F46" i="7" s="1"/>
  <c r="F47" i="7" a="1"/>
  <c r="F47" i="7" s="1"/>
  <c r="F48" i="7" a="1"/>
  <c r="F48" i="7" s="1"/>
  <c r="F49" i="7" a="1"/>
  <c r="F49" i="7" s="1"/>
  <c r="F50" i="7" a="1"/>
  <c r="F50" i="7" s="1"/>
  <c r="F51" i="7" a="1"/>
  <c r="F51" i="7" s="1"/>
  <c r="F52" i="7" a="1"/>
  <c r="F52" i="7" s="1"/>
  <c r="F53" i="7" a="1"/>
  <c r="F53" i="7" s="1"/>
  <c r="F54" i="7" a="1"/>
  <c r="F54" i="7" s="1"/>
  <c r="F55" i="7" a="1"/>
  <c r="F55" i="7" s="1"/>
  <c r="F56" i="7" a="1"/>
  <c r="F56" i="7" s="1"/>
  <c r="F57" i="7" a="1"/>
  <c r="F57" i="7" s="1"/>
  <c r="F58" i="7" a="1"/>
  <c r="F58" i="7" s="1"/>
  <c r="F59" i="7" a="1"/>
  <c r="F59" i="7" s="1"/>
  <c r="F60" i="7" a="1"/>
  <c r="F60" i="7" s="1"/>
  <c r="F61" i="7" a="1"/>
  <c r="F61" i="7" s="1"/>
  <c r="F62" i="7" a="1"/>
  <c r="F62" i="7" s="1"/>
  <c r="F63" i="7" a="1"/>
  <c r="F63" i="7" s="1"/>
  <c r="F64" i="7" a="1"/>
  <c r="F64" i="7" s="1"/>
  <c r="F65" i="7" a="1"/>
  <c r="F65" i="7" s="1"/>
  <c r="F66" i="7" a="1"/>
  <c r="F66" i="7" s="1"/>
  <c r="F67" i="7" a="1"/>
  <c r="F67" i="7" s="1"/>
  <c r="F68" i="7" a="1"/>
  <c r="F68" i="7" s="1"/>
  <c r="F69" i="7" a="1"/>
  <c r="F69" i="7" s="1"/>
  <c r="F70" i="7" a="1"/>
  <c r="F70" i="7" s="1"/>
  <c r="F71" i="7" a="1"/>
  <c r="F71" i="7" s="1"/>
  <c r="F72" i="7" a="1"/>
  <c r="F72" i="7" s="1"/>
  <c r="F73" i="7" a="1"/>
  <c r="F73" i="7" s="1"/>
  <c r="F74" i="7" a="1"/>
  <c r="F74" i="7" s="1"/>
  <c r="F75" i="7" a="1"/>
  <c r="F75" i="7" s="1"/>
  <c r="F76" i="7" a="1"/>
  <c r="F76" i="7" s="1"/>
  <c r="F77" i="7" a="1"/>
  <c r="F77" i="7" s="1"/>
  <c r="F78" i="7" a="1"/>
  <c r="F78" i="7" s="1"/>
  <c r="F79" i="7" a="1"/>
  <c r="F79" i="7" s="1"/>
  <c r="F80" i="7" a="1"/>
  <c r="F80" i="7" s="1"/>
  <c r="F81" i="7" a="1"/>
  <c r="F81" i="7" s="1"/>
  <c r="F82" i="7" a="1"/>
  <c r="F82" i="7" s="1"/>
  <c r="F83" i="7" a="1"/>
  <c r="F83" i="7" s="1"/>
  <c r="F84" i="7" a="1"/>
  <c r="F84" i="7" s="1"/>
  <c r="F85" i="7" a="1"/>
  <c r="F85" i="7" s="1"/>
  <c r="F86" i="7" a="1"/>
  <c r="F86" i="7" s="1"/>
  <c r="F87" i="7" a="1"/>
  <c r="F87" i="7" s="1"/>
  <c r="F88" i="7" a="1"/>
  <c r="F88" i="7" s="1"/>
  <c r="F89" i="7" a="1"/>
  <c r="F89" i="7" s="1"/>
  <c r="F90" i="7" a="1"/>
  <c r="F90" i="7" s="1"/>
  <c r="F91" i="7" a="1"/>
  <c r="F91" i="7" s="1"/>
  <c r="F92" i="7" a="1"/>
  <c r="F92" i="7" s="1"/>
  <c r="F93" i="7" a="1"/>
  <c r="F93" i="7" s="1"/>
  <c r="F94" i="7" a="1"/>
  <c r="F94" i="7" s="1"/>
  <c r="F95" i="7" a="1"/>
  <c r="F95" i="7" s="1"/>
  <c r="F96" i="7" a="1"/>
  <c r="F96" i="7" s="1"/>
  <c r="F97" i="7" a="1"/>
  <c r="F97" i="7" s="1"/>
  <c r="F98" i="7" a="1"/>
  <c r="F98" i="7" s="1"/>
  <c r="F99" i="7" a="1"/>
  <c r="F99" i="7" s="1"/>
  <c r="F100" i="7" a="1"/>
  <c r="F100" i="7" s="1"/>
  <c r="F101" i="7" a="1"/>
  <c r="F101" i="7" s="1"/>
  <c r="F102" i="7" a="1"/>
  <c r="F102" i="7" s="1"/>
  <c r="F103" i="7" a="1"/>
  <c r="F103" i="7" s="1"/>
  <c r="F104" i="7" a="1"/>
  <c r="F104" i="7" s="1"/>
  <c r="F105" i="7" a="1"/>
  <c r="F105" i="7" s="1"/>
  <c r="F106" i="7" a="1"/>
  <c r="F106" i="7" s="1"/>
  <c r="F107" i="7" a="1"/>
  <c r="F107" i="7" s="1"/>
  <c r="F108" i="7" a="1"/>
  <c r="F108" i="7" s="1"/>
  <c r="F109" i="7" a="1"/>
  <c r="F109" i="7" s="1"/>
  <c r="F110" i="7" a="1"/>
  <c r="F110" i="7" s="1"/>
  <c r="F111" i="7" a="1"/>
  <c r="F111" i="7" s="1"/>
  <c r="F112" i="7" a="1"/>
  <c r="F112" i="7" s="1"/>
  <c r="F113" i="7" a="1"/>
  <c r="F113" i="7" s="1"/>
  <c r="F114" i="7" a="1"/>
  <c r="F114" i="7" s="1"/>
  <c r="F115" i="7" a="1"/>
  <c r="F115" i="7" s="1"/>
  <c r="F116" i="7" a="1"/>
  <c r="F116" i="7" s="1"/>
  <c r="F117" i="7" a="1"/>
  <c r="F117" i="7" s="1"/>
  <c r="F118" i="7" a="1"/>
  <c r="F118" i="7" s="1"/>
  <c r="F119" i="7" a="1"/>
  <c r="F119" i="7" s="1"/>
  <c r="F120" i="7" a="1"/>
  <c r="F120" i="7" s="1"/>
  <c r="F121" i="7" a="1"/>
  <c r="F121" i="7" s="1"/>
  <c r="F122" i="7" a="1"/>
  <c r="F122" i="7" s="1"/>
  <c r="F123" i="7" a="1"/>
  <c r="F123" i="7" s="1"/>
  <c r="F124" i="7" a="1"/>
  <c r="F124" i="7" s="1"/>
  <c r="F125" i="7" a="1"/>
  <c r="F125" i="7" s="1"/>
  <c r="F126" i="7" a="1"/>
  <c r="F126" i="7" s="1"/>
  <c r="F127" i="7" a="1"/>
  <c r="F127" i="7" s="1"/>
  <c r="F128" i="7" a="1"/>
  <c r="F128" i="7" s="1"/>
  <c r="F129" i="7" a="1"/>
  <c r="F129" i="7" s="1"/>
  <c r="F130" i="7" a="1"/>
  <c r="F130" i="7" s="1"/>
  <c r="F131" i="7" a="1"/>
  <c r="F131" i="7" s="1"/>
  <c r="F132" i="7" a="1"/>
  <c r="F132" i="7" s="1"/>
  <c r="F133" i="7" a="1"/>
  <c r="F133" i="7" s="1"/>
  <c r="F134" i="7" a="1"/>
  <c r="F134" i="7" s="1"/>
  <c r="F135" i="7" a="1"/>
  <c r="F135" i="7" s="1"/>
  <c r="F136" i="7" a="1"/>
  <c r="F136" i="7" s="1"/>
  <c r="F137" i="7" a="1"/>
  <c r="F137" i="7" s="1"/>
  <c r="F138" i="7" a="1"/>
  <c r="F138" i="7" s="1"/>
  <c r="F139" i="7" a="1"/>
  <c r="F139" i="7" s="1"/>
  <c r="F140" i="7" a="1"/>
  <c r="F140" i="7" s="1"/>
  <c r="F141" i="7" a="1"/>
  <c r="F141" i="7" s="1"/>
  <c r="F142" i="7" a="1"/>
  <c r="F142" i="7" s="1"/>
  <c r="F143" i="7" a="1"/>
  <c r="F143" i="7" s="1"/>
  <c r="F144" i="7" a="1"/>
  <c r="F144" i="7" s="1"/>
  <c r="F145" i="7" a="1"/>
  <c r="F145" i="7" s="1"/>
  <c r="F146" i="7" a="1"/>
  <c r="F146" i="7" s="1"/>
  <c r="F147" i="7" a="1"/>
  <c r="F147" i="7" s="1"/>
  <c r="F148" i="7" a="1"/>
  <c r="F148" i="7" s="1"/>
  <c r="F149" i="7" a="1"/>
  <c r="F149" i="7" s="1"/>
  <c r="F150" i="7" a="1"/>
  <c r="F150" i="7" s="1"/>
  <c r="F151" i="7" a="1"/>
  <c r="F151" i="7" s="1"/>
  <c r="F152" i="7" a="1"/>
  <c r="F152" i="7" s="1"/>
  <c r="F153" i="7" a="1"/>
  <c r="F153" i="7" s="1"/>
  <c r="F154" i="7" a="1"/>
  <c r="F154" i="7" s="1"/>
  <c r="F155" i="7" a="1"/>
  <c r="F155" i="7" s="1"/>
  <c r="F156" i="7" a="1"/>
  <c r="F156" i="7" s="1"/>
  <c r="F157" i="7" a="1"/>
  <c r="F157" i="7" s="1"/>
  <c r="F158" i="7" a="1"/>
  <c r="F158" i="7" s="1"/>
  <c r="F159" i="7" a="1"/>
  <c r="F159" i="7" s="1"/>
  <c r="F160" i="7" a="1"/>
  <c r="F160" i="7" s="1"/>
  <c r="F161" i="7" a="1"/>
  <c r="F161" i="7" s="1"/>
  <c r="F162" i="7" a="1"/>
  <c r="F162" i="7" s="1"/>
  <c r="F163" i="7" a="1"/>
  <c r="F163" i="7" s="1"/>
  <c r="F164" i="7" a="1"/>
  <c r="F164" i="7" s="1"/>
  <c r="F165" i="7" a="1"/>
  <c r="F165" i="7" s="1"/>
  <c r="F166" i="7" a="1"/>
  <c r="F166" i="7" s="1"/>
  <c r="F167" i="7" a="1"/>
  <c r="F167" i="7" s="1"/>
  <c r="F168" i="7" a="1"/>
  <c r="F168" i="7" s="1"/>
  <c r="F169" i="7" a="1"/>
  <c r="F169" i="7" s="1"/>
  <c r="F170" i="7" a="1"/>
  <c r="F170" i="7" s="1"/>
  <c r="F171" i="7" a="1"/>
  <c r="F171" i="7" s="1"/>
  <c r="F172" i="7" a="1"/>
  <c r="F172" i="7" s="1"/>
  <c r="F173" i="7" a="1"/>
  <c r="F173" i="7" s="1"/>
  <c r="F174" i="7" a="1"/>
  <c r="F174" i="7" s="1"/>
  <c r="F175" i="7" a="1"/>
  <c r="F175" i="7" s="1"/>
  <c r="F176" i="7" a="1"/>
  <c r="F176" i="7" s="1"/>
  <c r="F177" i="7" a="1"/>
  <c r="F177" i="7" s="1"/>
  <c r="F178" i="7" a="1"/>
  <c r="F178" i="7" s="1"/>
  <c r="F179" i="7" a="1"/>
  <c r="F179" i="7" s="1"/>
  <c r="F180" i="7" a="1"/>
  <c r="F180" i="7" s="1"/>
  <c r="F181" i="7" a="1"/>
  <c r="F181" i="7" s="1"/>
  <c r="F182" i="7" a="1"/>
  <c r="F182" i="7" s="1"/>
  <c r="F183" i="7" a="1"/>
  <c r="F183" i="7" s="1"/>
  <c r="F184" i="7" a="1"/>
  <c r="F184" i="7" s="1"/>
  <c r="F185" i="7" a="1"/>
  <c r="F185" i="7" s="1"/>
  <c r="F186" i="7" a="1"/>
  <c r="F186" i="7" s="1"/>
  <c r="F187" i="7" a="1"/>
  <c r="F187" i="7" s="1"/>
  <c r="F188" i="7" a="1"/>
  <c r="F188" i="7" s="1"/>
  <c r="F189" i="7" a="1"/>
  <c r="F189" i="7" s="1"/>
  <c r="F190" i="7" a="1"/>
  <c r="F190" i="7" s="1"/>
  <c r="F191" i="7" a="1"/>
  <c r="F191" i="7" s="1"/>
  <c r="F192" i="7" a="1"/>
  <c r="F192" i="7" s="1"/>
  <c r="F193" i="7" a="1"/>
  <c r="F193" i="7" s="1"/>
  <c r="F194" i="7" a="1"/>
  <c r="F194" i="7" s="1"/>
  <c r="F195" i="7" a="1"/>
  <c r="F195" i="7" s="1"/>
  <c r="F196" i="7" a="1"/>
  <c r="F196" i="7" s="1"/>
  <c r="F197" i="7" a="1"/>
  <c r="F197" i="7" s="1"/>
  <c r="F198" i="7" a="1"/>
  <c r="F198" i="7" s="1"/>
  <c r="F199" i="7" a="1"/>
  <c r="F199" i="7" s="1"/>
  <c r="F200" i="7" a="1"/>
  <c r="F200" i="7" s="1"/>
  <c r="F201" i="7" a="1"/>
  <c r="F201" i="7" s="1"/>
  <c r="F202" i="7" a="1"/>
  <c r="F202" i="7" s="1"/>
  <c r="F203" i="7" a="1"/>
  <c r="F203" i="7" s="1"/>
  <c r="F204" i="7" a="1"/>
  <c r="F204" i="7" s="1"/>
  <c r="F205" i="7" a="1"/>
  <c r="F205" i="7" s="1"/>
  <c r="F206" i="7" a="1"/>
  <c r="F206" i="7" s="1"/>
  <c r="F3" i="7" a="1"/>
  <c r="F3" i="7" s="1"/>
  <c r="C4" i="7" a="1"/>
  <c r="C4" i="7" s="1"/>
  <c r="C5" i="7" a="1"/>
  <c r="C5" i="7" s="1"/>
  <c r="C6" i="7" a="1"/>
  <c r="C6" i="7" s="1"/>
  <c r="C7" i="7" a="1"/>
  <c r="C7" i="7" s="1"/>
  <c r="C8" i="7" a="1"/>
  <c r="C8" i="7" s="1"/>
  <c r="C9" i="7" a="1"/>
  <c r="C9" i="7" s="1"/>
  <c r="C10" i="7" a="1"/>
  <c r="C10" i="7" s="1"/>
  <c r="C11" i="7" a="1"/>
  <c r="C11" i="7" s="1"/>
  <c r="C12" i="7" a="1"/>
  <c r="C12" i="7" s="1"/>
  <c r="C13" i="7" a="1"/>
  <c r="C13" i="7" s="1"/>
  <c r="C14" i="7" a="1"/>
  <c r="C14" i="7" s="1"/>
  <c r="C15" i="7" a="1"/>
  <c r="C15" i="7" s="1"/>
  <c r="C16" i="7" a="1"/>
  <c r="C16" i="7" s="1"/>
  <c r="C17" i="7" a="1"/>
  <c r="C17" i="7" s="1"/>
  <c r="C18" i="7" a="1"/>
  <c r="C18" i="7" s="1"/>
  <c r="C19" i="7" a="1"/>
  <c r="C19" i="7" s="1"/>
  <c r="C20" i="7" a="1"/>
  <c r="C20" i="7" s="1"/>
  <c r="C21" i="7" a="1"/>
  <c r="C21" i="7" s="1"/>
  <c r="C22" i="7" a="1"/>
  <c r="C22" i="7" s="1"/>
  <c r="C23" i="7" a="1"/>
  <c r="C23" i="7" s="1"/>
  <c r="C24" i="7" a="1"/>
  <c r="C24" i="7" s="1"/>
  <c r="C25" i="7" a="1"/>
  <c r="C25" i="7" s="1"/>
  <c r="C26" i="7" a="1"/>
  <c r="C26" i="7" s="1"/>
  <c r="C27" i="7" a="1"/>
  <c r="C27" i="7" s="1"/>
  <c r="C28" i="7" a="1"/>
  <c r="C28" i="7" s="1"/>
  <c r="C29" i="7" a="1"/>
  <c r="C29" i="7" s="1"/>
  <c r="C30" i="7" a="1"/>
  <c r="C30" i="7" s="1"/>
  <c r="C31" i="7" a="1"/>
  <c r="C31" i="7" s="1"/>
  <c r="C32" i="7" a="1"/>
  <c r="C32" i="7" s="1"/>
  <c r="C33" i="7" a="1"/>
  <c r="C33" i="7" s="1"/>
  <c r="C34" i="7" a="1"/>
  <c r="C34" i="7" s="1"/>
  <c r="C35" i="7" a="1"/>
  <c r="C35" i="7" s="1"/>
  <c r="C36" i="7" a="1"/>
  <c r="C36" i="7" s="1"/>
  <c r="C37" i="7" a="1"/>
  <c r="C37" i="7" s="1"/>
  <c r="C38" i="7" a="1"/>
  <c r="C38" i="7" s="1"/>
  <c r="C39" i="7" a="1"/>
  <c r="C39" i="7" s="1"/>
  <c r="C40" i="7" a="1"/>
  <c r="C40" i="7" s="1"/>
  <c r="C41" i="7" a="1"/>
  <c r="C41" i="7" s="1"/>
  <c r="C42" i="7" a="1"/>
  <c r="C42" i="7" s="1"/>
  <c r="C43" i="7" a="1"/>
  <c r="C43" i="7" s="1"/>
  <c r="C44" i="7" a="1"/>
  <c r="C44" i="7" s="1"/>
  <c r="C45" i="7" a="1"/>
  <c r="C45" i="7" s="1"/>
  <c r="C46" i="7" a="1"/>
  <c r="C46" i="7" s="1"/>
  <c r="C47" i="7" a="1"/>
  <c r="C47" i="7" s="1"/>
  <c r="C48" i="7" a="1"/>
  <c r="C48" i="7" s="1"/>
  <c r="C49" i="7" a="1"/>
  <c r="C49" i="7" s="1"/>
  <c r="C50" i="7" a="1"/>
  <c r="C50" i="7" s="1"/>
  <c r="C51" i="7" a="1"/>
  <c r="C51" i="7" s="1"/>
  <c r="C52" i="7" a="1"/>
  <c r="C52" i="7" s="1"/>
  <c r="C53" i="7" a="1"/>
  <c r="C53" i="7" s="1"/>
  <c r="C54" i="7" a="1"/>
  <c r="C54" i="7" s="1"/>
  <c r="C55" i="7" a="1"/>
  <c r="C55" i="7" s="1"/>
  <c r="C56" i="7" a="1"/>
  <c r="C56" i="7" s="1"/>
  <c r="C57" i="7" a="1"/>
  <c r="C57" i="7" s="1"/>
  <c r="C58" i="7" a="1"/>
  <c r="C58" i="7" s="1"/>
  <c r="C59" i="7" a="1"/>
  <c r="C59" i="7" s="1"/>
  <c r="C60" i="7" a="1"/>
  <c r="C60" i="7" s="1"/>
  <c r="C61" i="7" a="1"/>
  <c r="C61" i="7" s="1"/>
  <c r="C62" i="7" a="1"/>
  <c r="C62" i="7" s="1"/>
  <c r="C63" i="7" a="1"/>
  <c r="C63" i="7" s="1"/>
  <c r="C64" i="7" a="1"/>
  <c r="C64" i="7" s="1"/>
  <c r="C65" i="7" a="1"/>
  <c r="C65" i="7" s="1"/>
  <c r="C66" i="7" a="1"/>
  <c r="C66" i="7" s="1"/>
  <c r="C67" i="7" a="1"/>
  <c r="C67" i="7" s="1"/>
  <c r="C68" i="7" a="1"/>
  <c r="C68" i="7" s="1"/>
  <c r="C69" i="7" a="1"/>
  <c r="C69" i="7" s="1"/>
  <c r="C70" i="7" a="1"/>
  <c r="C70" i="7" s="1"/>
  <c r="C71" i="7" a="1"/>
  <c r="C71" i="7" s="1"/>
  <c r="C72" i="7" a="1"/>
  <c r="C72" i="7" s="1"/>
  <c r="C73" i="7" a="1"/>
  <c r="C73" i="7" s="1"/>
  <c r="C74" i="7" a="1"/>
  <c r="C74" i="7" s="1"/>
  <c r="C75" i="7" a="1"/>
  <c r="C75" i="7" s="1"/>
  <c r="C76" i="7" a="1"/>
  <c r="C76" i="7" s="1"/>
  <c r="C77" i="7" a="1"/>
  <c r="C77" i="7" s="1"/>
  <c r="C78" i="7" a="1"/>
  <c r="C78" i="7" s="1"/>
  <c r="C79" i="7" a="1"/>
  <c r="C79" i="7" s="1"/>
  <c r="C80" i="7" a="1"/>
  <c r="C80" i="7" s="1"/>
  <c r="C81" i="7" a="1"/>
  <c r="C81" i="7" s="1"/>
  <c r="C82" i="7" a="1"/>
  <c r="C82" i="7" s="1"/>
  <c r="C83" i="7" a="1"/>
  <c r="C83" i="7" s="1"/>
  <c r="C84" i="7" a="1"/>
  <c r="C84" i="7" s="1"/>
  <c r="C85" i="7" a="1"/>
  <c r="C85" i="7" s="1"/>
  <c r="C86" i="7" a="1"/>
  <c r="C86" i="7" s="1"/>
  <c r="C87" i="7" a="1"/>
  <c r="C87" i="7" s="1"/>
  <c r="C88" i="7" a="1"/>
  <c r="C88" i="7" s="1"/>
  <c r="C89" i="7" a="1"/>
  <c r="C89" i="7" s="1"/>
  <c r="C90" i="7" a="1"/>
  <c r="C90" i="7" s="1"/>
  <c r="C91" i="7" a="1"/>
  <c r="C91" i="7" s="1"/>
  <c r="C92" i="7" a="1"/>
  <c r="C92" i="7" s="1"/>
  <c r="C93" i="7" a="1"/>
  <c r="C93" i="7" s="1"/>
  <c r="C94" i="7" a="1"/>
  <c r="C94" i="7" s="1"/>
  <c r="C95" i="7" a="1"/>
  <c r="C95" i="7" s="1"/>
  <c r="C96" i="7" a="1"/>
  <c r="C96" i="7" s="1"/>
  <c r="C97" i="7" a="1"/>
  <c r="C97" i="7" s="1"/>
  <c r="C98" i="7" a="1"/>
  <c r="C98" i="7" s="1"/>
  <c r="C99" i="7" a="1"/>
  <c r="C99" i="7" s="1"/>
  <c r="C100" i="7" a="1"/>
  <c r="C100" i="7" s="1"/>
  <c r="C101" i="7" a="1"/>
  <c r="C101" i="7" s="1"/>
  <c r="C102" i="7" a="1"/>
  <c r="C102" i="7" s="1"/>
  <c r="C103" i="7" a="1"/>
  <c r="C103" i="7" s="1"/>
  <c r="C104" i="7" a="1"/>
  <c r="C104" i="7" s="1"/>
  <c r="C105" i="7" a="1"/>
  <c r="C105" i="7" s="1"/>
  <c r="C106" i="7" a="1"/>
  <c r="C106" i="7" s="1"/>
  <c r="C107" i="7" a="1"/>
  <c r="C107" i="7" s="1"/>
  <c r="C108" i="7" a="1"/>
  <c r="C108" i="7" s="1"/>
  <c r="C109" i="7" a="1"/>
  <c r="C109" i="7" s="1"/>
  <c r="C110" i="7" a="1"/>
  <c r="C110" i="7" s="1"/>
  <c r="C111" i="7" a="1"/>
  <c r="C111" i="7" s="1"/>
  <c r="C112" i="7" a="1"/>
  <c r="C112" i="7" s="1"/>
  <c r="C113" i="7" a="1"/>
  <c r="C113" i="7" s="1"/>
  <c r="C114" i="7" a="1"/>
  <c r="C114" i="7" s="1"/>
  <c r="C115" i="7" a="1"/>
  <c r="C115" i="7" s="1"/>
  <c r="C116" i="7" a="1"/>
  <c r="C116" i="7" s="1"/>
  <c r="C117" i="7" a="1"/>
  <c r="C117" i="7" s="1"/>
  <c r="C118" i="7" a="1"/>
  <c r="C118" i="7" s="1"/>
  <c r="C119" i="7" a="1"/>
  <c r="C119" i="7" s="1"/>
  <c r="C120" i="7" a="1"/>
  <c r="C120" i="7" s="1"/>
  <c r="C121" i="7" a="1"/>
  <c r="C121" i="7" s="1"/>
  <c r="C122" i="7" a="1"/>
  <c r="C122" i="7" s="1"/>
  <c r="C123" i="7" a="1"/>
  <c r="C123" i="7" s="1"/>
  <c r="C124" i="7" a="1"/>
  <c r="C124" i="7" s="1"/>
  <c r="C125" i="7" a="1"/>
  <c r="C125" i="7" s="1"/>
  <c r="C126" i="7" a="1"/>
  <c r="C126" i="7" s="1"/>
  <c r="C127" i="7" a="1"/>
  <c r="C127" i="7" s="1"/>
  <c r="C128" i="7" a="1"/>
  <c r="C128" i="7" s="1"/>
  <c r="C129" i="7" a="1"/>
  <c r="C129" i="7" s="1"/>
  <c r="C130" i="7" a="1"/>
  <c r="C130" i="7" s="1"/>
  <c r="C131" i="7" a="1"/>
  <c r="C131" i="7" s="1"/>
  <c r="C132" i="7" a="1"/>
  <c r="C132" i="7" s="1"/>
  <c r="C133" i="7" a="1"/>
  <c r="C133" i="7" s="1"/>
  <c r="C134" i="7" a="1"/>
  <c r="C134" i="7" s="1"/>
  <c r="C135" i="7" a="1"/>
  <c r="C135" i="7" s="1"/>
  <c r="C136" i="7" a="1"/>
  <c r="C136" i="7" s="1"/>
  <c r="C137" i="7" a="1"/>
  <c r="C137" i="7" s="1"/>
  <c r="C138" i="7" a="1"/>
  <c r="C138" i="7" s="1"/>
  <c r="C139" i="7" a="1"/>
  <c r="C139" i="7" s="1"/>
  <c r="C140" i="7" a="1"/>
  <c r="C140" i="7" s="1"/>
  <c r="C141" i="7" a="1"/>
  <c r="C141" i="7" s="1"/>
  <c r="C142" i="7" a="1"/>
  <c r="C142" i="7" s="1"/>
  <c r="C143" i="7" a="1"/>
  <c r="C143" i="7" s="1"/>
  <c r="C144" i="7" a="1"/>
  <c r="C144" i="7" s="1"/>
  <c r="C145" i="7" a="1"/>
  <c r="C145" i="7" s="1"/>
  <c r="C146" i="7" a="1"/>
  <c r="C146" i="7" s="1"/>
  <c r="C147" i="7" a="1"/>
  <c r="C147" i="7" s="1"/>
  <c r="C148" i="7" a="1"/>
  <c r="C148" i="7" s="1"/>
  <c r="C149" i="7" a="1"/>
  <c r="C149" i="7" s="1"/>
  <c r="C150" i="7" a="1"/>
  <c r="C150" i="7" s="1"/>
  <c r="C151" i="7" a="1"/>
  <c r="C151" i="7" s="1"/>
  <c r="C152" i="7" a="1"/>
  <c r="C152" i="7" s="1"/>
  <c r="C153" i="7" a="1"/>
  <c r="C153" i="7" s="1"/>
  <c r="C154" i="7" a="1"/>
  <c r="C154" i="7" s="1"/>
  <c r="C155" i="7" a="1"/>
  <c r="C155" i="7" s="1"/>
  <c r="C156" i="7" a="1"/>
  <c r="C156" i="7" s="1"/>
  <c r="C157" i="7" a="1"/>
  <c r="C157" i="7" s="1"/>
  <c r="C158" i="7" a="1"/>
  <c r="C158" i="7" s="1"/>
  <c r="C159" i="7" a="1"/>
  <c r="C159" i="7" s="1"/>
  <c r="C160" i="7" a="1"/>
  <c r="C160" i="7" s="1"/>
  <c r="C161" i="7" a="1"/>
  <c r="C161" i="7" s="1"/>
  <c r="C162" i="7" a="1"/>
  <c r="C162" i="7" s="1"/>
  <c r="C163" i="7" a="1"/>
  <c r="C163" i="7" s="1"/>
  <c r="C164" i="7" a="1"/>
  <c r="C164" i="7" s="1"/>
  <c r="C165" i="7" a="1"/>
  <c r="C165" i="7" s="1"/>
  <c r="C166" i="7" a="1"/>
  <c r="C166" i="7" s="1"/>
  <c r="C167" i="7" a="1"/>
  <c r="C167" i="7" s="1"/>
  <c r="C168" i="7" a="1"/>
  <c r="C168" i="7" s="1"/>
  <c r="C169" i="7" a="1"/>
  <c r="C169" i="7" s="1"/>
  <c r="C170" i="7" a="1"/>
  <c r="C170" i="7" s="1"/>
  <c r="C171" i="7" a="1"/>
  <c r="C171" i="7" s="1"/>
  <c r="C172" i="7" a="1"/>
  <c r="C172" i="7" s="1"/>
  <c r="C173" i="7" a="1"/>
  <c r="C173" i="7" s="1"/>
  <c r="C174" i="7" a="1"/>
  <c r="C174" i="7" s="1"/>
  <c r="C175" i="7" a="1"/>
  <c r="C175" i="7" s="1"/>
  <c r="C176" i="7" a="1"/>
  <c r="C176" i="7" s="1"/>
  <c r="C177" i="7" a="1"/>
  <c r="C177" i="7" s="1"/>
  <c r="C178" i="7" a="1"/>
  <c r="C178" i="7" s="1"/>
  <c r="C179" i="7" a="1"/>
  <c r="C179" i="7" s="1"/>
  <c r="C180" i="7" a="1"/>
  <c r="C180" i="7" s="1"/>
  <c r="C181" i="7" a="1"/>
  <c r="C181" i="7" s="1"/>
  <c r="C182" i="7" a="1"/>
  <c r="C182" i="7" s="1"/>
  <c r="C183" i="7" a="1"/>
  <c r="C183" i="7" s="1"/>
  <c r="C184" i="7" a="1"/>
  <c r="C184" i="7" s="1"/>
  <c r="C185" i="7" a="1"/>
  <c r="C185" i="7" s="1"/>
  <c r="C186" i="7" a="1"/>
  <c r="C186" i="7" s="1"/>
  <c r="C187" i="7" a="1"/>
  <c r="C187" i="7" s="1"/>
  <c r="C188" i="7" a="1"/>
  <c r="C188" i="7" s="1"/>
  <c r="C189" i="7" a="1"/>
  <c r="C189" i="7" s="1"/>
  <c r="C190" i="7" a="1"/>
  <c r="C190" i="7" s="1"/>
  <c r="C191" i="7" a="1"/>
  <c r="C191" i="7" s="1"/>
  <c r="C192" i="7" a="1"/>
  <c r="C192" i="7" s="1"/>
  <c r="C193" i="7" a="1"/>
  <c r="C193" i="7" s="1"/>
  <c r="C194" i="7" a="1"/>
  <c r="C194" i="7" s="1"/>
  <c r="C195" i="7" a="1"/>
  <c r="C195" i="7" s="1"/>
  <c r="C196" i="7" a="1"/>
  <c r="C196" i="7" s="1"/>
  <c r="C197" i="7" a="1"/>
  <c r="C197" i="7" s="1"/>
  <c r="C198" i="7" a="1"/>
  <c r="C198" i="7" s="1"/>
  <c r="C199" i="7" a="1"/>
  <c r="C199" i="7" s="1"/>
  <c r="C200" i="7" a="1"/>
  <c r="C200" i="7" s="1"/>
  <c r="C201" i="7" a="1"/>
  <c r="C201" i="7" s="1"/>
  <c r="C202" i="7" a="1"/>
  <c r="C202" i="7" s="1"/>
  <c r="C203" i="7" a="1"/>
  <c r="C203" i="7" s="1"/>
  <c r="C204" i="7" a="1"/>
  <c r="C204" i="7" s="1"/>
  <c r="C205" i="7" a="1"/>
  <c r="C205" i="7" s="1"/>
  <c r="C206" i="7" a="1"/>
  <c r="C206" i="7" s="1"/>
  <c r="C3" i="7" a="1"/>
  <c r="C3" i="7" s="1"/>
  <c r="J3" i="7" s="1"/>
  <c r="G205" i="7" l="1"/>
  <c r="I409" i="7"/>
  <c r="J409" i="7" s="1"/>
  <c r="G201" i="7"/>
  <c r="I405" i="7"/>
  <c r="J405" i="7" s="1"/>
  <c r="G197" i="7"/>
  <c r="I401" i="7"/>
  <c r="J401" i="7" s="1"/>
  <c r="G193" i="7"/>
  <c r="I397" i="7"/>
  <c r="J397" i="7" s="1"/>
  <c r="G189" i="7"/>
  <c r="I393" i="7"/>
  <c r="J393" i="7" s="1"/>
  <c r="G185" i="7"/>
  <c r="I389" i="7"/>
  <c r="J389" i="7" s="1"/>
  <c r="G181" i="7"/>
  <c r="I385" i="7"/>
  <c r="J385" i="7" s="1"/>
  <c r="G177" i="7"/>
  <c r="I381" i="7"/>
  <c r="J381" i="7" s="1"/>
  <c r="G173" i="7"/>
  <c r="I377" i="7"/>
  <c r="J377" i="7" s="1"/>
  <c r="G169" i="7"/>
  <c r="I373" i="7"/>
  <c r="J373" i="7" s="1"/>
  <c r="G165" i="7"/>
  <c r="I369" i="7"/>
  <c r="J369" i="7" s="1"/>
  <c r="G161" i="7"/>
  <c r="I365" i="7"/>
  <c r="J365" i="7" s="1"/>
  <c r="G157" i="7"/>
  <c r="I361" i="7"/>
  <c r="J361" i="7" s="1"/>
  <c r="G153" i="7"/>
  <c r="I357" i="7"/>
  <c r="J357" i="7" s="1"/>
  <c r="G149" i="7"/>
  <c r="I353" i="7"/>
  <c r="J353" i="7" s="1"/>
  <c r="G145" i="7"/>
  <c r="I349" i="7"/>
  <c r="J349" i="7" s="1"/>
  <c r="G141" i="7"/>
  <c r="I345" i="7"/>
  <c r="J345" i="7" s="1"/>
  <c r="G137" i="7"/>
  <c r="I341" i="7"/>
  <c r="J341" i="7" s="1"/>
  <c r="G133" i="7"/>
  <c r="I337" i="7"/>
  <c r="J337" i="7" s="1"/>
  <c r="G129" i="7"/>
  <c r="I333" i="7"/>
  <c r="J333" i="7" s="1"/>
  <c r="G125" i="7"/>
  <c r="I329" i="7"/>
  <c r="J329" i="7" s="1"/>
  <c r="G121" i="7"/>
  <c r="I325" i="7"/>
  <c r="J325" i="7" s="1"/>
  <c r="G117" i="7"/>
  <c r="I321" i="7"/>
  <c r="J321" i="7" s="1"/>
  <c r="G113" i="7"/>
  <c r="I317" i="7"/>
  <c r="J317" i="7" s="1"/>
  <c r="G109" i="7"/>
  <c r="I313" i="7"/>
  <c r="J313" i="7" s="1"/>
  <c r="G105" i="7"/>
  <c r="I309" i="7"/>
  <c r="J309" i="7" s="1"/>
  <c r="G101" i="7"/>
  <c r="I305" i="7"/>
  <c r="J305" i="7" s="1"/>
  <c r="G97" i="7"/>
  <c r="I301" i="7"/>
  <c r="J301" i="7" s="1"/>
  <c r="G93" i="7"/>
  <c r="I297" i="7"/>
  <c r="J297" i="7" s="1"/>
  <c r="G89" i="7"/>
  <c r="I293" i="7"/>
  <c r="J293" i="7" s="1"/>
  <c r="G85" i="7"/>
  <c r="I289" i="7"/>
  <c r="J289" i="7" s="1"/>
  <c r="G81" i="7"/>
  <c r="I285" i="7"/>
  <c r="J285" i="7" s="1"/>
  <c r="G77" i="7"/>
  <c r="I281" i="7"/>
  <c r="J281" i="7" s="1"/>
  <c r="G73" i="7"/>
  <c r="I277" i="7"/>
  <c r="J277" i="7" s="1"/>
  <c r="G69" i="7"/>
  <c r="I273" i="7"/>
  <c r="J273" i="7" s="1"/>
  <c r="G65" i="7"/>
  <c r="I269" i="7"/>
  <c r="J269" i="7" s="1"/>
  <c r="G61" i="7"/>
  <c r="I265" i="7"/>
  <c r="J265" i="7" s="1"/>
  <c r="G57" i="7"/>
  <c r="I261" i="7"/>
  <c r="J261" i="7" s="1"/>
  <c r="G53" i="7"/>
  <c r="I257" i="7"/>
  <c r="J257" i="7" s="1"/>
  <c r="G49" i="7"/>
  <c r="I253" i="7"/>
  <c r="J253" i="7" s="1"/>
  <c r="G45" i="7"/>
  <c r="I249" i="7"/>
  <c r="J249" i="7" s="1"/>
  <c r="G41" i="7"/>
  <c r="I245" i="7"/>
  <c r="J245" i="7" s="1"/>
  <c r="G37" i="7"/>
  <c r="I241" i="7"/>
  <c r="J241" i="7" s="1"/>
  <c r="G33" i="7"/>
  <c r="I237" i="7"/>
  <c r="J237" i="7" s="1"/>
  <c r="G29" i="7"/>
  <c r="I233" i="7"/>
  <c r="J233" i="7" s="1"/>
  <c r="G25" i="7"/>
  <c r="I229" i="7"/>
  <c r="J229" i="7" s="1"/>
  <c r="G21" i="7"/>
  <c r="I225" i="7"/>
  <c r="J225" i="7" s="1"/>
  <c r="G17" i="7"/>
  <c r="I221" i="7"/>
  <c r="J221" i="7" s="1"/>
  <c r="G13" i="7"/>
  <c r="I217" i="7"/>
  <c r="J217" i="7" s="1"/>
  <c r="G9" i="7"/>
  <c r="I213" i="7"/>
  <c r="J213" i="7" s="1"/>
  <c r="G5" i="7"/>
  <c r="I209" i="7"/>
  <c r="J209" i="7" s="1"/>
  <c r="G204" i="7"/>
  <c r="I408" i="7"/>
  <c r="J408" i="7" s="1"/>
  <c r="G200" i="7"/>
  <c r="I404" i="7"/>
  <c r="J404" i="7" s="1"/>
  <c r="G196" i="7"/>
  <c r="I400" i="7"/>
  <c r="J400" i="7" s="1"/>
  <c r="G192" i="7"/>
  <c r="I396" i="7"/>
  <c r="J396" i="7" s="1"/>
  <c r="G188" i="7"/>
  <c r="I392" i="7"/>
  <c r="J392" i="7" s="1"/>
  <c r="G184" i="7"/>
  <c r="I388" i="7"/>
  <c r="J388" i="7" s="1"/>
  <c r="G180" i="7"/>
  <c r="I384" i="7"/>
  <c r="J384" i="7" s="1"/>
  <c r="G176" i="7"/>
  <c r="I380" i="7"/>
  <c r="J380" i="7" s="1"/>
  <c r="G172" i="7"/>
  <c r="I376" i="7"/>
  <c r="J376" i="7" s="1"/>
  <c r="G168" i="7"/>
  <c r="I372" i="7"/>
  <c r="J372" i="7" s="1"/>
  <c r="G164" i="7"/>
  <c r="I368" i="7"/>
  <c r="J368" i="7" s="1"/>
  <c r="G160" i="7"/>
  <c r="I364" i="7"/>
  <c r="J364" i="7" s="1"/>
  <c r="G156" i="7"/>
  <c r="I360" i="7"/>
  <c r="J360" i="7" s="1"/>
  <c r="G152" i="7"/>
  <c r="I356" i="7"/>
  <c r="J356" i="7" s="1"/>
  <c r="G148" i="7"/>
  <c r="I352" i="7"/>
  <c r="J352" i="7" s="1"/>
  <c r="G144" i="7"/>
  <c r="I348" i="7"/>
  <c r="J348" i="7" s="1"/>
  <c r="G140" i="7"/>
  <c r="I344" i="7"/>
  <c r="J344" i="7" s="1"/>
  <c r="G136" i="7"/>
  <c r="I340" i="7"/>
  <c r="J340" i="7" s="1"/>
  <c r="G132" i="7"/>
  <c r="I336" i="7"/>
  <c r="J336" i="7" s="1"/>
  <c r="G128" i="7"/>
  <c r="I332" i="7"/>
  <c r="J332" i="7" s="1"/>
  <c r="G124" i="7"/>
  <c r="I328" i="7"/>
  <c r="J328" i="7" s="1"/>
  <c r="G120" i="7"/>
  <c r="I324" i="7"/>
  <c r="J324" i="7" s="1"/>
  <c r="G116" i="7"/>
  <c r="I320" i="7"/>
  <c r="J320" i="7" s="1"/>
  <c r="G112" i="7"/>
  <c r="I316" i="7"/>
  <c r="J316" i="7" s="1"/>
  <c r="G108" i="7"/>
  <c r="I312" i="7"/>
  <c r="J312" i="7" s="1"/>
  <c r="G104" i="7"/>
  <c r="I308" i="7"/>
  <c r="J308" i="7" s="1"/>
  <c r="G100" i="7"/>
  <c r="I304" i="7"/>
  <c r="J304" i="7" s="1"/>
  <c r="G96" i="7"/>
  <c r="I300" i="7"/>
  <c r="J300" i="7" s="1"/>
  <c r="G92" i="7"/>
  <c r="I296" i="7"/>
  <c r="J296" i="7" s="1"/>
  <c r="G88" i="7"/>
  <c r="I292" i="7"/>
  <c r="J292" i="7" s="1"/>
  <c r="G84" i="7"/>
  <c r="I288" i="7"/>
  <c r="J288" i="7" s="1"/>
  <c r="G80" i="7"/>
  <c r="I284" i="7"/>
  <c r="J284" i="7" s="1"/>
  <c r="G76" i="7"/>
  <c r="I280" i="7"/>
  <c r="J280" i="7" s="1"/>
  <c r="G72" i="7"/>
  <c r="I276" i="7"/>
  <c r="J276" i="7" s="1"/>
  <c r="G68" i="7"/>
  <c r="I272" i="7"/>
  <c r="J272" i="7" s="1"/>
  <c r="G64" i="7"/>
  <c r="I268" i="7"/>
  <c r="J268" i="7" s="1"/>
  <c r="G60" i="7"/>
  <c r="I264" i="7"/>
  <c r="J264" i="7" s="1"/>
  <c r="G56" i="7"/>
  <c r="I260" i="7"/>
  <c r="J260" i="7" s="1"/>
  <c r="G52" i="7"/>
  <c r="I256" i="7"/>
  <c r="J256" i="7" s="1"/>
  <c r="G48" i="7"/>
  <c r="I252" i="7"/>
  <c r="J252" i="7" s="1"/>
  <c r="G44" i="7"/>
  <c r="I248" i="7"/>
  <c r="J248" i="7" s="1"/>
  <c r="G40" i="7"/>
  <c r="I244" i="7"/>
  <c r="J244" i="7" s="1"/>
  <c r="G36" i="7"/>
  <c r="I240" i="7"/>
  <c r="J240" i="7" s="1"/>
  <c r="G32" i="7"/>
  <c r="I236" i="7"/>
  <c r="J236" i="7" s="1"/>
  <c r="G28" i="7"/>
  <c r="I232" i="7"/>
  <c r="J232" i="7" s="1"/>
  <c r="G24" i="7"/>
  <c r="I228" i="7"/>
  <c r="J228" i="7" s="1"/>
  <c r="G20" i="7"/>
  <c r="I224" i="7"/>
  <c r="J224" i="7" s="1"/>
  <c r="G16" i="7"/>
  <c r="I220" i="7"/>
  <c r="J220" i="7" s="1"/>
  <c r="G12" i="7"/>
  <c r="I216" i="7"/>
  <c r="J216" i="7" s="1"/>
  <c r="G8" i="7"/>
  <c r="I212" i="7"/>
  <c r="J212" i="7" s="1"/>
  <c r="G4" i="7"/>
  <c r="I208" i="7"/>
  <c r="J208" i="7" s="1"/>
  <c r="G203" i="7"/>
  <c r="I407" i="7"/>
  <c r="J407" i="7" s="1"/>
  <c r="G199" i="7"/>
  <c r="I403" i="7"/>
  <c r="J403" i="7" s="1"/>
  <c r="G195" i="7"/>
  <c r="I399" i="7"/>
  <c r="J399" i="7" s="1"/>
  <c r="G191" i="7"/>
  <c r="I395" i="7"/>
  <c r="J395" i="7" s="1"/>
  <c r="G187" i="7"/>
  <c r="I391" i="7"/>
  <c r="J391" i="7" s="1"/>
  <c r="G183" i="7"/>
  <c r="I387" i="7"/>
  <c r="J387" i="7" s="1"/>
  <c r="G179" i="7"/>
  <c r="I383" i="7"/>
  <c r="J383" i="7" s="1"/>
  <c r="G175" i="7"/>
  <c r="I379" i="7"/>
  <c r="J379" i="7" s="1"/>
  <c r="G171" i="7"/>
  <c r="I375" i="7"/>
  <c r="J375" i="7" s="1"/>
  <c r="G167" i="7"/>
  <c r="I371" i="7"/>
  <c r="J371" i="7" s="1"/>
  <c r="G163" i="7"/>
  <c r="I367" i="7"/>
  <c r="J367" i="7" s="1"/>
  <c r="G159" i="7"/>
  <c r="I363" i="7"/>
  <c r="J363" i="7" s="1"/>
  <c r="G155" i="7"/>
  <c r="I359" i="7"/>
  <c r="J359" i="7" s="1"/>
  <c r="G151" i="7"/>
  <c r="I355" i="7"/>
  <c r="J355" i="7" s="1"/>
  <c r="G147" i="7"/>
  <c r="I351" i="7"/>
  <c r="J351" i="7" s="1"/>
  <c r="G143" i="7"/>
  <c r="I347" i="7"/>
  <c r="J347" i="7" s="1"/>
  <c r="G139" i="7"/>
  <c r="I343" i="7"/>
  <c r="J343" i="7" s="1"/>
  <c r="G135" i="7"/>
  <c r="I339" i="7"/>
  <c r="J339" i="7" s="1"/>
  <c r="G131" i="7"/>
  <c r="I335" i="7"/>
  <c r="J335" i="7" s="1"/>
  <c r="G127" i="7"/>
  <c r="I331" i="7"/>
  <c r="J331" i="7" s="1"/>
  <c r="G123" i="7"/>
  <c r="I327" i="7"/>
  <c r="J327" i="7" s="1"/>
  <c r="G119" i="7"/>
  <c r="I323" i="7"/>
  <c r="J323" i="7" s="1"/>
  <c r="G115" i="7"/>
  <c r="I319" i="7"/>
  <c r="J319" i="7" s="1"/>
  <c r="G111" i="7"/>
  <c r="I315" i="7"/>
  <c r="J315" i="7" s="1"/>
  <c r="G107" i="7"/>
  <c r="I311" i="7"/>
  <c r="J311" i="7" s="1"/>
  <c r="G103" i="7"/>
  <c r="I307" i="7"/>
  <c r="J307" i="7" s="1"/>
  <c r="G99" i="7"/>
  <c r="I303" i="7"/>
  <c r="J303" i="7" s="1"/>
  <c r="G95" i="7"/>
  <c r="I299" i="7"/>
  <c r="J299" i="7" s="1"/>
  <c r="G91" i="7"/>
  <c r="I295" i="7"/>
  <c r="J295" i="7" s="1"/>
  <c r="G87" i="7"/>
  <c r="I291" i="7"/>
  <c r="J291" i="7" s="1"/>
  <c r="G83" i="7"/>
  <c r="I287" i="7"/>
  <c r="J287" i="7" s="1"/>
  <c r="G79" i="7"/>
  <c r="I283" i="7"/>
  <c r="J283" i="7" s="1"/>
  <c r="G75" i="7"/>
  <c r="I279" i="7"/>
  <c r="J279" i="7" s="1"/>
  <c r="G71" i="7"/>
  <c r="I275" i="7"/>
  <c r="J275" i="7" s="1"/>
  <c r="G67" i="7"/>
  <c r="I271" i="7"/>
  <c r="J271" i="7" s="1"/>
  <c r="G63" i="7"/>
  <c r="I267" i="7"/>
  <c r="J267" i="7" s="1"/>
  <c r="G59" i="7"/>
  <c r="I263" i="7"/>
  <c r="J263" i="7" s="1"/>
  <c r="G55" i="7"/>
  <c r="I259" i="7"/>
  <c r="J259" i="7" s="1"/>
  <c r="G51" i="7"/>
  <c r="I255" i="7"/>
  <c r="J255" i="7" s="1"/>
  <c r="G47" i="7"/>
  <c r="I251" i="7"/>
  <c r="J251" i="7" s="1"/>
  <c r="G43" i="7"/>
  <c r="I247" i="7"/>
  <c r="J247" i="7" s="1"/>
  <c r="G39" i="7"/>
  <c r="I243" i="7"/>
  <c r="J243" i="7" s="1"/>
  <c r="G35" i="7"/>
  <c r="I239" i="7"/>
  <c r="J239" i="7" s="1"/>
  <c r="G31" i="7"/>
  <c r="I235" i="7"/>
  <c r="J235" i="7" s="1"/>
  <c r="G27" i="7"/>
  <c r="I231" i="7"/>
  <c r="J231" i="7" s="1"/>
  <c r="G23" i="7"/>
  <c r="I227" i="7"/>
  <c r="J227" i="7" s="1"/>
  <c r="G19" i="7"/>
  <c r="I223" i="7"/>
  <c r="J223" i="7" s="1"/>
  <c r="G15" i="7"/>
  <c r="I219" i="7"/>
  <c r="J219" i="7" s="1"/>
  <c r="G11" i="7"/>
  <c r="I215" i="7"/>
  <c r="J215" i="7" s="1"/>
  <c r="G7" i="7"/>
  <c r="I211" i="7"/>
  <c r="J211" i="7" s="1"/>
  <c r="G206" i="7"/>
  <c r="I410" i="7"/>
  <c r="J410" i="7" s="1"/>
  <c r="G202" i="7"/>
  <c r="I406" i="7"/>
  <c r="J406" i="7" s="1"/>
  <c r="G198" i="7"/>
  <c r="I402" i="7"/>
  <c r="J402" i="7" s="1"/>
  <c r="G194" i="7"/>
  <c r="I398" i="7"/>
  <c r="J398" i="7" s="1"/>
  <c r="G190" i="7"/>
  <c r="I394" i="7"/>
  <c r="J394" i="7" s="1"/>
  <c r="G186" i="7"/>
  <c r="I390" i="7"/>
  <c r="J390" i="7" s="1"/>
  <c r="G182" i="7"/>
  <c r="I386" i="7"/>
  <c r="J386" i="7" s="1"/>
  <c r="G178" i="7"/>
  <c r="I382" i="7"/>
  <c r="J382" i="7" s="1"/>
  <c r="G174" i="7"/>
  <c r="I378" i="7"/>
  <c r="J378" i="7" s="1"/>
  <c r="G170" i="7"/>
  <c r="I374" i="7"/>
  <c r="J374" i="7" s="1"/>
  <c r="G166" i="7"/>
  <c r="I370" i="7"/>
  <c r="J370" i="7" s="1"/>
  <c r="G162" i="7"/>
  <c r="I366" i="7"/>
  <c r="J366" i="7" s="1"/>
  <c r="G158" i="7"/>
  <c r="I362" i="7"/>
  <c r="J362" i="7" s="1"/>
  <c r="G154" i="7"/>
  <c r="I358" i="7"/>
  <c r="J358" i="7" s="1"/>
  <c r="G150" i="7"/>
  <c r="I354" i="7"/>
  <c r="J354" i="7" s="1"/>
  <c r="G146" i="7"/>
  <c r="I350" i="7"/>
  <c r="J350" i="7" s="1"/>
  <c r="G142" i="7"/>
  <c r="I346" i="7"/>
  <c r="J346" i="7" s="1"/>
  <c r="G138" i="7"/>
  <c r="I342" i="7"/>
  <c r="J342" i="7" s="1"/>
  <c r="G134" i="7"/>
  <c r="I338" i="7"/>
  <c r="J338" i="7" s="1"/>
  <c r="G130" i="7"/>
  <c r="I334" i="7"/>
  <c r="J334" i="7" s="1"/>
  <c r="G126" i="7"/>
  <c r="I330" i="7"/>
  <c r="J330" i="7" s="1"/>
  <c r="G122" i="7"/>
  <c r="I326" i="7"/>
  <c r="J326" i="7" s="1"/>
  <c r="G118" i="7"/>
  <c r="I322" i="7"/>
  <c r="J322" i="7" s="1"/>
  <c r="G114" i="7"/>
  <c r="I318" i="7"/>
  <c r="J318" i="7" s="1"/>
  <c r="G110" i="7"/>
  <c r="I314" i="7"/>
  <c r="J314" i="7" s="1"/>
  <c r="G106" i="7"/>
  <c r="I310" i="7"/>
  <c r="J310" i="7" s="1"/>
  <c r="G102" i="7"/>
  <c r="I306" i="7"/>
  <c r="J306" i="7" s="1"/>
  <c r="G98" i="7"/>
  <c r="I302" i="7"/>
  <c r="J302" i="7" s="1"/>
  <c r="G94" i="7"/>
  <c r="I298" i="7"/>
  <c r="J298" i="7" s="1"/>
  <c r="G90" i="7"/>
  <c r="I294" i="7"/>
  <c r="J294" i="7" s="1"/>
  <c r="G86" i="7"/>
  <c r="I290" i="7"/>
  <c r="J290" i="7" s="1"/>
  <c r="G82" i="7"/>
  <c r="I286" i="7"/>
  <c r="J286" i="7" s="1"/>
  <c r="G78" i="7"/>
  <c r="I282" i="7"/>
  <c r="J282" i="7" s="1"/>
  <c r="G74" i="7"/>
  <c r="I278" i="7"/>
  <c r="J278" i="7" s="1"/>
  <c r="G70" i="7"/>
  <c r="I274" i="7"/>
  <c r="J274" i="7" s="1"/>
  <c r="G66" i="7"/>
  <c r="I270" i="7"/>
  <c r="J270" i="7" s="1"/>
  <c r="G62" i="7"/>
  <c r="I266" i="7"/>
  <c r="J266" i="7" s="1"/>
  <c r="G58" i="7"/>
  <c r="I262" i="7"/>
  <c r="J262" i="7" s="1"/>
  <c r="G54" i="7"/>
  <c r="I258" i="7"/>
  <c r="J258" i="7" s="1"/>
  <c r="G50" i="7"/>
  <c r="I254" i="7"/>
  <c r="J254" i="7" s="1"/>
  <c r="G46" i="7"/>
  <c r="I250" i="7"/>
  <c r="J250" i="7" s="1"/>
  <c r="G42" i="7"/>
  <c r="I246" i="7"/>
  <c r="J246" i="7" s="1"/>
  <c r="G38" i="7"/>
  <c r="I242" i="7"/>
  <c r="J242" i="7" s="1"/>
  <c r="G34" i="7"/>
  <c r="I238" i="7"/>
  <c r="J238" i="7" s="1"/>
  <c r="G30" i="7"/>
  <c r="I234" i="7"/>
  <c r="J234" i="7" s="1"/>
  <c r="G26" i="7"/>
  <c r="I230" i="7"/>
  <c r="J230" i="7" s="1"/>
  <c r="G22" i="7"/>
  <c r="I226" i="7"/>
  <c r="J226" i="7" s="1"/>
  <c r="G18" i="7"/>
  <c r="I222" i="7"/>
  <c r="J222" i="7" s="1"/>
  <c r="G14" i="7"/>
  <c r="I218" i="7"/>
  <c r="J218" i="7" s="1"/>
  <c r="G10" i="7"/>
  <c r="I214" i="7"/>
  <c r="J214" i="7" s="1"/>
  <c r="G6" i="7"/>
  <c r="I210" i="7"/>
  <c r="J210" i="7" s="1"/>
  <c r="G3" i="7"/>
  <c r="K207" i="7" s="1"/>
  <c r="I207" i="7"/>
  <c r="J207" i="7" s="1"/>
  <c r="D205" i="7"/>
  <c r="I205" i="7"/>
  <c r="J205" i="7"/>
  <c r="D201" i="7"/>
  <c r="I201" i="7"/>
  <c r="J201" i="7"/>
  <c r="D197" i="7"/>
  <c r="I197" i="7"/>
  <c r="J197" i="7"/>
  <c r="D193" i="7"/>
  <c r="I193" i="7"/>
  <c r="J193" i="7"/>
  <c r="D189" i="7"/>
  <c r="I189" i="7"/>
  <c r="J189" i="7"/>
  <c r="D185" i="7"/>
  <c r="I185" i="7"/>
  <c r="J185" i="7"/>
  <c r="D181" i="7"/>
  <c r="I181" i="7"/>
  <c r="J181" i="7"/>
  <c r="D177" i="7"/>
  <c r="I177" i="7"/>
  <c r="J177" i="7"/>
  <c r="D173" i="7"/>
  <c r="I173" i="7"/>
  <c r="J173" i="7"/>
  <c r="D169" i="7"/>
  <c r="I169" i="7"/>
  <c r="J169" i="7"/>
  <c r="D165" i="7"/>
  <c r="I165" i="7"/>
  <c r="J165" i="7"/>
  <c r="D161" i="7"/>
  <c r="I161" i="7"/>
  <c r="J161" i="7"/>
  <c r="D157" i="7"/>
  <c r="I157" i="7"/>
  <c r="J157" i="7"/>
  <c r="D153" i="7"/>
  <c r="I153" i="7"/>
  <c r="J153" i="7"/>
  <c r="D149" i="7"/>
  <c r="I149" i="7"/>
  <c r="J149" i="7"/>
  <c r="D145" i="7"/>
  <c r="I145" i="7"/>
  <c r="J145" i="7"/>
  <c r="D141" i="7"/>
  <c r="I141" i="7"/>
  <c r="J141" i="7"/>
  <c r="D137" i="7"/>
  <c r="I137" i="7"/>
  <c r="J137" i="7"/>
  <c r="D133" i="7"/>
  <c r="I133" i="7"/>
  <c r="J133" i="7"/>
  <c r="D129" i="7"/>
  <c r="I129" i="7"/>
  <c r="J129" i="7"/>
  <c r="D125" i="7"/>
  <c r="I125" i="7"/>
  <c r="J125" i="7"/>
  <c r="D121" i="7"/>
  <c r="I121" i="7"/>
  <c r="J121" i="7"/>
  <c r="D117" i="7"/>
  <c r="I117" i="7"/>
  <c r="J117" i="7"/>
  <c r="D113" i="7"/>
  <c r="I113" i="7"/>
  <c r="J113" i="7"/>
  <c r="D109" i="7"/>
  <c r="I109" i="7"/>
  <c r="J109" i="7"/>
  <c r="D105" i="7"/>
  <c r="I105" i="7"/>
  <c r="J105" i="7"/>
  <c r="D101" i="7"/>
  <c r="I101" i="7"/>
  <c r="J101" i="7"/>
  <c r="D97" i="7"/>
  <c r="I97" i="7"/>
  <c r="J97" i="7"/>
  <c r="D93" i="7"/>
  <c r="I93" i="7"/>
  <c r="J93" i="7"/>
  <c r="D89" i="7"/>
  <c r="I89" i="7"/>
  <c r="J89" i="7"/>
  <c r="D85" i="7"/>
  <c r="I85" i="7"/>
  <c r="J85" i="7"/>
  <c r="D81" i="7"/>
  <c r="I81" i="7"/>
  <c r="J81" i="7"/>
  <c r="D77" i="7"/>
  <c r="I77" i="7"/>
  <c r="J77" i="7"/>
  <c r="D73" i="7"/>
  <c r="I73" i="7"/>
  <c r="J73" i="7"/>
  <c r="D69" i="7"/>
  <c r="I69" i="7"/>
  <c r="J69" i="7"/>
  <c r="D65" i="7"/>
  <c r="I65" i="7"/>
  <c r="J65" i="7"/>
  <c r="D61" i="7"/>
  <c r="I61" i="7"/>
  <c r="J61" i="7"/>
  <c r="D57" i="7"/>
  <c r="I57" i="7"/>
  <c r="J57" i="7"/>
  <c r="D53" i="7"/>
  <c r="I53" i="7"/>
  <c r="J53" i="7"/>
  <c r="D49" i="7"/>
  <c r="I49" i="7"/>
  <c r="J49" i="7"/>
  <c r="D45" i="7"/>
  <c r="I45" i="7"/>
  <c r="J45" i="7"/>
  <c r="D41" i="7"/>
  <c r="I41" i="7"/>
  <c r="J41" i="7"/>
  <c r="D37" i="7"/>
  <c r="I37" i="7"/>
  <c r="J37" i="7"/>
  <c r="D33" i="7"/>
  <c r="I33" i="7"/>
  <c r="J33" i="7"/>
  <c r="D29" i="7"/>
  <c r="I29" i="7"/>
  <c r="J29" i="7"/>
  <c r="D25" i="7"/>
  <c r="I25" i="7"/>
  <c r="J25" i="7"/>
  <c r="D21" i="7"/>
  <c r="I21" i="7"/>
  <c r="J21" i="7"/>
  <c r="D17" i="7"/>
  <c r="I17" i="7"/>
  <c r="J17" i="7"/>
  <c r="D13" i="7"/>
  <c r="I13" i="7"/>
  <c r="J13" i="7"/>
  <c r="D9" i="7"/>
  <c r="I9" i="7"/>
  <c r="J9" i="7"/>
  <c r="D5" i="7"/>
  <c r="I5" i="7"/>
  <c r="J5" i="7"/>
  <c r="D204" i="7"/>
  <c r="I204" i="7"/>
  <c r="J204" i="7"/>
  <c r="D200" i="7"/>
  <c r="I200" i="7"/>
  <c r="J200" i="7"/>
  <c r="D196" i="7"/>
  <c r="I196" i="7"/>
  <c r="J196" i="7"/>
  <c r="D192" i="7"/>
  <c r="I192" i="7"/>
  <c r="J192" i="7"/>
  <c r="D188" i="7"/>
  <c r="I188" i="7"/>
  <c r="J188" i="7"/>
  <c r="D184" i="7"/>
  <c r="I184" i="7"/>
  <c r="J184" i="7"/>
  <c r="D180" i="7"/>
  <c r="I180" i="7"/>
  <c r="J180" i="7"/>
  <c r="D176" i="7"/>
  <c r="I176" i="7"/>
  <c r="J176" i="7"/>
  <c r="D172" i="7"/>
  <c r="I172" i="7"/>
  <c r="J172" i="7"/>
  <c r="D168" i="7"/>
  <c r="I168" i="7"/>
  <c r="J168" i="7"/>
  <c r="D164" i="7"/>
  <c r="I164" i="7"/>
  <c r="J164" i="7"/>
  <c r="D160" i="7"/>
  <c r="I160" i="7"/>
  <c r="J160" i="7"/>
  <c r="D156" i="7"/>
  <c r="I156" i="7"/>
  <c r="J156" i="7"/>
  <c r="D152" i="7"/>
  <c r="I152" i="7"/>
  <c r="J152" i="7"/>
  <c r="D148" i="7"/>
  <c r="I148" i="7"/>
  <c r="J148" i="7"/>
  <c r="D144" i="7"/>
  <c r="I144" i="7"/>
  <c r="J144" i="7"/>
  <c r="D140" i="7"/>
  <c r="I140" i="7"/>
  <c r="J140" i="7"/>
  <c r="D136" i="7"/>
  <c r="I136" i="7"/>
  <c r="J136" i="7"/>
  <c r="D132" i="7"/>
  <c r="I132" i="7"/>
  <c r="J132" i="7"/>
  <c r="D128" i="7"/>
  <c r="I128" i="7"/>
  <c r="J128" i="7"/>
  <c r="D124" i="7"/>
  <c r="I124" i="7"/>
  <c r="J124" i="7"/>
  <c r="D120" i="7"/>
  <c r="I120" i="7"/>
  <c r="J120" i="7"/>
  <c r="D116" i="7"/>
  <c r="I116" i="7"/>
  <c r="J116" i="7"/>
  <c r="D112" i="7"/>
  <c r="I112" i="7"/>
  <c r="J112" i="7"/>
  <c r="D108" i="7"/>
  <c r="I108" i="7"/>
  <c r="J108" i="7"/>
  <c r="D104" i="7"/>
  <c r="I104" i="7"/>
  <c r="J104" i="7"/>
  <c r="D100" i="7"/>
  <c r="I100" i="7"/>
  <c r="J100" i="7"/>
  <c r="D96" i="7"/>
  <c r="I96" i="7"/>
  <c r="J96" i="7"/>
  <c r="D92" i="7"/>
  <c r="I92" i="7"/>
  <c r="J92" i="7"/>
  <c r="D88" i="7"/>
  <c r="I88" i="7"/>
  <c r="J88" i="7"/>
  <c r="D84" i="7"/>
  <c r="I84" i="7"/>
  <c r="J84" i="7"/>
  <c r="D80" i="7"/>
  <c r="I80" i="7"/>
  <c r="J80" i="7"/>
  <c r="D76" i="7"/>
  <c r="I76" i="7"/>
  <c r="J76" i="7"/>
  <c r="D72" i="7"/>
  <c r="I72" i="7"/>
  <c r="J72" i="7"/>
  <c r="D68" i="7"/>
  <c r="I68" i="7"/>
  <c r="J68" i="7"/>
  <c r="D64" i="7"/>
  <c r="I64" i="7"/>
  <c r="J64" i="7"/>
  <c r="D60" i="7"/>
  <c r="I60" i="7"/>
  <c r="J60" i="7"/>
  <c r="D56" i="7"/>
  <c r="I56" i="7"/>
  <c r="J56" i="7"/>
  <c r="D52" i="7"/>
  <c r="I52" i="7"/>
  <c r="J52" i="7"/>
  <c r="D48" i="7"/>
  <c r="I48" i="7"/>
  <c r="J48" i="7"/>
  <c r="D44" i="7"/>
  <c r="I44" i="7"/>
  <c r="J44" i="7"/>
  <c r="D40" i="7"/>
  <c r="I40" i="7"/>
  <c r="J40" i="7"/>
  <c r="D36" i="7"/>
  <c r="I36" i="7"/>
  <c r="J36" i="7"/>
  <c r="D32" i="7"/>
  <c r="I32" i="7"/>
  <c r="J32" i="7"/>
  <c r="D28" i="7"/>
  <c r="I28" i="7"/>
  <c r="J28" i="7"/>
  <c r="D24" i="7"/>
  <c r="I24" i="7"/>
  <c r="J24" i="7"/>
  <c r="D20" i="7"/>
  <c r="I20" i="7"/>
  <c r="J20" i="7"/>
  <c r="D16" i="7"/>
  <c r="I16" i="7"/>
  <c r="J16" i="7"/>
  <c r="D12" i="7"/>
  <c r="I12" i="7"/>
  <c r="J12" i="7"/>
  <c r="D8" i="7"/>
  <c r="I8" i="7"/>
  <c r="J8" i="7"/>
  <c r="D4" i="7"/>
  <c r="I4" i="7"/>
  <c r="J4" i="7"/>
  <c r="D199" i="7"/>
  <c r="I199" i="7"/>
  <c r="J199" i="7"/>
  <c r="D195" i="7"/>
  <c r="I195" i="7"/>
  <c r="J195" i="7"/>
  <c r="D191" i="7"/>
  <c r="I191" i="7"/>
  <c r="J191" i="7"/>
  <c r="D187" i="7"/>
  <c r="I187" i="7"/>
  <c r="J187" i="7"/>
  <c r="D183" i="7"/>
  <c r="I183" i="7"/>
  <c r="J183" i="7"/>
  <c r="D179" i="7"/>
  <c r="I179" i="7"/>
  <c r="J179" i="7"/>
  <c r="D175" i="7"/>
  <c r="I175" i="7"/>
  <c r="J175" i="7"/>
  <c r="D171" i="7"/>
  <c r="I171" i="7"/>
  <c r="J171" i="7"/>
  <c r="D167" i="7"/>
  <c r="I167" i="7"/>
  <c r="J167" i="7"/>
  <c r="D163" i="7"/>
  <c r="I163" i="7"/>
  <c r="J163" i="7"/>
  <c r="D159" i="7"/>
  <c r="I159" i="7"/>
  <c r="J159" i="7"/>
  <c r="D155" i="7"/>
  <c r="I155" i="7"/>
  <c r="J155" i="7"/>
  <c r="D151" i="7"/>
  <c r="I151" i="7"/>
  <c r="J151" i="7"/>
  <c r="D147" i="7"/>
  <c r="I147" i="7"/>
  <c r="J147" i="7"/>
  <c r="D143" i="7"/>
  <c r="I143" i="7"/>
  <c r="J143" i="7"/>
  <c r="D139" i="7"/>
  <c r="I139" i="7"/>
  <c r="J139" i="7"/>
  <c r="D135" i="7"/>
  <c r="I135" i="7"/>
  <c r="J135" i="7"/>
  <c r="D131" i="7"/>
  <c r="I131" i="7"/>
  <c r="J131" i="7"/>
  <c r="D127" i="7"/>
  <c r="I127" i="7"/>
  <c r="J127" i="7"/>
  <c r="D123" i="7"/>
  <c r="I123" i="7"/>
  <c r="J123" i="7"/>
  <c r="D119" i="7"/>
  <c r="I119" i="7"/>
  <c r="J119" i="7"/>
  <c r="D115" i="7"/>
  <c r="I115" i="7"/>
  <c r="J115" i="7"/>
  <c r="D111" i="7"/>
  <c r="I111" i="7"/>
  <c r="J111" i="7"/>
  <c r="D107" i="7"/>
  <c r="I107" i="7"/>
  <c r="J107" i="7"/>
  <c r="D103" i="7"/>
  <c r="I103" i="7"/>
  <c r="J103" i="7"/>
  <c r="D99" i="7"/>
  <c r="I99" i="7"/>
  <c r="J99" i="7"/>
  <c r="D95" i="7"/>
  <c r="I95" i="7"/>
  <c r="J95" i="7"/>
  <c r="D91" i="7"/>
  <c r="I91" i="7"/>
  <c r="J91" i="7"/>
  <c r="D87" i="7"/>
  <c r="I87" i="7"/>
  <c r="J87" i="7"/>
  <c r="D83" i="7"/>
  <c r="I83" i="7"/>
  <c r="J83" i="7"/>
  <c r="D79" i="7"/>
  <c r="I79" i="7"/>
  <c r="J79" i="7"/>
  <c r="D75" i="7"/>
  <c r="I75" i="7"/>
  <c r="J75" i="7"/>
  <c r="D71" i="7"/>
  <c r="I71" i="7"/>
  <c r="J71" i="7"/>
  <c r="D67" i="7"/>
  <c r="I67" i="7"/>
  <c r="J67" i="7"/>
  <c r="D63" i="7"/>
  <c r="I63" i="7"/>
  <c r="J63" i="7"/>
  <c r="D59" i="7"/>
  <c r="I59" i="7"/>
  <c r="J59" i="7"/>
  <c r="D55" i="7"/>
  <c r="I55" i="7"/>
  <c r="J55" i="7"/>
  <c r="D51" i="7"/>
  <c r="I51" i="7"/>
  <c r="J51" i="7"/>
  <c r="D47" i="7"/>
  <c r="I47" i="7"/>
  <c r="J47" i="7"/>
  <c r="D43" i="7"/>
  <c r="I43" i="7"/>
  <c r="J43" i="7"/>
  <c r="D39" i="7"/>
  <c r="I39" i="7"/>
  <c r="J39" i="7"/>
  <c r="D35" i="7"/>
  <c r="I35" i="7"/>
  <c r="J35" i="7"/>
  <c r="D31" i="7"/>
  <c r="I31" i="7"/>
  <c r="J31" i="7"/>
  <c r="D27" i="7"/>
  <c r="I27" i="7"/>
  <c r="J27" i="7"/>
  <c r="D23" i="7"/>
  <c r="I23" i="7"/>
  <c r="J23" i="7"/>
  <c r="D19" i="7"/>
  <c r="I19" i="7"/>
  <c r="J19" i="7"/>
  <c r="D15" i="7"/>
  <c r="I15" i="7"/>
  <c r="J15" i="7"/>
  <c r="D11" i="7"/>
  <c r="I11" i="7"/>
  <c r="J11" i="7"/>
  <c r="D7" i="7"/>
  <c r="I7" i="7"/>
  <c r="J7" i="7"/>
  <c r="D203" i="7"/>
  <c r="I203" i="7"/>
  <c r="J203" i="7"/>
  <c r="D206" i="7"/>
  <c r="I206" i="7"/>
  <c r="J206" i="7"/>
  <c r="D202" i="7"/>
  <c r="I202" i="7"/>
  <c r="J202" i="7"/>
  <c r="D198" i="7"/>
  <c r="I198" i="7"/>
  <c r="J198" i="7"/>
  <c r="D194" i="7"/>
  <c r="I194" i="7"/>
  <c r="J194" i="7"/>
  <c r="D190" i="7"/>
  <c r="I190" i="7"/>
  <c r="J190" i="7"/>
  <c r="D186" i="7"/>
  <c r="I186" i="7"/>
  <c r="J186" i="7"/>
  <c r="D182" i="7"/>
  <c r="I182" i="7"/>
  <c r="J182" i="7"/>
  <c r="D178" i="7"/>
  <c r="I178" i="7"/>
  <c r="J178" i="7"/>
  <c r="D174" i="7"/>
  <c r="I174" i="7"/>
  <c r="J174" i="7"/>
  <c r="D170" i="7"/>
  <c r="I170" i="7"/>
  <c r="J170" i="7"/>
  <c r="D166" i="7"/>
  <c r="I166" i="7"/>
  <c r="J166" i="7"/>
  <c r="D162" i="7"/>
  <c r="I162" i="7"/>
  <c r="J162" i="7"/>
  <c r="D158" i="7"/>
  <c r="I158" i="7"/>
  <c r="J158" i="7"/>
  <c r="D154" i="7"/>
  <c r="I154" i="7"/>
  <c r="J154" i="7"/>
  <c r="D150" i="7"/>
  <c r="I150" i="7"/>
  <c r="J150" i="7"/>
  <c r="D146" i="7"/>
  <c r="I146" i="7"/>
  <c r="J146" i="7"/>
  <c r="D142" i="7"/>
  <c r="I142" i="7"/>
  <c r="J142" i="7"/>
  <c r="D138" i="7"/>
  <c r="I138" i="7"/>
  <c r="J138" i="7"/>
  <c r="D134" i="7"/>
  <c r="I134" i="7"/>
  <c r="J134" i="7"/>
  <c r="D130" i="7"/>
  <c r="I130" i="7"/>
  <c r="J130" i="7"/>
  <c r="D126" i="7"/>
  <c r="I126" i="7"/>
  <c r="J126" i="7"/>
  <c r="D122" i="7"/>
  <c r="I122" i="7"/>
  <c r="J122" i="7"/>
  <c r="D118" i="7"/>
  <c r="I118" i="7"/>
  <c r="J118" i="7"/>
  <c r="D114" i="7"/>
  <c r="I114" i="7"/>
  <c r="J114" i="7"/>
  <c r="D110" i="7"/>
  <c r="I110" i="7"/>
  <c r="J110" i="7"/>
  <c r="D106" i="7"/>
  <c r="I106" i="7"/>
  <c r="J106" i="7"/>
  <c r="D102" i="7"/>
  <c r="I102" i="7"/>
  <c r="J102" i="7"/>
  <c r="D98" i="7"/>
  <c r="I98" i="7"/>
  <c r="J98" i="7"/>
  <c r="D94" i="7"/>
  <c r="I94" i="7"/>
  <c r="J94" i="7"/>
  <c r="D90" i="7"/>
  <c r="I90" i="7"/>
  <c r="J90" i="7"/>
  <c r="D86" i="7"/>
  <c r="I86" i="7"/>
  <c r="J86" i="7"/>
  <c r="D82" i="7"/>
  <c r="I82" i="7"/>
  <c r="J82" i="7"/>
  <c r="D78" i="7"/>
  <c r="I78" i="7"/>
  <c r="J78" i="7"/>
  <c r="D74" i="7"/>
  <c r="I74" i="7"/>
  <c r="J74" i="7"/>
  <c r="D70" i="7"/>
  <c r="I70" i="7"/>
  <c r="J70" i="7"/>
  <c r="D66" i="7"/>
  <c r="I66" i="7"/>
  <c r="J66" i="7"/>
  <c r="D62" i="7"/>
  <c r="I62" i="7"/>
  <c r="J62" i="7"/>
  <c r="D58" i="7"/>
  <c r="I58" i="7"/>
  <c r="J58" i="7"/>
  <c r="D54" i="7"/>
  <c r="I54" i="7"/>
  <c r="J54" i="7"/>
  <c r="D50" i="7"/>
  <c r="I50" i="7"/>
  <c r="J50" i="7"/>
  <c r="D46" i="7"/>
  <c r="I46" i="7"/>
  <c r="J46" i="7"/>
  <c r="D42" i="7"/>
  <c r="I42" i="7"/>
  <c r="J42" i="7"/>
  <c r="D38" i="7"/>
  <c r="I38" i="7"/>
  <c r="J38" i="7"/>
  <c r="D34" i="7"/>
  <c r="I34" i="7"/>
  <c r="J34" i="7"/>
  <c r="D30" i="7"/>
  <c r="I30" i="7"/>
  <c r="J30" i="7"/>
  <c r="D26" i="7"/>
  <c r="I26" i="7"/>
  <c r="J26" i="7"/>
  <c r="D22" i="7"/>
  <c r="I22" i="7"/>
  <c r="J22" i="7"/>
  <c r="D18" i="7"/>
  <c r="I18" i="7"/>
  <c r="J18" i="7"/>
  <c r="D14" i="7"/>
  <c r="I14" i="7"/>
  <c r="J14" i="7"/>
  <c r="D10" i="7"/>
  <c r="I10" i="7"/>
  <c r="J10" i="7"/>
  <c r="D6" i="7"/>
  <c r="I6" i="7"/>
  <c r="J6" i="7"/>
  <c r="I3" i="7"/>
  <c r="D3" i="7"/>
  <c r="K3" i="7" s="1"/>
  <c r="N77" i="1"/>
  <c r="Q77" i="1" s="1"/>
  <c r="H203" i="7"/>
  <c r="H199" i="7"/>
  <c r="H195" i="7"/>
  <c r="H191" i="7"/>
  <c r="H187" i="7"/>
  <c r="H183" i="7"/>
  <c r="H179" i="7"/>
  <c r="H175" i="7"/>
  <c r="H171" i="7"/>
  <c r="H167" i="7"/>
  <c r="H163" i="7"/>
  <c r="H159" i="7"/>
  <c r="H155" i="7"/>
  <c r="H151" i="7"/>
  <c r="H147" i="7"/>
  <c r="H143" i="7"/>
  <c r="H139" i="7"/>
  <c r="H135" i="7"/>
  <c r="H131" i="7"/>
  <c r="H127" i="7"/>
  <c r="H123" i="7"/>
  <c r="H119" i="7"/>
  <c r="H115" i="7"/>
  <c r="H111" i="7"/>
  <c r="H107" i="7"/>
  <c r="H103" i="7"/>
  <c r="H99" i="7"/>
  <c r="H95" i="7"/>
  <c r="H91" i="7"/>
  <c r="H87" i="7"/>
  <c r="H83" i="7"/>
  <c r="H79" i="7"/>
  <c r="H75" i="7"/>
  <c r="H71" i="7"/>
  <c r="H67" i="7"/>
  <c r="H63" i="7"/>
  <c r="H59" i="7"/>
  <c r="H55" i="7"/>
  <c r="H51" i="7"/>
  <c r="H47" i="7"/>
  <c r="H43" i="7"/>
  <c r="H39" i="7"/>
  <c r="H35" i="7"/>
  <c r="H31" i="7"/>
  <c r="H27" i="7"/>
  <c r="H23" i="7"/>
  <c r="H19" i="7"/>
  <c r="H15" i="7"/>
  <c r="H11" i="7"/>
  <c r="H7" i="7"/>
  <c r="H206" i="7"/>
  <c r="H202" i="7"/>
  <c r="H198" i="7"/>
  <c r="H194" i="7"/>
  <c r="H190" i="7"/>
  <c r="H186" i="7"/>
  <c r="H182" i="7"/>
  <c r="H178" i="7"/>
  <c r="H174" i="7"/>
  <c r="H170" i="7"/>
  <c r="H166" i="7"/>
  <c r="H162" i="7"/>
  <c r="H158" i="7"/>
  <c r="H154" i="7"/>
  <c r="H150" i="7"/>
  <c r="H146" i="7"/>
  <c r="H142" i="7"/>
  <c r="H138" i="7"/>
  <c r="H134" i="7"/>
  <c r="H130" i="7"/>
  <c r="H126" i="7"/>
  <c r="H122" i="7"/>
  <c r="H118" i="7"/>
  <c r="H114" i="7"/>
  <c r="H110" i="7"/>
  <c r="H106" i="7"/>
  <c r="H102" i="7"/>
  <c r="H98" i="7"/>
  <c r="H94" i="7"/>
  <c r="H90" i="7"/>
  <c r="H86" i="7"/>
  <c r="H82" i="7"/>
  <c r="H78" i="7"/>
  <c r="H74" i="7"/>
  <c r="H70" i="7"/>
  <c r="H66" i="7"/>
  <c r="H62" i="7"/>
  <c r="H58" i="7"/>
  <c r="H54" i="7"/>
  <c r="H50" i="7"/>
  <c r="H46" i="7"/>
  <c r="H42" i="7"/>
  <c r="H38" i="7"/>
  <c r="H34" i="7"/>
  <c r="H30" i="7"/>
  <c r="H26" i="7"/>
  <c r="H22" i="7"/>
  <c r="H18" i="7"/>
  <c r="H14" i="7"/>
  <c r="H10" i="7"/>
  <c r="H6" i="7"/>
  <c r="H205" i="7"/>
  <c r="H201" i="7"/>
  <c r="H197" i="7"/>
  <c r="H193" i="7"/>
  <c r="H189" i="7"/>
  <c r="H185" i="7"/>
  <c r="H181" i="7"/>
  <c r="H177" i="7"/>
  <c r="H173" i="7"/>
  <c r="H169" i="7"/>
  <c r="H165" i="7"/>
  <c r="H161" i="7"/>
  <c r="H157" i="7"/>
  <c r="H153" i="7"/>
  <c r="H149" i="7"/>
  <c r="H145" i="7"/>
  <c r="H141" i="7"/>
  <c r="H137" i="7"/>
  <c r="H133" i="7"/>
  <c r="H129" i="7"/>
  <c r="H125" i="7"/>
  <c r="H121" i="7"/>
  <c r="H117" i="7"/>
  <c r="H113" i="7"/>
  <c r="H109" i="7"/>
  <c r="H105" i="7"/>
  <c r="H101" i="7"/>
  <c r="H97" i="7"/>
  <c r="H93" i="7"/>
  <c r="H89" i="7"/>
  <c r="H85" i="7"/>
  <c r="H81" i="7"/>
  <c r="H77" i="7"/>
  <c r="H73" i="7"/>
  <c r="H69" i="7"/>
  <c r="H65" i="7"/>
  <c r="H61" i="7"/>
  <c r="H57" i="7"/>
  <c r="H53" i="7"/>
  <c r="H49" i="7"/>
  <c r="H45" i="7"/>
  <c r="H41" i="7"/>
  <c r="H37" i="7"/>
  <c r="H33" i="7"/>
  <c r="H29" i="7"/>
  <c r="H25" i="7"/>
  <c r="H21" i="7"/>
  <c r="H17" i="7"/>
  <c r="H13" i="7"/>
  <c r="H9" i="7"/>
  <c r="H5" i="7"/>
  <c r="H204" i="7"/>
  <c r="H200" i="7"/>
  <c r="H196" i="7"/>
  <c r="H192" i="7"/>
  <c r="H188" i="7"/>
  <c r="H184" i="7"/>
  <c r="H180" i="7"/>
  <c r="H176" i="7"/>
  <c r="H172" i="7"/>
  <c r="H168" i="7"/>
  <c r="H164" i="7"/>
  <c r="H160" i="7"/>
  <c r="H156" i="7"/>
  <c r="H152" i="7"/>
  <c r="H148" i="7"/>
  <c r="H144" i="7"/>
  <c r="H140" i="7"/>
  <c r="H136" i="7"/>
  <c r="H132" i="7"/>
  <c r="H128" i="7"/>
  <c r="H124" i="7"/>
  <c r="H120" i="7"/>
  <c r="H116" i="7"/>
  <c r="H112" i="7"/>
  <c r="H108" i="7"/>
  <c r="H104" i="7"/>
  <c r="H100" i="7"/>
  <c r="H96" i="7"/>
  <c r="H92" i="7"/>
  <c r="H88" i="7"/>
  <c r="H84" i="7"/>
  <c r="H80" i="7"/>
  <c r="H76" i="7"/>
  <c r="H72" i="7"/>
  <c r="H68" i="7"/>
  <c r="H64" i="7"/>
  <c r="H60" i="7"/>
  <c r="H56" i="7"/>
  <c r="H52" i="7"/>
  <c r="H48" i="7"/>
  <c r="H44" i="7"/>
  <c r="H40" i="7"/>
  <c r="H36" i="7"/>
  <c r="H32" i="7"/>
  <c r="H28" i="7"/>
  <c r="H24" i="7"/>
  <c r="H20" i="7"/>
  <c r="H16" i="7"/>
  <c r="H12" i="7"/>
  <c r="H8" i="7"/>
  <c r="H4" i="7"/>
  <c r="H3" i="7"/>
  <c r="L207" i="7" s="1"/>
  <c r="E203" i="7"/>
  <c r="E199" i="7"/>
  <c r="E195" i="7"/>
  <c r="E191" i="7"/>
  <c r="E187" i="7"/>
  <c r="E183" i="7"/>
  <c r="E179" i="7"/>
  <c r="E175" i="7"/>
  <c r="E171" i="7"/>
  <c r="E167" i="7"/>
  <c r="E163" i="7"/>
  <c r="E159" i="7"/>
  <c r="E155" i="7"/>
  <c r="E151" i="7"/>
  <c r="E147" i="7"/>
  <c r="E143" i="7"/>
  <c r="E139" i="7"/>
  <c r="E135" i="7"/>
  <c r="E131" i="7"/>
  <c r="E127" i="7"/>
  <c r="E123" i="7"/>
  <c r="E119" i="7"/>
  <c r="E115" i="7"/>
  <c r="E111" i="7"/>
  <c r="E107" i="7"/>
  <c r="E103" i="7"/>
  <c r="E99" i="7"/>
  <c r="E95" i="7"/>
  <c r="E91" i="7"/>
  <c r="E87" i="7"/>
  <c r="E83" i="7"/>
  <c r="E79" i="7"/>
  <c r="E75" i="7"/>
  <c r="E71" i="7"/>
  <c r="E67" i="7"/>
  <c r="E63" i="7"/>
  <c r="E59" i="7"/>
  <c r="E55" i="7"/>
  <c r="E51" i="7"/>
  <c r="E47" i="7"/>
  <c r="E43" i="7"/>
  <c r="E39" i="7"/>
  <c r="E35" i="7"/>
  <c r="E31" i="7"/>
  <c r="E27" i="7"/>
  <c r="E23" i="7"/>
  <c r="E19" i="7"/>
  <c r="E15" i="7"/>
  <c r="E11" i="7"/>
  <c r="E7" i="7"/>
  <c r="E206" i="7"/>
  <c r="E202" i="7"/>
  <c r="E198" i="7"/>
  <c r="E194" i="7"/>
  <c r="E190" i="7"/>
  <c r="E186" i="7"/>
  <c r="E182" i="7"/>
  <c r="E178" i="7"/>
  <c r="E174" i="7"/>
  <c r="E170" i="7"/>
  <c r="E166" i="7"/>
  <c r="E162" i="7"/>
  <c r="E158" i="7"/>
  <c r="E154" i="7"/>
  <c r="E150" i="7"/>
  <c r="E146" i="7"/>
  <c r="E142" i="7"/>
  <c r="E138" i="7"/>
  <c r="E134" i="7"/>
  <c r="E130" i="7"/>
  <c r="E126" i="7"/>
  <c r="E122" i="7"/>
  <c r="E118" i="7"/>
  <c r="E114" i="7"/>
  <c r="E110" i="7"/>
  <c r="E106" i="7"/>
  <c r="E102" i="7"/>
  <c r="E98" i="7"/>
  <c r="E94" i="7"/>
  <c r="E90" i="7"/>
  <c r="E86" i="7"/>
  <c r="E82" i="7"/>
  <c r="E78" i="7"/>
  <c r="E74" i="7"/>
  <c r="E70" i="7"/>
  <c r="E66" i="7"/>
  <c r="E62" i="7"/>
  <c r="E58" i="7"/>
  <c r="E54" i="7"/>
  <c r="E50" i="7"/>
  <c r="E46" i="7"/>
  <c r="E42" i="7"/>
  <c r="E38" i="7"/>
  <c r="E34" i="7"/>
  <c r="E30" i="7"/>
  <c r="E26" i="7"/>
  <c r="E22" i="7"/>
  <c r="E18" i="7"/>
  <c r="E14" i="7"/>
  <c r="E10" i="7"/>
  <c r="E6" i="7"/>
  <c r="E205" i="7"/>
  <c r="E201" i="7"/>
  <c r="E197" i="7"/>
  <c r="E193" i="7"/>
  <c r="E189" i="7"/>
  <c r="E185" i="7"/>
  <c r="E181" i="7"/>
  <c r="E177" i="7"/>
  <c r="E173" i="7"/>
  <c r="E169" i="7"/>
  <c r="E165" i="7"/>
  <c r="E161" i="7"/>
  <c r="E157" i="7"/>
  <c r="E153" i="7"/>
  <c r="E149" i="7"/>
  <c r="E145" i="7"/>
  <c r="E141" i="7"/>
  <c r="E137" i="7"/>
  <c r="E133" i="7"/>
  <c r="E129" i="7"/>
  <c r="E125" i="7"/>
  <c r="E121" i="7"/>
  <c r="E117" i="7"/>
  <c r="E113" i="7"/>
  <c r="E109" i="7"/>
  <c r="E105" i="7"/>
  <c r="E101" i="7"/>
  <c r="E97" i="7"/>
  <c r="E93" i="7"/>
  <c r="E89" i="7"/>
  <c r="E85" i="7"/>
  <c r="E81" i="7"/>
  <c r="E77" i="7"/>
  <c r="E73" i="7"/>
  <c r="E69" i="7"/>
  <c r="E65" i="7"/>
  <c r="E61" i="7"/>
  <c r="E57" i="7"/>
  <c r="E53" i="7"/>
  <c r="E49" i="7"/>
  <c r="E45" i="7"/>
  <c r="E41" i="7"/>
  <c r="E37" i="7"/>
  <c r="E33" i="7"/>
  <c r="E29" i="7"/>
  <c r="E25" i="7"/>
  <c r="E21" i="7"/>
  <c r="E17" i="7"/>
  <c r="E13" i="7"/>
  <c r="E9" i="7"/>
  <c r="E5" i="7"/>
  <c r="E204" i="7"/>
  <c r="E200" i="7"/>
  <c r="E196" i="7"/>
  <c r="E192" i="7"/>
  <c r="E188" i="7"/>
  <c r="E184" i="7"/>
  <c r="E180" i="7"/>
  <c r="E176" i="7"/>
  <c r="E172" i="7"/>
  <c r="E168" i="7"/>
  <c r="E164" i="7"/>
  <c r="E160" i="7"/>
  <c r="E156" i="7"/>
  <c r="E152" i="7"/>
  <c r="E148" i="7"/>
  <c r="E144" i="7"/>
  <c r="E140" i="7"/>
  <c r="E136" i="7"/>
  <c r="E132" i="7"/>
  <c r="E128" i="7"/>
  <c r="E124" i="7"/>
  <c r="E120" i="7"/>
  <c r="E116" i="7"/>
  <c r="E112" i="7"/>
  <c r="E108" i="7"/>
  <c r="E104" i="7"/>
  <c r="E100" i="7"/>
  <c r="E96" i="7"/>
  <c r="E92" i="7"/>
  <c r="E88" i="7"/>
  <c r="E84" i="7"/>
  <c r="E80" i="7"/>
  <c r="E76" i="7"/>
  <c r="E72" i="7"/>
  <c r="E68" i="7"/>
  <c r="E64" i="7"/>
  <c r="E60" i="7"/>
  <c r="E56" i="7"/>
  <c r="E52" i="7"/>
  <c r="E48" i="7"/>
  <c r="E44" i="7"/>
  <c r="E40" i="7"/>
  <c r="E36" i="7"/>
  <c r="E32" i="7"/>
  <c r="E28" i="7"/>
  <c r="E24" i="7"/>
  <c r="E20" i="7"/>
  <c r="E16" i="7"/>
  <c r="E12" i="7"/>
  <c r="E8" i="7"/>
  <c r="E4" i="7"/>
  <c r="E3" i="7"/>
  <c r="L3" i="7" s="1"/>
  <c r="L8" i="7" l="1"/>
  <c r="L212" i="7"/>
  <c r="L12" i="7"/>
  <c r="L216" i="7"/>
  <c r="K210" i="7"/>
  <c r="L4" i="7"/>
  <c r="K234" i="7"/>
  <c r="K282" i="7"/>
  <c r="K302" i="7"/>
  <c r="K366" i="7"/>
  <c r="K394" i="7"/>
  <c r="K398" i="7"/>
  <c r="K247" i="7"/>
  <c r="K331" i="7"/>
  <c r="K375" i="7"/>
  <c r="K272" i="7"/>
  <c r="K356" i="7"/>
  <c r="L13" i="7"/>
  <c r="L18" i="7"/>
  <c r="L410" i="7"/>
  <c r="K18" i="7"/>
  <c r="K214" i="7"/>
  <c r="K222" i="7"/>
  <c r="K318" i="7"/>
  <c r="K263" i="7"/>
  <c r="K347" i="7"/>
  <c r="K391" i="7"/>
  <c r="K224" i="7"/>
  <c r="K288" i="7"/>
  <c r="K308" i="7"/>
  <c r="K213" i="7"/>
  <c r="L17" i="7"/>
  <c r="L6" i="7"/>
  <c r="L11" i="7"/>
  <c r="L210" i="7"/>
  <c r="L215" i="7"/>
  <c r="K14" i="7"/>
  <c r="K15" i="7"/>
  <c r="K8" i="7"/>
  <c r="K13" i="7"/>
  <c r="K218" i="7"/>
  <c r="K250" i="7"/>
  <c r="K334" i="7"/>
  <c r="K378" i="7"/>
  <c r="K382" i="7"/>
  <c r="K410" i="7"/>
  <c r="K211" i="7"/>
  <c r="K279" i="7"/>
  <c r="K299" i="7"/>
  <c r="K363" i="7"/>
  <c r="K407" i="7"/>
  <c r="K208" i="7"/>
  <c r="K216" i="7"/>
  <c r="K240" i="7"/>
  <c r="K324" i="7"/>
  <c r="K384" i="7"/>
  <c r="K238" i="7"/>
  <c r="K266" i="7"/>
  <c r="K350" i="7"/>
  <c r="K231" i="7"/>
  <c r="K315" i="7"/>
  <c r="K256" i="7"/>
  <c r="K340" i="7"/>
  <c r="K400" i="7"/>
  <c r="L16" i="7"/>
  <c r="L5" i="7"/>
  <c r="L10" i="7"/>
  <c r="L15" i="7"/>
  <c r="L209" i="7"/>
  <c r="L214" i="7"/>
  <c r="K10" i="7"/>
  <c r="K11" i="7"/>
  <c r="K4" i="7"/>
  <c r="K9" i="7"/>
  <c r="K230" i="7"/>
  <c r="K246" i="7"/>
  <c r="K262" i="7"/>
  <c r="K278" i="7"/>
  <c r="K298" i="7"/>
  <c r="K314" i="7"/>
  <c r="K330" i="7"/>
  <c r="K346" i="7"/>
  <c r="K362" i="7"/>
  <c r="K374" i="7"/>
  <c r="K390" i="7"/>
  <c r="K406" i="7"/>
  <c r="K227" i="7"/>
  <c r="K243" i="7"/>
  <c r="K259" i="7"/>
  <c r="K275" i="7"/>
  <c r="K291" i="7"/>
  <c r="K295" i="7"/>
  <c r="K311" i="7"/>
  <c r="K327" i="7"/>
  <c r="K343" i="7"/>
  <c r="K359" i="7"/>
  <c r="K387" i="7"/>
  <c r="K403" i="7"/>
  <c r="K220" i="7"/>
  <c r="K236" i="7"/>
  <c r="K252" i="7"/>
  <c r="K268" i="7"/>
  <c r="K284" i="7"/>
  <c r="K304" i="7"/>
  <c r="K320" i="7"/>
  <c r="K336" i="7"/>
  <c r="K352" i="7"/>
  <c r="K368" i="7"/>
  <c r="K380" i="7"/>
  <c r="K396" i="7"/>
  <c r="K217" i="7"/>
  <c r="L9" i="7"/>
  <c r="L14" i="7"/>
  <c r="L197" i="7"/>
  <c r="L208" i="7"/>
  <c r="L213" i="7"/>
  <c r="K6" i="7"/>
  <c r="K7" i="7"/>
  <c r="K16" i="7"/>
  <c r="K5" i="7"/>
  <c r="K226" i="7"/>
  <c r="K242" i="7"/>
  <c r="K258" i="7"/>
  <c r="K274" i="7"/>
  <c r="K290" i="7"/>
  <c r="K294" i="7"/>
  <c r="K310" i="7"/>
  <c r="K326" i="7"/>
  <c r="K342" i="7"/>
  <c r="K358" i="7"/>
  <c r="K386" i="7"/>
  <c r="K215" i="7"/>
  <c r="K223" i="7"/>
  <c r="K239" i="7"/>
  <c r="K255" i="7"/>
  <c r="K271" i="7"/>
  <c r="K287" i="7"/>
  <c r="K307" i="7"/>
  <c r="K323" i="7"/>
  <c r="K339" i="7"/>
  <c r="K355" i="7"/>
  <c r="K371" i="7"/>
  <c r="K383" i="7"/>
  <c r="K399" i="7"/>
  <c r="K212" i="7"/>
  <c r="K232" i="7"/>
  <c r="K248" i="7"/>
  <c r="K264" i="7"/>
  <c r="K280" i="7"/>
  <c r="K300" i="7"/>
  <c r="K316" i="7"/>
  <c r="K332" i="7"/>
  <c r="K348" i="7"/>
  <c r="K364" i="7"/>
  <c r="K376" i="7"/>
  <c r="K392" i="7"/>
  <c r="K408" i="7"/>
  <c r="K209" i="7"/>
  <c r="L7" i="7"/>
  <c r="L211" i="7"/>
  <c r="K193" i="7"/>
  <c r="K12" i="7"/>
  <c r="K17" i="7"/>
  <c r="K254" i="7"/>
  <c r="K270" i="7"/>
  <c r="K286" i="7"/>
  <c r="K306" i="7"/>
  <c r="K322" i="7"/>
  <c r="K338" i="7"/>
  <c r="K354" i="7"/>
  <c r="K370" i="7"/>
  <c r="K402" i="7"/>
  <c r="K219" i="7"/>
  <c r="K235" i="7"/>
  <c r="K251" i="7"/>
  <c r="K267" i="7"/>
  <c r="K283" i="7"/>
  <c r="K303" i="7"/>
  <c r="K319" i="7"/>
  <c r="K335" i="7"/>
  <c r="K351" i="7"/>
  <c r="K367" i="7"/>
  <c r="K379" i="7"/>
  <c r="K395" i="7"/>
  <c r="K228" i="7"/>
  <c r="K244" i="7"/>
  <c r="K260" i="7"/>
  <c r="K276" i="7"/>
  <c r="K292" i="7"/>
  <c r="K296" i="7"/>
  <c r="K312" i="7"/>
  <c r="K328" i="7"/>
  <c r="K344" i="7"/>
  <c r="K360" i="7"/>
  <c r="K372" i="7"/>
  <c r="K388" i="7"/>
  <c r="K404" i="7"/>
  <c r="K405" i="7"/>
  <c r="K225" i="7"/>
  <c r="K241" i="7"/>
  <c r="K257" i="7"/>
  <c r="K273" i="7"/>
  <c r="K293" i="7"/>
  <c r="K309" i="7"/>
  <c r="K325" i="7"/>
  <c r="K341" i="7"/>
  <c r="K357" i="7"/>
  <c r="K381" i="7"/>
  <c r="K401" i="7"/>
  <c r="K221" i="7"/>
  <c r="K237" i="7"/>
  <c r="K253" i="7"/>
  <c r="K269" i="7"/>
  <c r="K289" i="7"/>
  <c r="K305" i="7"/>
  <c r="K321" i="7"/>
  <c r="K337" i="7"/>
  <c r="K353" i="7"/>
  <c r="K369" i="7"/>
  <c r="K397" i="7"/>
  <c r="K409" i="7"/>
  <c r="K233" i="7"/>
  <c r="K249" i="7"/>
  <c r="K265" i="7"/>
  <c r="K285" i="7"/>
  <c r="K301" i="7"/>
  <c r="K317" i="7"/>
  <c r="K333" i="7"/>
  <c r="K349" i="7"/>
  <c r="K365" i="7"/>
  <c r="K229" i="7"/>
  <c r="K245" i="7"/>
  <c r="K261" i="7"/>
  <c r="K277" i="7"/>
  <c r="K281" i="7"/>
  <c r="K297" i="7"/>
  <c r="K313" i="7"/>
  <c r="K329" i="7"/>
  <c r="K345" i="7"/>
  <c r="K361" i="7"/>
  <c r="K373" i="7"/>
  <c r="L218" i="7"/>
  <c r="L222" i="7"/>
  <c r="L226" i="7"/>
  <c r="L230" i="7"/>
  <c r="L234" i="7"/>
  <c r="L238" i="7"/>
  <c r="L242" i="7"/>
  <c r="L246" i="7"/>
  <c r="L250" i="7"/>
  <c r="L254" i="7"/>
  <c r="L258" i="7"/>
  <c r="L262" i="7"/>
  <c r="L266" i="7"/>
  <c r="L270" i="7"/>
  <c r="L274" i="7"/>
  <c r="L219" i="7"/>
  <c r="L223" i="7"/>
  <c r="L227" i="7"/>
  <c r="L231" i="7"/>
  <c r="L235" i="7"/>
  <c r="L239" i="7"/>
  <c r="L243" i="7"/>
  <c r="L247" i="7"/>
  <c r="L251" i="7"/>
  <c r="L255" i="7"/>
  <c r="L259" i="7"/>
  <c r="L263" i="7"/>
  <c r="L267" i="7"/>
  <c r="L271" i="7"/>
  <c r="L275" i="7"/>
  <c r="L279" i="7"/>
  <c r="L283" i="7"/>
  <c r="L287" i="7"/>
  <c r="L291" i="7"/>
  <c r="L363" i="7"/>
  <c r="L220" i="7"/>
  <c r="L224" i="7"/>
  <c r="L228" i="7"/>
  <c r="L232" i="7"/>
  <c r="L236" i="7"/>
  <c r="L240" i="7"/>
  <c r="L244" i="7"/>
  <c r="L248" i="7"/>
  <c r="L252" i="7"/>
  <c r="L256" i="7"/>
  <c r="L260" i="7"/>
  <c r="L264" i="7"/>
  <c r="L268" i="7"/>
  <c r="L272" i="7"/>
  <c r="L276" i="7"/>
  <c r="L280" i="7"/>
  <c r="L284" i="7"/>
  <c r="L288" i="7"/>
  <c r="L292" i="7"/>
  <c r="L368" i="7"/>
  <c r="L217" i="7"/>
  <c r="L221" i="7"/>
  <c r="L225" i="7"/>
  <c r="L229" i="7"/>
  <c r="L233" i="7"/>
  <c r="L237" i="7"/>
  <c r="L241" i="7"/>
  <c r="L245" i="7"/>
  <c r="L249" i="7"/>
  <c r="L253" i="7"/>
  <c r="L257" i="7"/>
  <c r="L261" i="7"/>
  <c r="L265" i="7"/>
  <c r="L269" i="7"/>
  <c r="L273" i="7"/>
  <c r="L277" i="7"/>
  <c r="L365" i="7"/>
  <c r="L369" i="7"/>
  <c r="L294" i="7"/>
  <c r="L298" i="7"/>
  <c r="L302" i="7"/>
  <c r="L306" i="7"/>
  <c r="L310" i="7"/>
  <c r="L314" i="7"/>
  <c r="L318" i="7"/>
  <c r="L322" i="7"/>
  <c r="L326" i="7"/>
  <c r="L330" i="7"/>
  <c r="L334" i="7"/>
  <c r="L338" i="7"/>
  <c r="L342" i="7"/>
  <c r="L346" i="7"/>
  <c r="L350" i="7"/>
  <c r="L354" i="7"/>
  <c r="L358" i="7"/>
  <c r="L362" i="7"/>
  <c r="L366" i="7"/>
  <c r="L370" i="7"/>
  <c r="L295" i="7"/>
  <c r="L299" i="7"/>
  <c r="L303" i="7"/>
  <c r="L307" i="7"/>
  <c r="L311" i="7"/>
  <c r="L315" i="7"/>
  <c r="L319" i="7"/>
  <c r="L323" i="7"/>
  <c r="L327" i="7"/>
  <c r="L331" i="7"/>
  <c r="L335" i="7"/>
  <c r="L339" i="7"/>
  <c r="L343" i="7"/>
  <c r="L347" i="7"/>
  <c r="L351" i="7"/>
  <c r="L355" i="7"/>
  <c r="L359" i="7"/>
  <c r="L367" i="7"/>
  <c r="L371" i="7"/>
  <c r="L296" i="7"/>
  <c r="L300" i="7"/>
  <c r="L304" i="7"/>
  <c r="L308" i="7"/>
  <c r="L312" i="7"/>
  <c r="L316" i="7"/>
  <c r="L320" i="7"/>
  <c r="L324" i="7"/>
  <c r="L328" i="7"/>
  <c r="L332" i="7"/>
  <c r="L336" i="7"/>
  <c r="L340" i="7"/>
  <c r="L344" i="7"/>
  <c r="L348" i="7"/>
  <c r="L352" i="7"/>
  <c r="L356" i="7"/>
  <c r="L360" i="7"/>
  <c r="L364" i="7"/>
  <c r="L281" i="7"/>
  <c r="L285" i="7"/>
  <c r="L289" i="7"/>
  <c r="L293" i="7"/>
  <c r="L297" i="7"/>
  <c r="L301" i="7"/>
  <c r="L305" i="7"/>
  <c r="L309" i="7"/>
  <c r="L313" i="7"/>
  <c r="L317" i="7"/>
  <c r="L321" i="7"/>
  <c r="L325" i="7"/>
  <c r="L329" i="7"/>
  <c r="L333" i="7"/>
  <c r="L337" i="7"/>
  <c r="L341" i="7"/>
  <c r="L345" i="7"/>
  <c r="L349" i="7"/>
  <c r="L353" i="7"/>
  <c r="L357" i="7"/>
  <c r="L361" i="7"/>
  <c r="K377" i="7"/>
  <c r="K385" i="7"/>
  <c r="K389" i="7"/>
  <c r="K393" i="7"/>
  <c r="L375" i="7"/>
  <c r="L379" i="7"/>
  <c r="L383" i="7"/>
  <c r="L387" i="7"/>
  <c r="L391" i="7"/>
  <c r="L395" i="7"/>
  <c r="L399" i="7"/>
  <c r="L403" i="7"/>
  <c r="L407" i="7"/>
  <c r="L372" i="7"/>
  <c r="L376" i="7"/>
  <c r="L380" i="7"/>
  <c r="L384" i="7"/>
  <c r="L388" i="7"/>
  <c r="L392" i="7"/>
  <c r="L396" i="7"/>
  <c r="L400" i="7"/>
  <c r="L404" i="7"/>
  <c r="L408" i="7"/>
  <c r="L373" i="7"/>
  <c r="L377" i="7"/>
  <c r="L381" i="7"/>
  <c r="L385" i="7"/>
  <c r="L389" i="7"/>
  <c r="L393" i="7"/>
  <c r="L397" i="7"/>
  <c r="L401" i="7"/>
  <c r="L405" i="7"/>
  <c r="L409" i="7"/>
  <c r="L278" i="7"/>
  <c r="L282" i="7"/>
  <c r="L286" i="7"/>
  <c r="L290" i="7"/>
  <c r="L374" i="7"/>
  <c r="L378" i="7"/>
  <c r="L382" i="7"/>
  <c r="L386" i="7"/>
  <c r="L390" i="7"/>
  <c r="L394" i="7"/>
  <c r="L398" i="7"/>
  <c r="L402" i="7"/>
  <c r="L406" i="7"/>
  <c r="K22" i="7"/>
  <c r="K26" i="7"/>
  <c r="K30" i="7"/>
  <c r="K34" i="7"/>
  <c r="K38" i="7"/>
  <c r="K42" i="7"/>
  <c r="K46" i="7"/>
  <c r="K50" i="7"/>
  <c r="K54" i="7"/>
  <c r="K58" i="7"/>
  <c r="K62" i="7"/>
  <c r="K66" i="7"/>
  <c r="K70" i="7"/>
  <c r="K74" i="7"/>
  <c r="K78" i="7"/>
  <c r="K82" i="7"/>
  <c r="K86" i="7"/>
  <c r="K90" i="7"/>
  <c r="K94" i="7"/>
  <c r="K98" i="7"/>
  <c r="K102" i="7"/>
  <c r="K106" i="7"/>
  <c r="K110" i="7"/>
  <c r="K114" i="7"/>
  <c r="K118" i="7"/>
  <c r="K122" i="7"/>
  <c r="K126" i="7"/>
  <c r="K130" i="7"/>
  <c r="K134" i="7"/>
  <c r="K138" i="7"/>
  <c r="K142" i="7"/>
  <c r="K146" i="7"/>
  <c r="K150" i="7"/>
  <c r="K154" i="7"/>
  <c r="K158" i="7"/>
  <c r="K162" i="7"/>
  <c r="K166" i="7"/>
  <c r="K170" i="7"/>
  <c r="K174" i="7"/>
  <c r="K178" i="7"/>
  <c r="K182" i="7"/>
  <c r="K186" i="7"/>
  <c r="K190" i="7"/>
  <c r="K194" i="7"/>
  <c r="K198" i="7"/>
  <c r="K202" i="7"/>
  <c r="K206" i="7"/>
  <c r="K203" i="7"/>
  <c r="L34" i="7"/>
  <c r="L50" i="7"/>
  <c r="L66" i="7"/>
  <c r="L82" i="7"/>
  <c r="L98" i="7"/>
  <c r="L114" i="7"/>
  <c r="L130" i="7"/>
  <c r="L146" i="7"/>
  <c r="L162" i="7"/>
  <c r="L186" i="7"/>
  <c r="L202" i="7"/>
  <c r="L19" i="7"/>
  <c r="K31" i="7"/>
  <c r="L35" i="7"/>
  <c r="K47" i="7"/>
  <c r="L51" i="7"/>
  <c r="K63" i="7"/>
  <c r="L67" i="7"/>
  <c r="K79" i="7"/>
  <c r="L83" i="7"/>
  <c r="K95" i="7"/>
  <c r="L99" i="7"/>
  <c r="K111" i="7"/>
  <c r="L115" i="7"/>
  <c r="K127" i="7"/>
  <c r="L131" i="7"/>
  <c r="K143" i="7"/>
  <c r="L147" i="7"/>
  <c r="K159" i="7"/>
  <c r="L163" i="7"/>
  <c r="K183" i="7"/>
  <c r="L187" i="7"/>
  <c r="K199" i="7"/>
  <c r="K24" i="7"/>
  <c r="L28" i="7"/>
  <c r="K40" i="7"/>
  <c r="L44" i="7"/>
  <c r="K56" i="7"/>
  <c r="L60" i="7"/>
  <c r="K72" i="7"/>
  <c r="L76" i="7"/>
  <c r="K88" i="7"/>
  <c r="L92" i="7"/>
  <c r="K104" i="7"/>
  <c r="L108" i="7"/>
  <c r="K120" i="7"/>
  <c r="L124" i="7"/>
  <c r="K136" i="7"/>
  <c r="L140" i="7"/>
  <c r="K152" i="7"/>
  <c r="L156" i="7"/>
  <c r="K168" i="7"/>
  <c r="L172" i="7"/>
  <c r="K176" i="7"/>
  <c r="L180" i="7"/>
  <c r="K192" i="7"/>
  <c r="L196" i="7"/>
  <c r="K29" i="7"/>
  <c r="L33" i="7"/>
  <c r="K45" i="7"/>
  <c r="L49" i="7"/>
  <c r="K61" i="7"/>
  <c r="L65" i="7"/>
  <c r="K77" i="7"/>
  <c r="L81" i="7"/>
  <c r="K93" i="7"/>
  <c r="L97" i="7"/>
  <c r="K109" i="7"/>
  <c r="L113" i="7"/>
  <c r="K125" i="7"/>
  <c r="L129" i="7"/>
  <c r="K141" i="7"/>
  <c r="L145" i="7"/>
  <c r="K157" i="7"/>
  <c r="L161" i="7"/>
  <c r="K173" i="7"/>
  <c r="K181" i="7"/>
  <c r="L185" i="7"/>
  <c r="K197" i="7"/>
  <c r="L201" i="7"/>
  <c r="L22" i="7"/>
  <c r="L38" i="7"/>
  <c r="L54" i="7"/>
  <c r="L70" i="7"/>
  <c r="L86" i="7"/>
  <c r="L102" i="7"/>
  <c r="L118" i="7"/>
  <c r="L134" i="7"/>
  <c r="L150" i="7"/>
  <c r="L166" i="7"/>
  <c r="L174" i="7"/>
  <c r="L190" i="7"/>
  <c r="L206" i="7"/>
  <c r="K19" i="7"/>
  <c r="L23" i="7"/>
  <c r="K35" i="7"/>
  <c r="L39" i="7"/>
  <c r="K51" i="7"/>
  <c r="L55" i="7"/>
  <c r="K67" i="7"/>
  <c r="L71" i="7"/>
  <c r="K83" i="7"/>
  <c r="L87" i="7"/>
  <c r="K99" i="7"/>
  <c r="L103" i="7"/>
  <c r="K115" i="7"/>
  <c r="L119" i="7"/>
  <c r="K131" i="7"/>
  <c r="L135" i="7"/>
  <c r="K147" i="7"/>
  <c r="L151" i="7"/>
  <c r="K163" i="7"/>
  <c r="L167" i="7"/>
  <c r="L175" i="7"/>
  <c r="K187" i="7"/>
  <c r="L191" i="7"/>
  <c r="K28" i="7"/>
  <c r="L32" i="7"/>
  <c r="K44" i="7"/>
  <c r="L48" i="7"/>
  <c r="K60" i="7"/>
  <c r="L64" i="7"/>
  <c r="K76" i="7"/>
  <c r="L80" i="7"/>
  <c r="K92" i="7"/>
  <c r="L96" i="7"/>
  <c r="K108" i="7"/>
  <c r="L112" i="7"/>
  <c r="K124" i="7"/>
  <c r="L128" i="7"/>
  <c r="K140" i="7"/>
  <c r="L144" i="7"/>
  <c r="K156" i="7"/>
  <c r="L160" i="7"/>
  <c r="K172" i="7"/>
  <c r="K180" i="7"/>
  <c r="L184" i="7"/>
  <c r="K196" i="7"/>
  <c r="L200" i="7"/>
  <c r="L21" i="7"/>
  <c r="K33" i="7"/>
  <c r="L37" i="7"/>
  <c r="K49" i="7"/>
  <c r="L53" i="7"/>
  <c r="K65" i="7"/>
  <c r="L69" i="7"/>
  <c r="K81" i="7"/>
  <c r="L85" i="7"/>
  <c r="K97" i="7"/>
  <c r="L101" i="7"/>
  <c r="K113" i="7"/>
  <c r="L117" i="7"/>
  <c r="K129" i="7"/>
  <c r="L133" i="7"/>
  <c r="K145" i="7"/>
  <c r="L149" i="7"/>
  <c r="K161" i="7"/>
  <c r="L165" i="7"/>
  <c r="K185" i="7"/>
  <c r="L189" i="7"/>
  <c r="K201" i="7"/>
  <c r="L205" i="7"/>
  <c r="L26" i="7"/>
  <c r="L42" i="7"/>
  <c r="L58" i="7"/>
  <c r="L74" i="7"/>
  <c r="L90" i="7"/>
  <c r="L106" i="7"/>
  <c r="L122" i="7"/>
  <c r="L138" i="7"/>
  <c r="L154" i="7"/>
  <c r="L170" i="7"/>
  <c r="L178" i="7"/>
  <c r="L194" i="7"/>
  <c r="L203" i="7"/>
  <c r="K23" i="7"/>
  <c r="L27" i="7"/>
  <c r="K39" i="7"/>
  <c r="L43" i="7"/>
  <c r="K55" i="7"/>
  <c r="L59" i="7"/>
  <c r="K71" i="7"/>
  <c r="L75" i="7"/>
  <c r="K87" i="7"/>
  <c r="L91" i="7"/>
  <c r="K103" i="7"/>
  <c r="L107" i="7"/>
  <c r="K119" i="7"/>
  <c r="L123" i="7"/>
  <c r="K135" i="7"/>
  <c r="L139" i="7"/>
  <c r="K151" i="7"/>
  <c r="L155" i="7"/>
  <c r="K167" i="7"/>
  <c r="L171" i="7"/>
  <c r="K175" i="7"/>
  <c r="L179" i="7"/>
  <c r="K191" i="7"/>
  <c r="L195" i="7"/>
  <c r="L20" i="7"/>
  <c r="K32" i="7"/>
  <c r="L36" i="7"/>
  <c r="K48" i="7"/>
  <c r="L52" i="7"/>
  <c r="K64" i="7"/>
  <c r="L68" i="7"/>
  <c r="K80" i="7"/>
  <c r="L84" i="7"/>
  <c r="K96" i="7"/>
  <c r="L100" i="7"/>
  <c r="K112" i="7"/>
  <c r="L116" i="7"/>
  <c r="K128" i="7"/>
  <c r="L132" i="7"/>
  <c r="K144" i="7"/>
  <c r="L148" i="7"/>
  <c r="K160" i="7"/>
  <c r="L164" i="7"/>
  <c r="K184" i="7"/>
  <c r="L188" i="7"/>
  <c r="K200" i="7"/>
  <c r="L204" i="7"/>
  <c r="K21" i="7"/>
  <c r="L25" i="7"/>
  <c r="K37" i="7"/>
  <c r="L41" i="7"/>
  <c r="K53" i="7"/>
  <c r="L57" i="7"/>
  <c r="K69" i="7"/>
  <c r="L73" i="7"/>
  <c r="K85" i="7"/>
  <c r="L89" i="7"/>
  <c r="K101" i="7"/>
  <c r="L105" i="7"/>
  <c r="K117" i="7"/>
  <c r="L121" i="7"/>
  <c r="K133" i="7"/>
  <c r="L137" i="7"/>
  <c r="K149" i="7"/>
  <c r="L153" i="7"/>
  <c r="K165" i="7"/>
  <c r="L169" i="7"/>
  <c r="L177" i="7"/>
  <c r="K189" i="7"/>
  <c r="L193" i="7"/>
  <c r="K205" i="7"/>
  <c r="L30" i="7"/>
  <c r="L46" i="7"/>
  <c r="L62" i="7"/>
  <c r="L78" i="7"/>
  <c r="L94" i="7"/>
  <c r="L110" i="7"/>
  <c r="L126" i="7"/>
  <c r="L142" i="7"/>
  <c r="L158" i="7"/>
  <c r="L182" i="7"/>
  <c r="L198" i="7"/>
  <c r="K27" i="7"/>
  <c r="L31" i="7"/>
  <c r="K43" i="7"/>
  <c r="L47" i="7"/>
  <c r="K59" i="7"/>
  <c r="L63" i="7"/>
  <c r="K75" i="7"/>
  <c r="L79" i="7"/>
  <c r="K91" i="7"/>
  <c r="L95" i="7"/>
  <c r="K107" i="7"/>
  <c r="L111" i="7"/>
  <c r="K123" i="7"/>
  <c r="L127" i="7"/>
  <c r="K139" i="7"/>
  <c r="L143" i="7"/>
  <c r="K155" i="7"/>
  <c r="L159" i="7"/>
  <c r="K171" i="7"/>
  <c r="K179" i="7"/>
  <c r="L183" i="7"/>
  <c r="K195" i="7"/>
  <c r="L199" i="7"/>
  <c r="K20" i="7"/>
  <c r="L24" i="7"/>
  <c r="K36" i="7"/>
  <c r="L40" i="7"/>
  <c r="K52" i="7"/>
  <c r="L56" i="7"/>
  <c r="K68" i="7"/>
  <c r="L72" i="7"/>
  <c r="K84" i="7"/>
  <c r="L88" i="7"/>
  <c r="K100" i="7"/>
  <c r="L104" i="7"/>
  <c r="K116" i="7"/>
  <c r="L120" i="7"/>
  <c r="K132" i="7"/>
  <c r="L136" i="7"/>
  <c r="K148" i="7"/>
  <c r="L152" i="7"/>
  <c r="K164" i="7"/>
  <c r="L168" i="7"/>
  <c r="L176" i="7"/>
  <c r="K188" i="7"/>
  <c r="L192" i="7"/>
  <c r="K204" i="7"/>
  <c r="K25" i="7"/>
  <c r="L29" i="7"/>
  <c r="K41" i="7"/>
  <c r="L45" i="7"/>
  <c r="K57" i="7"/>
  <c r="L61" i="7"/>
  <c r="K73" i="7"/>
  <c r="L77" i="7"/>
  <c r="K89" i="7"/>
  <c r="L93" i="7"/>
  <c r="K105" i="7"/>
  <c r="L109" i="7"/>
  <c r="K121" i="7"/>
  <c r="L125" i="7"/>
  <c r="K137" i="7"/>
  <c r="L141" i="7"/>
  <c r="K153" i="7"/>
  <c r="L157" i="7"/>
  <c r="K169" i="7"/>
  <c r="L173" i="7"/>
  <c r="K177" i="7"/>
  <c r="L181" i="7"/>
  <c r="M4" i="7" a="1"/>
  <c r="M4" i="7" s="1"/>
  <c r="M5" i="7" a="1"/>
  <c r="M5" i="7" s="1"/>
  <c r="M6" i="7" a="1"/>
  <c r="M6" i="7" s="1"/>
  <c r="AK6" i="7" s="1"/>
  <c r="M10" i="7" a="1"/>
  <c r="M10" i="7" s="1"/>
  <c r="M14" i="7" a="1"/>
  <c r="M14" i="7" s="1"/>
  <c r="M18" i="7" a="1"/>
  <c r="M18" i="7" s="1"/>
  <c r="M22" i="7" a="1"/>
  <c r="M22" i="7" s="1"/>
  <c r="M26" i="7" a="1"/>
  <c r="M26" i="7" s="1"/>
  <c r="M30" i="7" a="1"/>
  <c r="M30" i="7" s="1"/>
  <c r="AK30" i="7" s="1"/>
  <c r="M34" i="7" a="1"/>
  <c r="M34" i="7" s="1"/>
  <c r="M38" i="7" a="1"/>
  <c r="M38" i="7" s="1"/>
  <c r="M42" i="7" a="1"/>
  <c r="M42" i="7" s="1"/>
  <c r="M46" i="7" a="1"/>
  <c r="M46" i="7" s="1"/>
  <c r="M50" i="7" a="1"/>
  <c r="M50" i="7" s="1"/>
  <c r="M54" i="7" a="1"/>
  <c r="M54" i="7" s="1"/>
  <c r="M58" i="7" a="1"/>
  <c r="M58" i="7" s="1"/>
  <c r="M62" i="7" a="1"/>
  <c r="M62" i="7" s="1"/>
  <c r="M66" i="7" a="1"/>
  <c r="M66" i="7" s="1"/>
  <c r="M70" i="7" a="1"/>
  <c r="M70" i="7" s="1"/>
  <c r="M74" i="7" a="1"/>
  <c r="M74" i="7" s="1"/>
  <c r="M78" i="7" a="1"/>
  <c r="M78" i="7" s="1"/>
  <c r="M82" i="7" a="1"/>
  <c r="M82" i="7" s="1"/>
  <c r="M86" i="7" a="1"/>
  <c r="M86" i="7" s="1"/>
  <c r="M90" i="7" a="1"/>
  <c r="M90" i="7" s="1"/>
  <c r="M94" i="7" a="1"/>
  <c r="M94" i="7" s="1"/>
  <c r="M98" i="7" a="1"/>
  <c r="M98" i="7" s="1"/>
  <c r="M102" i="7" a="1"/>
  <c r="M102" i="7" s="1"/>
  <c r="M106" i="7" a="1"/>
  <c r="M106" i="7" s="1"/>
  <c r="M110" i="7" a="1"/>
  <c r="M110" i="7" s="1"/>
  <c r="M114" i="7" a="1"/>
  <c r="M114" i="7" s="1"/>
  <c r="M118" i="7" a="1"/>
  <c r="M118" i="7" s="1"/>
  <c r="M122" i="7" a="1"/>
  <c r="M122" i="7" s="1"/>
  <c r="M126" i="7" a="1"/>
  <c r="M126" i="7" s="1"/>
  <c r="M130" i="7" a="1"/>
  <c r="M130" i="7" s="1"/>
  <c r="M134" i="7" a="1"/>
  <c r="M134" i="7" s="1"/>
  <c r="M138" i="7" a="1"/>
  <c r="M138" i="7" s="1"/>
  <c r="M142" i="7" a="1"/>
  <c r="M142" i="7" s="1"/>
  <c r="M146" i="7" a="1"/>
  <c r="M146" i="7" s="1"/>
  <c r="M150" i="7" a="1"/>
  <c r="M150" i="7" s="1"/>
  <c r="M154" i="7" a="1"/>
  <c r="M154" i="7" s="1"/>
  <c r="AK154" i="7" s="1"/>
  <c r="M158" i="7" a="1"/>
  <c r="M158" i="7" s="1"/>
  <c r="M162" i="7" a="1"/>
  <c r="M162" i="7" s="1"/>
  <c r="M166" i="7" a="1"/>
  <c r="M166" i="7" s="1"/>
  <c r="M170" i="7" a="1"/>
  <c r="M170" i="7" s="1"/>
  <c r="AK170" i="7" s="1"/>
  <c r="M174" i="7" a="1"/>
  <c r="M174" i="7" s="1"/>
  <c r="M176" i="7" a="1"/>
  <c r="M176" i="7" s="1"/>
  <c r="M7" i="7" a="1"/>
  <c r="M7" i="7" s="1"/>
  <c r="AK7" i="7" s="1"/>
  <c r="M11" i="7" a="1"/>
  <c r="M11" i="7" s="1"/>
  <c r="M15" i="7" a="1"/>
  <c r="M15" i="7" s="1"/>
  <c r="M19" i="7" a="1"/>
  <c r="M19" i="7" s="1"/>
  <c r="M23" i="7" a="1"/>
  <c r="M23" i="7" s="1"/>
  <c r="M27" i="7" a="1"/>
  <c r="M27" i="7" s="1"/>
  <c r="AK27" i="7" s="1"/>
  <c r="M31" i="7" a="1"/>
  <c r="M31" i="7" s="1"/>
  <c r="AK31" i="7" s="1"/>
  <c r="M35" i="7" a="1"/>
  <c r="M35" i="7" s="1"/>
  <c r="M39" i="7" a="1"/>
  <c r="M39" i="7" s="1"/>
  <c r="M43" i="7" a="1"/>
  <c r="M43" i="7" s="1"/>
  <c r="AK43" i="7" s="1"/>
  <c r="M47" i="7" a="1"/>
  <c r="M47" i="7" s="1"/>
  <c r="M51" i="7" a="1"/>
  <c r="M51" i="7" s="1"/>
  <c r="M55" i="7" a="1"/>
  <c r="M55" i="7" s="1"/>
  <c r="M59" i="7" a="1"/>
  <c r="M59" i="7" s="1"/>
  <c r="AK59" i="7" s="1"/>
  <c r="M63" i="7" a="1"/>
  <c r="M63" i="7" s="1"/>
  <c r="M67" i="7" a="1"/>
  <c r="M67" i="7" s="1"/>
  <c r="M71" i="7" a="1"/>
  <c r="M71" i="7" s="1"/>
  <c r="M75" i="7" a="1"/>
  <c r="M75" i="7" s="1"/>
  <c r="AK75" i="7" s="1"/>
  <c r="M79" i="7" a="1"/>
  <c r="M79" i="7" s="1"/>
  <c r="M83" i="7" a="1"/>
  <c r="M83" i="7" s="1"/>
  <c r="M87" i="7" a="1"/>
  <c r="M87" i="7" s="1"/>
  <c r="M91" i="7" a="1"/>
  <c r="M91" i="7" s="1"/>
  <c r="AK91" i="7" s="1"/>
  <c r="M95" i="7" a="1"/>
  <c r="M95" i="7" s="1"/>
  <c r="M99" i="7" a="1"/>
  <c r="M99" i="7" s="1"/>
  <c r="M103" i="7" a="1"/>
  <c r="M103" i="7" s="1"/>
  <c r="M107" i="7" a="1"/>
  <c r="M107" i="7" s="1"/>
  <c r="AK107" i="7" s="1"/>
  <c r="M111" i="7" a="1"/>
  <c r="M111" i="7" s="1"/>
  <c r="M115" i="7" a="1"/>
  <c r="M115" i="7" s="1"/>
  <c r="M119" i="7" a="1"/>
  <c r="M119" i="7" s="1"/>
  <c r="M123" i="7" a="1"/>
  <c r="M123" i="7" s="1"/>
  <c r="AK123" i="7" s="1"/>
  <c r="M127" i="7" a="1"/>
  <c r="M127" i="7" s="1"/>
  <c r="M131" i="7" a="1"/>
  <c r="M131" i="7" s="1"/>
  <c r="M135" i="7" a="1"/>
  <c r="M135" i="7" s="1"/>
  <c r="M139" i="7" a="1"/>
  <c r="M139" i="7" s="1"/>
  <c r="AK139" i="7" s="1"/>
  <c r="M143" i="7" a="1"/>
  <c r="M143" i="7" s="1"/>
  <c r="M147" i="7" a="1"/>
  <c r="M147" i="7" s="1"/>
  <c r="M151" i="7" a="1"/>
  <c r="M151" i="7" s="1"/>
  <c r="M155" i="7" a="1"/>
  <c r="M155" i="7" s="1"/>
  <c r="AK155" i="7" s="1"/>
  <c r="M159" i="7" a="1"/>
  <c r="M159" i="7" s="1"/>
  <c r="M163" i="7" a="1"/>
  <c r="M163" i="7" s="1"/>
  <c r="M167" i="7" a="1"/>
  <c r="M167" i="7" s="1"/>
  <c r="M171" i="7" a="1"/>
  <c r="M171" i="7" s="1"/>
  <c r="AK171" i="7" s="1"/>
  <c r="M8" i="7" a="1"/>
  <c r="M8" i="7" s="1"/>
  <c r="AK8" i="7" s="1"/>
  <c r="M12" i="7" a="1"/>
  <c r="M12" i="7" s="1"/>
  <c r="M16" i="7" a="1"/>
  <c r="M16" i="7" s="1"/>
  <c r="M20" i="7" a="1"/>
  <c r="M20" i="7" s="1"/>
  <c r="AK20" i="7" s="1"/>
  <c r="M24" i="7" a="1"/>
  <c r="M24" i="7" s="1"/>
  <c r="M28" i="7" a="1"/>
  <c r="M28" i="7" s="1"/>
  <c r="M32" i="7" a="1"/>
  <c r="M32" i="7" s="1"/>
  <c r="AK32" i="7" s="1"/>
  <c r="M36" i="7" a="1"/>
  <c r="M36" i="7" s="1"/>
  <c r="AK36" i="7" s="1"/>
  <c r="M40" i="7" a="1"/>
  <c r="M40" i="7" s="1"/>
  <c r="M44" i="7" a="1"/>
  <c r="M44" i="7" s="1"/>
  <c r="M48" i="7" a="1"/>
  <c r="M48" i="7" s="1"/>
  <c r="M52" i="7" a="1"/>
  <c r="M52" i="7" s="1"/>
  <c r="AK52" i="7" s="1"/>
  <c r="M56" i="7" a="1"/>
  <c r="M56" i="7" s="1"/>
  <c r="M60" i="7" a="1"/>
  <c r="M60" i="7" s="1"/>
  <c r="M64" i="7" a="1"/>
  <c r="M64" i="7" s="1"/>
  <c r="M68" i="7" a="1"/>
  <c r="M68" i="7" s="1"/>
  <c r="AK68" i="7" s="1"/>
  <c r="M72" i="7" a="1"/>
  <c r="M72" i="7" s="1"/>
  <c r="M76" i="7" a="1"/>
  <c r="M76" i="7" s="1"/>
  <c r="M80" i="7" a="1"/>
  <c r="M80" i="7" s="1"/>
  <c r="M84" i="7" a="1"/>
  <c r="M84" i="7" s="1"/>
  <c r="AK84" i="7" s="1"/>
  <c r="M88" i="7" a="1"/>
  <c r="M88" i="7" s="1"/>
  <c r="M92" i="7" a="1"/>
  <c r="M92" i="7" s="1"/>
  <c r="M96" i="7" a="1"/>
  <c r="M96" i="7" s="1"/>
  <c r="M100" i="7" a="1"/>
  <c r="M100" i="7" s="1"/>
  <c r="AK100" i="7" s="1"/>
  <c r="M104" i="7" a="1"/>
  <c r="M104" i="7" s="1"/>
  <c r="M108" i="7" a="1"/>
  <c r="M108" i="7" s="1"/>
  <c r="M112" i="7" a="1"/>
  <c r="M112" i="7" s="1"/>
  <c r="M116" i="7" a="1"/>
  <c r="M116" i="7" s="1"/>
  <c r="AK116" i="7" s="1"/>
  <c r="M120" i="7" a="1"/>
  <c r="M120" i="7" s="1"/>
  <c r="M124" i="7" a="1"/>
  <c r="M124" i="7" s="1"/>
  <c r="M128" i="7" a="1"/>
  <c r="M128" i="7" s="1"/>
  <c r="M132" i="7" a="1"/>
  <c r="M132" i="7" s="1"/>
  <c r="AK132" i="7" s="1"/>
  <c r="M136" i="7" a="1"/>
  <c r="M136" i="7" s="1"/>
  <c r="M140" i="7" a="1"/>
  <c r="M140" i="7" s="1"/>
  <c r="M144" i="7" a="1"/>
  <c r="M144" i="7" s="1"/>
  <c r="M148" i="7" a="1"/>
  <c r="M148" i="7" s="1"/>
  <c r="AK148" i="7" s="1"/>
  <c r="M152" i="7" a="1"/>
  <c r="M152" i="7" s="1"/>
  <c r="M156" i="7" a="1"/>
  <c r="M156" i="7" s="1"/>
  <c r="M160" i="7" a="1"/>
  <c r="M160" i="7" s="1"/>
  <c r="M164" i="7" a="1"/>
  <c r="M164" i="7" s="1"/>
  <c r="AK164" i="7" s="1"/>
  <c r="M168" i="7" a="1"/>
  <c r="M168" i="7" s="1"/>
  <c r="AK168" i="7" s="1"/>
  <c r="M172" i="7" a="1"/>
  <c r="M172" i="7" s="1"/>
  <c r="M175" i="7" a="1"/>
  <c r="M175" i="7" s="1"/>
  <c r="M9" i="7" a="1"/>
  <c r="M9" i="7" s="1"/>
  <c r="AK9" i="7" s="1"/>
  <c r="M13" i="7" a="1"/>
  <c r="M13" i="7" s="1"/>
  <c r="AK13" i="7" s="1"/>
  <c r="M17" i="7" a="1"/>
  <c r="M17" i="7" s="1"/>
  <c r="AK17" i="7" s="1"/>
  <c r="M21" i="7" a="1"/>
  <c r="M21" i="7" s="1"/>
  <c r="AK21" i="7" s="1"/>
  <c r="M25" i="7" a="1"/>
  <c r="M25" i="7" s="1"/>
  <c r="AK25" i="7" s="1"/>
  <c r="M29" i="7" a="1"/>
  <c r="M29" i="7" s="1"/>
  <c r="AK29" i="7" s="1"/>
  <c r="M33" i="7" a="1"/>
  <c r="M33" i="7" s="1"/>
  <c r="AK33" i="7" s="1"/>
  <c r="M37" i="7" a="1"/>
  <c r="M37" i="7" s="1"/>
  <c r="M41" i="7" a="1"/>
  <c r="M41" i="7" s="1"/>
  <c r="AK41" i="7" s="1"/>
  <c r="M45" i="7" a="1"/>
  <c r="M45" i="7" s="1"/>
  <c r="AK45" i="7" s="1"/>
  <c r="M49" i="7" a="1"/>
  <c r="M49" i="7" s="1"/>
  <c r="M53" i="7" a="1"/>
  <c r="M53" i="7" s="1"/>
  <c r="M57" i="7" a="1"/>
  <c r="M57" i="7" s="1"/>
  <c r="AK57" i="7" s="1"/>
  <c r="M61" i="7" a="1"/>
  <c r="M61" i="7" s="1"/>
  <c r="AK61" i="7" s="1"/>
  <c r="M65" i="7" a="1"/>
  <c r="M65" i="7" s="1"/>
  <c r="M69" i="7" a="1"/>
  <c r="M69" i="7" s="1"/>
  <c r="M73" i="7" a="1"/>
  <c r="M73" i="7" s="1"/>
  <c r="AK73" i="7" s="1"/>
  <c r="M77" i="7" a="1"/>
  <c r="M77" i="7" s="1"/>
  <c r="AK77" i="7" s="1"/>
  <c r="M81" i="7" a="1"/>
  <c r="M81" i="7" s="1"/>
  <c r="M85" i="7" a="1"/>
  <c r="M85" i="7" s="1"/>
  <c r="M89" i="7" a="1"/>
  <c r="M89" i="7" s="1"/>
  <c r="AK89" i="7" s="1"/>
  <c r="M93" i="7" a="1"/>
  <c r="M93" i="7" s="1"/>
  <c r="AK93" i="7" s="1"/>
  <c r="M97" i="7" a="1"/>
  <c r="M97" i="7" s="1"/>
  <c r="M101" i="7" a="1"/>
  <c r="M101" i="7" s="1"/>
  <c r="M105" i="7" a="1"/>
  <c r="M105" i="7" s="1"/>
  <c r="AK105" i="7" s="1"/>
  <c r="M109" i="7" a="1"/>
  <c r="M109" i="7" s="1"/>
  <c r="AK109" i="7" s="1"/>
  <c r="M113" i="7" a="1"/>
  <c r="M113" i="7" s="1"/>
  <c r="M117" i="7" a="1"/>
  <c r="M117" i="7" s="1"/>
  <c r="M121" i="7" a="1"/>
  <c r="M121" i="7" s="1"/>
  <c r="AK121" i="7" s="1"/>
  <c r="M125" i="7" a="1"/>
  <c r="M125" i="7" s="1"/>
  <c r="AK125" i="7" s="1"/>
  <c r="M129" i="7" a="1"/>
  <c r="M129" i="7" s="1"/>
  <c r="M133" i="7" a="1"/>
  <c r="M133" i="7" s="1"/>
  <c r="M137" i="7" a="1"/>
  <c r="M137" i="7" s="1"/>
  <c r="AK137" i="7" s="1"/>
  <c r="M141" i="7" a="1"/>
  <c r="M141" i="7" s="1"/>
  <c r="AK141" i="7" s="1"/>
  <c r="M145" i="7" a="1"/>
  <c r="M145" i="7" s="1"/>
  <c r="M149" i="7" a="1"/>
  <c r="M149" i="7" s="1"/>
  <c r="M153" i="7" a="1"/>
  <c r="M153" i="7" s="1"/>
  <c r="AK153" i="7" s="1"/>
  <c r="M157" i="7" a="1"/>
  <c r="M157" i="7" s="1"/>
  <c r="AK157" i="7" s="1"/>
  <c r="M161" i="7" a="1"/>
  <c r="M161" i="7" s="1"/>
  <c r="M165" i="7" a="1"/>
  <c r="M165" i="7" s="1"/>
  <c r="M169" i="7" a="1"/>
  <c r="M169" i="7" s="1"/>
  <c r="AK169" i="7" s="1"/>
  <c r="M173" i="7" a="1"/>
  <c r="M173" i="7" s="1"/>
  <c r="AK173" i="7" s="1"/>
  <c r="M177" i="7" a="1"/>
  <c r="M177" i="7" s="1"/>
  <c r="M181" i="7" a="1"/>
  <c r="M181" i="7" s="1"/>
  <c r="M185" i="7" a="1"/>
  <c r="M185" i="7" s="1"/>
  <c r="AK185" i="7" s="1"/>
  <c r="M189" i="7" a="1"/>
  <c r="M189" i="7" s="1"/>
  <c r="AK189" i="7" s="1"/>
  <c r="M193" i="7" a="1"/>
  <c r="M193" i="7" s="1"/>
  <c r="M197" i="7" a="1"/>
  <c r="M197" i="7" s="1"/>
  <c r="M201" i="7" a="1"/>
  <c r="M201" i="7" s="1"/>
  <c r="AK201" i="7" s="1"/>
  <c r="M205" i="7" a="1"/>
  <c r="M205" i="7" s="1"/>
  <c r="AK205" i="7" s="1"/>
  <c r="M209" i="7" a="1"/>
  <c r="M209" i="7" s="1"/>
  <c r="M213" i="7" a="1"/>
  <c r="M213" i="7" s="1"/>
  <c r="M217" i="7" a="1"/>
  <c r="M217" i="7" s="1"/>
  <c r="AK217" i="7" s="1"/>
  <c r="M221" i="7" a="1"/>
  <c r="M221" i="7" s="1"/>
  <c r="AK221" i="7" s="1"/>
  <c r="M225" i="7" a="1"/>
  <c r="M225" i="7" s="1"/>
  <c r="M229" i="7" a="1"/>
  <c r="M229" i="7" s="1"/>
  <c r="M233" i="7" a="1"/>
  <c r="M233" i="7" s="1"/>
  <c r="AK233" i="7" s="1"/>
  <c r="M237" i="7" a="1"/>
  <c r="M237" i="7" s="1"/>
  <c r="AK237" i="7" s="1"/>
  <c r="M241" i="7" a="1"/>
  <c r="M241" i="7" s="1"/>
  <c r="M245" i="7" a="1"/>
  <c r="M245" i="7" s="1"/>
  <c r="M249" i="7" a="1"/>
  <c r="M249" i="7" s="1"/>
  <c r="AK249" i="7" s="1"/>
  <c r="M253" i="7" a="1"/>
  <c r="M253" i="7" s="1"/>
  <c r="AK253" i="7" s="1"/>
  <c r="M257" i="7" a="1"/>
  <c r="M257" i="7" s="1"/>
  <c r="M261" i="7" a="1"/>
  <c r="M261" i="7" s="1"/>
  <c r="M266" i="7" a="1"/>
  <c r="M266" i="7" s="1"/>
  <c r="AK266" i="7" s="1"/>
  <c r="M269" i="7" a="1"/>
  <c r="M269" i="7" s="1"/>
  <c r="AK269" i="7" s="1"/>
  <c r="M274" i="7" a="1"/>
  <c r="M274" i="7" s="1"/>
  <c r="M277" i="7" a="1"/>
  <c r="M277" i="7" s="1"/>
  <c r="M282" i="7" a="1"/>
  <c r="M282" i="7" s="1"/>
  <c r="AK282" i="7" s="1"/>
  <c r="M285" i="7" a="1"/>
  <c r="M285" i="7" s="1"/>
  <c r="AK285" i="7" s="1"/>
  <c r="M290" i="7" a="1"/>
  <c r="M290" i="7" s="1"/>
  <c r="AK290" i="7" s="1"/>
  <c r="M293" i="7" a="1"/>
  <c r="M293" i="7" s="1"/>
  <c r="M298" i="7" a="1"/>
  <c r="M298" i="7" s="1"/>
  <c r="AK298" i="7" s="1"/>
  <c r="M301" i="7" a="1"/>
  <c r="M301" i="7" s="1"/>
  <c r="AK301" i="7" s="1"/>
  <c r="M306" i="7" a="1"/>
  <c r="M306" i="7" s="1"/>
  <c r="AK306" i="7" s="1"/>
  <c r="M309" i="7" a="1"/>
  <c r="M309" i="7" s="1"/>
  <c r="M314" i="7" a="1"/>
  <c r="M314" i="7" s="1"/>
  <c r="AK314" i="7" s="1"/>
  <c r="M317" i="7" a="1"/>
  <c r="M317" i="7" s="1"/>
  <c r="AK317" i="7" s="1"/>
  <c r="M322" i="7" a="1"/>
  <c r="M322" i="7" s="1"/>
  <c r="AK322" i="7" s="1"/>
  <c r="M325" i="7" a="1"/>
  <c r="M325" i="7" s="1"/>
  <c r="M330" i="7" a="1"/>
  <c r="M330" i="7" s="1"/>
  <c r="AK330" i="7" s="1"/>
  <c r="M333" i="7" a="1"/>
  <c r="M333" i="7" s="1"/>
  <c r="AK333" i="7" s="1"/>
  <c r="M338" i="7" a="1"/>
  <c r="M338" i="7" s="1"/>
  <c r="AK338" i="7" s="1"/>
  <c r="M341" i="7" a="1"/>
  <c r="M341" i="7" s="1"/>
  <c r="M346" i="7" a="1"/>
  <c r="M346" i="7" s="1"/>
  <c r="AK346" i="7" s="1"/>
  <c r="M349" i="7" a="1"/>
  <c r="M349" i="7" s="1"/>
  <c r="AK349" i="7" s="1"/>
  <c r="M354" i="7" a="1"/>
  <c r="M354" i="7" s="1"/>
  <c r="AK354" i="7" s="1"/>
  <c r="M357" i="7" a="1"/>
  <c r="M357" i="7" s="1"/>
  <c r="M362" i="7" a="1"/>
  <c r="M362" i="7" s="1"/>
  <c r="AK362" i="7" s="1"/>
  <c r="M365" i="7" a="1"/>
  <c r="M365" i="7" s="1"/>
  <c r="AK365" i="7" s="1"/>
  <c r="M370" i="7" a="1"/>
  <c r="M370" i="7" s="1"/>
  <c r="AK370" i="7" s="1"/>
  <c r="M373" i="7" a="1"/>
  <c r="M373" i="7" s="1"/>
  <c r="M378" i="7" a="1"/>
  <c r="M378" i="7" s="1"/>
  <c r="AK378" i="7" s="1"/>
  <c r="M381" i="7" a="1"/>
  <c r="M381" i="7" s="1"/>
  <c r="AK381" i="7" s="1"/>
  <c r="M386" i="7" a="1"/>
  <c r="M386" i="7" s="1"/>
  <c r="AK386" i="7" s="1"/>
  <c r="M389" i="7" a="1"/>
  <c r="M389" i="7" s="1"/>
  <c r="M394" i="7" a="1"/>
  <c r="M394" i="7" s="1"/>
  <c r="AK394" i="7" s="1"/>
  <c r="M397" i="7" a="1"/>
  <c r="M397" i="7" s="1"/>
  <c r="AK397" i="7" s="1"/>
  <c r="M402" i="7" a="1"/>
  <c r="M402" i="7" s="1"/>
  <c r="AK402" i="7" s="1"/>
  <c r="M405" i="7" a="1"/>
  <c r="M405" i="7" s="1"/>
  <c r="M410" i="7" a="1"/>
  <c r="M410" i="7" s="1"/>
  <c r="AK410" i="7" s="1"/>
  <c r="M178" i="7" a="1"/>
  <c r="M178" i="7" s="1"/>
  <c r="AK178" i="7" s="1"/>
  <c r="M182" i="7" a="1"/>
  <c r="M182" i="7" s="1"/>
  <c r="AK182" i="7" s="1"/>
  <c r="M186" i="7" a="1"/>
  <c r="M186" i="7" s="1"/>
  <c r="M190" i="7" a="1"/>
  <c r="M190" i="7" s="1"/>
  <c r="AK190" i="7" s="1"/>
  <c r="M194" i="7" a="1"/>
  <c r="M194" i="7" s="1"/>
  <c r="AK194" i="7" s="1"/>
  <c r="M198" i="7" a="1"/>
  <c r="M198" i="7" s="1"/>
  <c r="AK198" i="7" s="1"/>
  <c r="M202" i="7" a="1"/>
  <c r="M202" i="7" s="1"/>
  <c r="M206" i="7" a="1"/>
  <c r="M206" i="7" s="1"/>
  <c r="AK206" i="7" s="1"/>
  <c r="M210" i="7" a="1"/>
  <c r="M210" i="7" s="1"/>
  <c r="AK210" i="7" s="1"/>
  <c r="M214" i="7" a="1"/>
  <c r="M214" i="7" s="1"/>
  <c r="AK214" i="7" s="1"/>
  <c r="M218" i="7" a="1"/>
  <c r="M218" i="7" s="1"/>
  <c r="M222" i="7" a="1"/>
  <c r="M222" i="7" s="1"/>
  <c r="AK222" i="7" s="1"/>
  <c r="M226" i="7" a="1"/>
  <c r="M226" i="7" s="1"/>
  <c r="AK226" i="7" s="1"/>
  <c r="M230" i="7" a="1"/>
  <c r="M230" i="7" s="1"/>
  <c r="AK230" i="7" s="1"/>
  <c r="M234" i="7" a="1"/>
  <c r="M234" i="7" s="1"/>
  <c r="M238" i="7" a="1"/>
  <c r="M238" i="7" s="1"/>
  <c r="AK238" i="7" s="1"/>
  <c r="M242" i="7" a="1"/>
  <c r="M242" i="7" s="1"/>
  <c r="AK242" i="7" s="1"/>
  <c r="M246" i="7" a="1"/>
  <c r="M246" i="7" s="1"/>
  <c r="AK246" i="7" s="1"/>
  <c r="M250" i="7" a="1"/>
  <c r="M250" i="7" s="1"/>
  <c r="M254" i="7" a="1"/>
  <c r="M254" i="7" s="1"/>
  <c r="AK254" i="7" s="1"/>
  <c r="M258" i="7" a="1"/>
  <c r="M258" i="7" s="1"/>
  <c r="AK258" i="7" s="1"/>
  <c r="M264" i="7" a="1"/>
  <c r="M264" i="7" s="1"/>
  <c r="AK264" i="7" s="1"/>
  <c r="M267" i="7" a="1"/>
  <c r="M267" i="7" s="1"/>
  <c r="M272" i="7" a="1"/>
  <c r="M272" i="7" s="1"/>
  <c r="AK272" i="7" s="1"/>
  <c r="M275" i="7" a="1"/>
  <c r="M275" i="7" s="1"/>
  <c r="AK275" i="7" s="1"/>
  <c r="M280" i="7" a="1"/>
  <c r="M280" i="7" s="1"/>
  <c r="AK280" i="7" s="1"/>
  <c r="M283" i="7" a="1"/>
  <c r="M283" i="7" s="1"/>
  <c r="M288" i="7" a="1"/>
  <c r="M288" i="7" s="1"/>
  <c r="AK288" i="7" s="1"/>
  <c r="M291" i="7" a="1"/>
  <c r="M291" i="7" s="1"/>
  <c r="AK291" i="7" s="1"/>
  <c r="M296" i="7" a="1"/>
  <c r="M296" i="7" s="1"/>
  <c r="AK296" i="7" s="1"/>
  <c r="M299" i="7" a="1"/>
  <c r="M299" i="7" s="1"/>
  <c r="M304" i="7" a="1"/>
  <c r="M304" i="7" s="1"/>
  <c r="AK304" i="7" s="1"/>
  <c r="M307" i="7" a="1"/>
  <c r="M307" i="7" s="1"/>
  <c r="AK307" i="7" s="1"/>
  <c r="M312" i="7" a="1"/>
  <c r="M312" i="7" s="1"/>
  <c r="AK312" i="7" s="1"/>
  <c r="M315" i="7" a="1"/>
  <c r="M315" i="7" s="1"/>
  <c r="AK315" i="7" s="1"/>
  <c r="M320" i="7" a="1"/>
  <c r="M320" i="7" s="1"/>
  <c r="AK320" i="7" s="1"/>
  <c r="M323" i="7" a="1"/>
  <c r="M323" i="7" s="1"/>
  <c r="AK323" i="7" s="1"/>
  <c r="M328" i="7" a="1"/>
  <c r="M328" i="7" s="1"/>
  <c r="AK328" i="7" s="1"/>
  <c r="M331" i="7" a="1"/>
  <c r="M331" i="7" s="1"/>
  <c r="AK331" i="7" s="1"/>
  <c r="M336" i="7" a="1"/>
  <c r="M336" i="7" s="1"/>
  <c r="AK336" i="7" s="1"/>
  <c r="M339" i="7" a="1"/>
  <c r="M339" i="7" s="1"/>
  <c r="AK339" i="7" s="1"/>
  <c r="M344" i="7" a="1"/>
  <c r="M344" i="7" s="1"/>
  <c r="AK344" i="7" s="1"/>
  <c r="M347" i="7" a="1"/>
  <c r="M347" i="7" s="1"/>
  <c r="AK347" i="7" s="1"/>
  <c r="M352" i="7" a="1"/>
  <c r="M352" i="7" s="1"/>
  <c r="AK352" i="7" s="1"/>
  <c r="M355" i="7" a="1"/>
  <c r="M355" i="7" s="1"/>
  <c r="AK355" i="7" s="1"/>
  <c r="M360" i="7" a="1"/>
  <c r="M360" i="7" s="1"/>
  <c r="AK360" i="7" s="1"/>
  <c r="M363" i="7" a="1"/>
  <c r="M363" i="7" s="1"/>
  <c r="AK363" i="7" s="1"/>
  <c r="M368" i="7" a="1"/>
  <c r="M368" i="7" s="1"/>
  <c r="AK368" i="7" s="1"/>
  <c r="M371" i="7" a="1"/>
  <c r="M371" i="7" s="1"/>
  <c r="AK371" i="7" s="1"/>
  <c r="M376" i="7" a="1"/>
  <c r="M376" i="7" s="1"/>
  <c r="AK376" i="7" s="1"/>
  <c r="M379" i="7" a="1"/>
  <c r="M379" i="7" s="1"/>
  <c r="AK379" i="7" s="1"/>
  <c r="M384" i="7" a="1"/>
  <c r="M384" i="7" s="1"/>
  <c r="AK384" i="7" s="1"/>
  <c r="M387" i="7" a="1"/>
  <c r="M387" i="7" s="1"/>
  <c r="AK387" i="7" s="1"/>
  <c r="M392" i="7" a="1"/>
  <c r="M392" i="7" s="1"/>
  <c r="AK392" i="7" s="1"/>
  <c r="M395" i="7" a="1"/>
  <c r="M395" i="7" s="1"/>
  <c r="AK395" i="7" s="1"/>
  <c r="M400" i="7" a="1"/>
  <c r="M400" i="7" s="1"/>
  <c r="AK400" i="7" s="1"/>
  <c r="M403" i="7" a="1"/>
  <c r="M403" i="7" s="1"/>
  <c r="AK403" i="7" s="1"/>
  <c r="M408" i="7" a="1"/>
  <c r="M408" i="7" s="1"/>
  <c r="AK408" i="7" s="1"/>
  <c r="M179" i="7" a="1"/>
  <c r="M179" i="7" s="1"/>
  <c r="AK179" i="7" s="1"/>
  <c r="M183" i="7" a="1"/>
  <c r="M183" i="7" s="1"/>
  <c r="AK183" i="7" s="1"/>
  <c r="M187" i="7" a="1"/>
  <c r="M187" i="7" s="1"/>
  <c r="AK187" i="7" s="1"/>
  <c r="M191" i="7" a="1"/>
  <c r="M191" i="7" s="1"/>
  <c r="AK191" i="7" s="1"/>
  <c r="M195" i="7" a="1"/>
  <c r="M195" i="7" s="1"/>
  <c r="AK195" i="7" s="1"/>
  <c r="M199" i="7" a="1"/>
  <c r="M199" i="7" s="1"/>
  <c r="AK199" i="7" s="1"/>
  <c r="M203" i="7" a="1"/>
  <c r="M203" i="7" s="1"/>
  <c r="AK203" i="7" s="1"/>
  <c r="M207" i="7" a="1"/>
  <c r="M207" i="7" s="1"/>
  <c r="AK207" i="7" s="1"/>
  <c r="M211" i="7" a="1"/>
  <c r="M211" i="7" s="1"/>
  <c r="AK211" i="7" s="1"/>
  <c r="M215" i="7" a="1"/>
  <c r="M215" i="7" s="1"/>
  <c r="AK215" i="7" s="1"/>
  <c r="M219" i="7" a="1"/>
  <c r="M219" i="7" s="1"/>
  <c r="AK219" i="7" s="1"/>
  <c r="M223" i="7" a="1"/>
  <c r="M223" i="7" s="1"/>
  <c r="AK223" i="7" s="1"/>
  <c r="M227" i="7" a="1"/>
  <c r="M227" i="7" s="1"/>
  <c r="AK227" i="7" s="1"/>
  <c r="M231" i="7" a="1"/>
  <c r="M231" i="7" s="1"/>
  <c r="AK231" i="7" s="1"/>
  <c r="M235" i="7" a="1"/>
  <c r="M235" i="7" s="1"/>
  <c r="AK235" i="7" s="1"/>
  <c r="M239" i="7" a="1"/>
  <c r="M239" i="7" s="1"/>
  <c r="AK239" i="7" s="1"/>
  <c r="M243" i="7" a="1"/>
  <c r="M243" i="7" s="1"/>
  <c r="AK243" i="7" s="1"/>
  <c r="M247" i="7" a="1"/>
  <c r="M247" i="7" s="1"/>
  <c r="AK247" i="7" s="1"/>
  <c r="M251" i="7" a="1"/>
  <c r="M251" i="7" s="1"/>
  <c r="AK251" i="7" s="1"/>
  <c r="M255" i="7" a="1"/>
  <c r="M255" i="7" s="1"/>
  <c r="AK255" i="7" s="1"/>
  <c r="M259" i="7" a="1"/>
  <c r="M259" i="7" s="1"/>
  <c r="AK259" i="7" s="1"/>
  <c r="M262" i="7" a="1"/>
  <c r="M262" i="7" s="1"/>
  <c r="AK262" i="7" s="1"/>
  <c r="M265" i="7" a="1"/>
  <c r="M265" i="7" s="1"/>
  <c r="AK265" i="7" s="1"/>
  <c r="M270" i="7" a="1"/>
  <c r="M270" i="7" s="1"/>
  <c r="AK270" i="7" s="1"/>
  <c r="M273" i="7" a="1"/>
  <c r="M273" i="7" s="1"/>
  <c r="AK273" i="7" s="1"/>
  <c r="M278" i="7" a="1"/>
  <c r="M278" i="7" s="1"/>
  <c r="AK278" i="7" s="1"/>
  <c r="M281" i="7" a="1"/>
  <c r="M281" i="7" s="1"/>
  <c r="AK281" i="7" s="1"/>
  <c r="M286" i="7" a="1"/>
  <c r="M286" i="7" s="1"/>
  <c r="AK286" i="7" s="1"/>
  <c r="M289" i="7" a="1"/>
  <c r="M289" i="7" s="1"/>
  <c r="AK289" i="7" s="1"/>
  <c r="M294" i="7" a="1"/>
  <c r="M294" i="7" s="1"/>
  <c r="AK294" i="7" s="1"/>
  <c r="M297" i="7" a="1"/>
  <c r="M297" i="7" s="1"/>
  <c r="AK297" i="7" s="1"/>
  <c r="M302" i="7" a="1"/>
  <c r="M302" i="7" s="1"/>
  <c r="AK302" i="7" s="1"/>
  <c r="M305" i="7" a="1"/>
  <c r="M305" i="7" s="1"/>
  <c r="AK305" i="7" s="1"/>
  <c r="M310" i="7" a="1"/>
  <c r="M310" i="7" s="1"/>
  <c r="AK310" i="7" s="1"/>
  <c r="M313" i="7" a="1"/>
  <c r="M313" i="7" s="1"/>
  <c r="AK313" i="7" s="1"/>
  <c r="M318" i="7" a="1"/>
  <c r="M318" i="7" s="1"/>
  <c r="AK318" i="7" s="1"/>
  <c r="M321" i="7" a="1"/>
  <c r="M321" i="7" s="1"/>
  <c r="AK321" i="7" s="1"/>
  <c r="M326" i="7" a="1"/>
  <c r="M326" i="7" s="1"/>
  <c r="AK326" i="7" s="1"/>
  <c r="M329" i="7" a="1"/>
  <c r="M329" i="7" s="1"/>
  <c r="AK329" i="7" s="1"/>
  <c r="M334" i="7" a="1"/>
  <c r="M334" i="7" s="1"/>
  <c r="AK334" i="7" s="1"/>
  <c r="M337" i="7" a="1"/>
  <c r="M337" i="7" s="1"/>
  <c r="AK337" i="7" s="1"/>
  <c r="M342" i="7" a="1"/>
  <c r="M342" i="7" s="1"/>
  <c r="AK342" i="7" s="1"/>
  <c r="M345" i="7" a="1"/>
  <c r="M345" i="7" s="1"/>
  <c r="AK345" i="7" s="1"/>
  <c r="M350" i="7" a="1"/>
  <c r="M350" i="7" s="1"/>
  <c r="AK350" i="7" s="1"/>
  <c r="M353" i="7" a="1"/>
  <c r="M353" i="7" s="1"/>
  <c r="AK353" i="7" s="1"/>
  <c r="M358" i="7" a="1"/>
  <c r="M358" i="7" s="1"/>
  <c r="AK358" i="7" s="1"/>
  <c r="M361" i="7" a="1"/>
  <c r="M361" i="7" s="1"/>
  <c r="AK361" i="7" s="1"/>
  <c r="M366" i="7" a="1"/>
  <c r="M366" i="7" s="1"/>
  <c r="AK366" i="7" s="1"/>
  <c r="M369" i="7" a="1"/>
  <c r="M369" i="7" s="1"/>
  <c r="AK369" i="7" s="1"/>
  <c r="M374" i="7" a="1"/>
  <c r="M374" i="7" s="1"/>
  <c r="AK374" i="7" s="1"/>
  <c r="M377" i="7" a="1"/>
  <c r="M377" i="7" s="1"/>
  <c r="AK377" i="7" s="1"/>
  <c r="M382" i="7" a="1"/>
  <c r="M382" i="7" s="1"/>
  <c r="AK382" i="7" s="1"/>
  <c r="M385" i="7" a="1"/>
  <c r="M385" i="7" s="1"/>
  <c r="AK385" i="7" s="1"/>
  <c r="M390" i="7" a="1"/>
  <c r="M390" i="7" s="1"/>
  <c r="AK390" i="7" s="1"/>
  <c r="M393" i="7" a="1"/>
  <c r="M393" i="7" s="1"/>
  <c r="AK393" i="7" s="1"/>
  <c r="M398" i="7" a="1"/>
  <c r="M398" i="7" s="1"/>
  <c r="AK398" i="7" s="1"/>
  <c r="M401" i="7" a="1"/>
  <c r="M401" i="7" s="1"/>
  <c r="AK401" i="7" s="1"/>
  <c r="M406" i="7" a="1"/>
  <c r="M406" i="7" s="1"/>
  <c r="AK406" i="7" s="1"/>
  <c r="M409" i="7" a="1"/>
  <c r="M409" i="7" s="1"/>
  <c r="AK409" i="7" s="1"/>
  <c r="M180" i="7" a="1"/>
  <c r="M180" i="7" s="1"/>
  <c r="AK180" i="7" s="1"/>
  <c r="M184" i="7" a="1"/>
  <c r="M184" i="7" s="1"/>
  <c r="AK184" i="7" s="1"/>
  <c r="M188" i="7" a="1"/>
  <c r="M188" i="7" s="1"/>
  <c r="AK188" i="7" s="1"/>
  <c r="M192" i="7" a="1"/>
  <c r="M192" i="7" s="1"/>
  <c r="AK192" i="7" s="1"/>
  <c r="M196" i="7" a="1"/>
  <c r="M196" i="7" s="1"/>
  <c r="AK196" i="7" s="1"/>
  <c r="M200" i="7" a="1"/>
  <c r="M200" i="7" s="1"/>
  <c r="AK200" i="7" s="1"/>
  <c r="M204" i="7" a="1"/>
  <c r="M204" i="7" s="1"/>
  <c r="AK204" i="7" s="1"/>
  <c r="M208" i="7" a="1"/>
  <c r="M208" i="7" s="1"/>
  <c r="AK208" i="7" s="1"/>
  <c r="M212" i="7" a="1"/>
  <c r="M212" i="7" s="1"/>
  <c r="AK212" i="7" s="1"/>
  <c r="M216" i="7" a="1"/>
  <c r="M216" i="7" s="1"/>
  <c r="AK216" i="7" s="1"/>
  <c r="M220" i="7" a="1"/>
  <c r="M220" i="7" s="1"/>
  <c r="AK220" i="7" s="1"/>
  <c r="M224" i="7" a="1"/>
  <c r="M224" i="7" s="1"/>
  <c r="AK224" i="7" s="1"/>
  <c r="M228" i="7" a="1"/>
  <c r="M228" i="7" s="1"/>
  <c r="AK228" i="7" s="1"/>
  <c r="M232" i="7" a="1"/>
  <c r="M232" i="7" s="1"/>
  <c r="AK232" i="7" s="1"/>
  <c r="M236" i="7" a="1"/>
  <c r="M236" i="7" s="1"/>
  <c r="AK236" i="7" s="1"/>
  <c r="M240" i="7" a="1"/>
  <c r="M240" i="7" s="1"/>
  <c r="AK240" i="7" s="1"/>
  <c r="M244" i="7" a="1"/>
  <c r="M244" i="7" s="1"/>
  <c r="AK244" i="7" s="1"/>
  <c r="M248" i="7" a="1"/>
  <c r="M248" i="7" s="1"/>
  <c r="AK248" i="7" s="1"/>
  <c r="M252" i="7" a="1"/>
  <c r="M252" i="7" s="1"/>
  <c r="AK252" i="7" s="1"/>
  <c r="M256" i="7" a="1"/>
  <c r="M256" i="7" s="1"/>
  <c r="AK256" i="7" s="1"/>
  <c r="M260" i="7" a="1"/>
  <c r="M260" i="7" s="1"/>
  <c r="AK260" i="7" s="1"/>
  <c r="M263" i="7" a="1"/>
  <c r="M263" i="7" s="1"/>
  <c r="AK263" i="7" s="1"/>
  <c r="M268" i="7" a="1"/>
  <c r="M268" i="7" s="1"/>
  <c r="AK268" i="7" s="1"/>
  <c r="M271" i="7" a="1"/>
  <c r="M271" i="7" s="1"/>
  <c r="AK271" i="7" s="1"/>
  <c r="M276" i="7" a="1"/>
  <c r="M276" i="7" s="1"/>
  <c r="AK276" i="7" s="1"/>
  <c r="M279" i="7" a="1"/>
  <c r="M279" i="7" s="1"/>
  <c r="AK279" i="7" s="1"/>
  <c r="M284" i="7" a="1"/>
  <c r="M284" i="7" s="1"/>
  <c r="AK284" i="7" s="1"/>
  <c r="M287" i="7" a="1"/>
  <c r="M287" i="7" s="1"/>
  <c r="AK287" i="7" s="1"/>
  <c r="M292" i="7" a="1"/>
  <c r="M292" i="7" s="1"/>
  <c r="AK292" i="7" s="1"/>
  <c r="M295" i="7" a="1"/>
  <c r="M295" i="7" s="1"/>
  <c r="AK295" i="7" s="1"/>
  <c r="M300" i="7" a="1"/>
  <c r="M300" i="7" s="1"/>
  <c r="AK300" i="7" s="1"/>
  <c r="M303" i="7" a="1"/>
  <c r="M303" i="7" s="1"/>
  <c r="AK303" i="7" s="1"/>
  <c r="M308" i="7" a="1"/>
  <c r="M308" i="7" s="1"/>
  <c r="AK308" i="7" s="1"/>
  <c r="M311" i="7" a="1"/>
  <c r="M311" i="7" s="1"/>
  <c r="AK311" i="7" s="1"/>
  <c r="M316" i="7" a="1"/>
  <c r="M316" i="7" s="1"/>
  <c r="AK316" i="7" s="1"/>
  <c r="M319" i="7" a="1"/>
  <c r="M319" i="7" s="1"/>
  <c r="AK319" i="7" s="1"/>
  <c r="M324" i="7" a="1"/>
  <c r="M324" i="7" s="1"/>
  <c r="AK324" i="7" s="1"/>
  <c r="M327" i="7" a="1"/>
  <c r="M327" i="7" s="1"/>
  <c r="AK327" i="7" s="1"/>
  <c r="M332" i="7" a="1"/>
  <c r="M332" i="7" s="1"/>
  <c r="AK332" i="7" s="1"/>
  <c r="M335" i="7" a="1"/>
  <c r="M335" i="7" s="1"/>
  <c r="AK335" i="7" s="1"/>
  <c r="M340" i="7" a="1"/>
  <c r="M340" i="7" s="1"/>
  <c r="AK340" i="7" s="1"/>
  <c r="M343" i="7" a="1"/>
  <c r="M343" i="7" s="1"/>
  <c r="AK343" i="7" s="1"/>
  <c r="M348" i="7" a="1"/>
  <c r="M348" i="7" s="1"/>
  <c r="AK348" i="7" s="1"/>
  <c r="M351" i="7" a="1"/>
  <c r="M351" i="7" s="1"/>
  <c r="AK351" i="7" s="1"/>
  <c r="M356" i="7" a="1"/>
  <c r="M356" i="7" s="1"/>
  <c r="AK356" i="7" s="1"/>
  <c r="M359" i="7" a="1"/>
  <c r="M359" i="7" s="1"/>
  <c r="AK359" i="7" s="1"/>
  <c r="M364" i="7" a="1"/>
  <c r="M364" i="7" s="1"/>
  <c r="AK364" i="7" s="1"/>
  <c r="M367" i="7" a="1"/>
  <c r="M367" i="7" s="1"/>
  <c r="AK367" i="7" s="1"/>
  <c r="M372" i="7" a="1"/>
  <c r="M372" i="7" s="1"/>
  <c r="AK372" i="7" s="1"/>
  <c r="M375" i="7" a="1"/>
  <c r="M375" i="7" s="1"/>
  <c r="AK375" i="7" s="1"/>
  <c r="M380" i="7" a="1"/>
  <c r="M380" i="7" s="1"/>
  <c r="AK380" i="7" s="1"/>
  <c r="M383" i="7" a="1"/>
  <c r="M383" i="7" s="1"/>
  <c r="AK383" i="7" s="1"/>
  <c r="M388" i="7" a="1"/>
  <c r="M388" i="7" s="1"/>
  <c r="AK388" i="7" s="1"/>
  <c r="M391" i="7" a="1"/>
  <c r="M391" i="7" s="1"/>
  <c r="AK391" i="7" s="1"/>
  <c r="M396" i="7" a="1"/>
  <c r="M396" i="7" s="1"/>
  <c r="AK396" i="7" s="1"/>
  <c r="M399" i="7" a="1"/>
  <c r="M399" i="7" s="1"/>
  <c r="AK399" i="7" s="1"/>
  <c r="M404" i="7" a="1"/>
  <c r="M404" i="7" s="1"/>
  <c r="AK404" i="7" s="1"/>
  <c r="M407" i="7" a="1"/>
  <c r="M407" i="7" s="1"/>
  <c r="AK407" i="7" s="1"/>
  <c r="M3" i="7" a="1"/>
  <c r="M3" i="7" s="1"/>
  <c r="AK3" i="7" s="1"/>
  <c r="Q11" i="7" l="1"/>
  <c r="V11" i="7" s="1"/>
  <c r="AK11" i="7"/>
  <c r="Q138" i="7"/>
  <c r="V138" i="7" s="1"/>
  <c r="AK138" i="7"/>
  <c r="Q122" i="7"/>
  <c r="V122" i="7" s="1"/>
  <c r="AK122" i="7"/>
  <c r="Q106" i="7"/>
  <c r="V106" i="7" s="1"/>
  <c r="AK106" i="7"/>
  <c r="Q90" i="7"/>
  <c r="V90" i="7" s="1"/>
  <c r="W90" i="7" s="1"/>
  <c r="X90" i="7" s="1"/>
  <c r="Y90" i="7" s="1"/>
  <c r="AH90" i="7" s="1"/>
  <c r="AK90" i="7"/>
  <c r="Q74" i="7"/>
  <c r="V74" i="7" s="1"/>
  <c r="W74" i="7" s="1"/>
  <c r="X74" i="7" s="1"/>
  <c r="Y74" i="7" s="1"/>
  <c r="AH74" i="7" s="1"/>
  <c r="AK74" i="7"/>
  <c r="Q58" i="7"/>
  <c r="V58" i="7" s="1"/>
  <c r="AK58" i="7"/>
  <c r="Q42" i="7"/>
  <c r="V42" i="7" s="1"/>
  <c r="AK42" i="7"/>
  <c r="Q26" i="7"/>
  <c r="V26" i="7" s="1"/>
  <c r="AK26" i="7"/>
  <c r="Q10" i="7"/>
  <c r="V10" i="7" s="1"/>
  <c r="AK10" i="7"/>
  <c r="Q299" i="7"/>
  <c r="V299" i="7" s="1"/>
  <c r="W299" i="7" s="1"/>
  <c r="X299" i="7" s="1"/>
  <c r="Y299" i="7" s="1"/>
  <c r="AH299" i="7" s="1"/>
  <c r="AK299" i="7"/>
  <c r="Q283" i="7"/>
  <c r="V283" i="7" s="1"/>
  <c r="W283" i="7" s="1"/>
  <c r="X283" i="7" s="1"/>
  <c r="Y283" i="7" s="1"/>
  <c r="AH283" i="7" s="1"/>
  <c r="AK283" i="7"/>
  <c r="Q267" i="7"/>
  <c r="V267" i="7" s="1"/>
  <c r="AK267" i="7"/>
  <c r="Q250" i="7"/>
  <c r="V250" i="7" s="1"/>
  <c r="AK250" i="7"/>
  <c r="Q234" i="7"/>
  <c r="V234" i="7" s="1"/>
  <c r="W234" i="7" s="1"/>
  <c r="X234" i="7" s="1"/>
  <c r="Y234" i="7" s="1"/>
  <c r="AH234" i="7" s="1"/>
  <c r="AK234" i="7"/>
  <c r="Q218" i="7"/>
  <c r="V218" i="7" s="1"/>
  <c r="AK218" i="7"/>
  <c r="Q202" i="7"/>
  <c r="V202" i="7" s="1"/>
  <c r="W202" i="7" s="1"/>
  <c r="X202" i="7" s="1"/>
  <c r="Y202" i="7" s="1"/>
  <c r="AH202" i="7" s="1"/>
  <c r="AK202" i="7"/>
  <c r="Q186" i="7"/>
  <c r="V186" i="7" s="1"/>
  <c r="W186" i="7" s="1"/>
  <c r="X186" i="7" s="1"/>
  <c r="Y186" i="7" s="1"/>
  <c r="AH186" i="7" s="1"/>
  <c r="AK186" i="7"/>
  <c r="Q405" i="7"/>
  <c r="V405" i="7" s="1"/>
  <c r="AK405" i="7"/>
  <c r="Q389" i="7"/>
  <c r="V389" i="7" s="1"/>
  <c r="AK389" i="7"/>
  <c r="Q373" i="7"/>
  <c r="V373" i="7" s="1"/>
  <c r="AK373" i="7"/>
  <c r="Q357" i="7"/>
  <c r="V357" i="7" s="1"/>
  <c r="AK357" i="7"/>
  <c r="Q341" i="7"/>
  <c r="V341" i="7" s="1"/>
  <c r="W341" i="7" s="1"/>
  <c r="X341" i="7" s="1"/>
  <c r="Y341" i="7" s="1"/>
  <c r="AH341" i="7" s="1"/>
  <c r="AK341" i="7"/>
  <c r="Q325" i="7"/>
  <c r="V325" i="7" s="1"/>
  <c r="W325" i="7" s="1"/>
  <c r="X325" i="7" s="1"/>
  <c r="Y325" i="7" s="1"/>
  <c r="AH325" i="7" s="1"/>
  <c r="AK325" i="7"/>
  <c r="Q309" i="7"/>
  <c r="V309" i="7" s="1"/>
  <c r="AK309" i="7"/>
  <c r="Q293" i="7"/>
  <c r="V293" i="7" s="1"/>
  <c r="AK293" i="7"/>
  <c r="Q277" i="7"/>
  <c r="V277" i="7" s="1"/>
  <c r="AK277" i="7"/>
  <c r="Q261" i="7"/>
  <c r="V261" i="7" s="1"/>
  <c r="AK261" i="7"/>
  <c r="Q245" i="7"/>
  <c r="V245" i="7" s="1"/>
  <c r="W245" i="7" s="1"/>
  <c r="X245" i="7" s="1"/>
  <c r="Y245" i="7" s="1"/>
  <c r="AH245" i="7" s="1"/>
  <c r="AK245" i="7"/>
  <c r="Q229" i="7"/>
  <c r="V229" i="7" s="1"/>
  <c r="W229" i="7" s="1"/>
  <c r="X229" i="7" s="1"/>
  <c r="Y229" i="7" s="1"/>
  <c r="AH229" i="7" s="1"/>
  <c r="AK229" i="7"/>
  <c r="Q213" i="7"/>
  <c r="V213" i="7" s="1"/>
  <c r="AK213" i="7"/>
  <c r="Q197" i="7"/>
  <c r="V197" i="7" s="1"/>
  <c r="AK197" i="7"/>
  <c r="Q181" i="7"/>
  <c r="V181" i="7" s="1"/>
  <c r="AK181" i="7"/>
  <c r="Q165" i="7"/>
  <c r="V165" i="7" s="1"/>
  <c r="AK165" i="7"/>
  <c r="Q149" i="7"/>
  <c r="V149" i="7" s="1"/>
  <c r="W149" i="7" s="1"/>
  <c r="X149" i="7" s="1"/>
  <c r="Y149" i="7" s="1"/>
  <c r="AH149" i="7" s="1"/>
  <c r="AK149" i="7"/>
  <c r="Q133" i="7"/>
  <c r="V133" i="7" s="1"/>
  <c r="AK133" i="7"/>
  <c r="Q117" i="7"/>
  <c r="V117" i="7" s="1"/>
  <c r="AK117" i="7"/>
  <c r="Q101" i="7"/>
  <c r="V101" i="7" s="1"/>
  <c r="AK101" i="7"/>
  <c r="Q85" i="7"/>
  <c r="V85" i="7" s="1"/>
  <c r="W85" i="7" s="1"/>
  <c r="X85" i="7" s="1"/>
  <c r="Y85" i="7" s="1"/>
  <c r="AH85" i="7" s="1"/>
  <c r="AK85" i="7"/>
  <c r="Q69" i="7"/>
  <c r="V69" i="7" s="1"/>
  <c r="AK69" i="7"/>
  <c r="Q53" i="7"/>
  <c r="V53" i="7" s="1"/>
  <c r="AK53" i="7"/>
  <c r="Q37" i="7"/>
  <c r="V37" i="7" s="1"/>
  <c r="AK37" i="7"/>
  <c r="Q175" i="7"/>
  <c r="V175" i="7" s="1"/>
  <c r="AK175" i="7"/>
  <c r="Q160" i="7"/>
  <c r="V160" i="7" s="1"/>
  <c r="AK160" i="7"/>
  <c r="Q144" i="7"/>
  <c r="V144" i="7" s="1"/>
  <c r="W144" i="7" s="1"/>
  <c r="X144" i="7" s="1"/>
  <c r="Y144" i="7" s="1"/>
  <c r="AH144" i="7" s="1"/>
  <c r="AK144" i="7"/>
  <c r="Q128" i="7"/>
  <c r="V128" i="7" s="1"/>
  <c r="AK128" i="7"/>
  <c r="Q112" i="7"/>
  <c r="V112" i="7" s="1"/>
  <c r="W112" i="7" s="1"/>
  <c r="X112" i="7" s="1"/>
  <c r="Y112" i="7" s="1"/>
  <c r="AH112" i="7" s="1"/>
  <c r="AK112" i="7"/>
  <c r="Q96" i="7"/>
  <c r="V96" i="7" s="1"/>
  <c r="W96" i="7" s="1"/>
  <c r="X96" i="7" s="1"/>
  <c r="Y96" i="7" s="1"/>
  <c r="AH96" i="7" s="1"/>
  <c r="AK96" i="7"/>
  <c r="Q80" i="7"/>
  <c r="V80" i="7" s="1"/>
  <c r="AK80" i="7"/>
  <c r="Q64" i="7"/>
  <c r="V64" i="7" s="1"/>
  <c r="AK64" i="7"/>
  <c r="Q48" i="7"/>
  <c r="V48" i="7" s="1"/>
  <c r="AK48" i="7"/>
  <c r="Q16" i="7"/>
  <c r="V16" i="7" s="1"/>
  <c r="AK16" i="7"/>
  <c r="Q167" i="7"/>
  <c r="V167" i="7" s="1"/>
  <c r="W167" i="7" s="1"/>
  <c r="X167" i="7" s="1"/>
  <c r="Y167" i="7" s="1"/>
  <c r="AH167" i="7" s="1"/>
  <c r="AK167" i="7"/>
  <c r="Q151" i="7"/>
  <c r="V151" i="7" s="1"/>
  <c r="AK151" i="7"/>
  <c r="Q135" i="7"/>
  <c r="V135" i="7" s="1"/>
  <c r="AK135" i="7"/>
  <c r="Q119" i="7"/>
  <c r="V119" i="7" s="1"/>
  <c r="AK119" i="7"/>
  <c r="Q103" i="7"/>
  <c r="V103" i="7" s="1"/>
  <c r="W103" i="7" s="1"/>
  <c r="X103" i="7" s="1"/>
  <c r="Y103" i="7" s="1"/>
  <c r="AH103" i="7" s="1"/>
  <c r="AK103" i="7"/>
  <c r="Q87" i="7"/>
  <c r="V87" i="7" s="1"/>
  <c r="AK87" i="7"/>
  <c r="Q71" i="7"/>
  <c r="V71" i="7" s="1"/>
  <c r="W71" i="7" s="1"/>
  <c r="X71" i="7" s="1"/>
  <c r="Y71" i="7" s="1"/>
  <c r="AH71" i="7" s="1"/>
  <c r="AK71" i="7"/>
  <c r="Q55" i="7"/>
  <c r="V55" i="7" s="1"/>
  <c r="W55" i="7" s="1"/>
  <c r="X55" i="7" s="1"/>
  <c r="Y55" i="7" s="1"/>
  <c r="AH55" i="7" s="1"/>
  <c r="AK55" i="7"/>
  <c r="Q39" i="7"/>
  <c r="V39" i="7" s="1"/>
  <c r="AK39" i="7"/>
  <c r="Q23" i="7"/>
  <c r="V23" i="7" s="1"/>
  <c r="AK23" i="7"/>
  <c r="Q166" i="7"/>
  <c r="V166" i="7" s="1"/>
  <c r="AK166" i="7"/>
  <c r="Q150" i="7"/>
  <c r="V150" i="7" s="1"/>
  <c r="AK150" i="7"/>
  <c r="Q134" i="7"/>
  <c r="V134" i="7" s="1"/>
  <c r="W134" i="7" s="1"/>
  <c r="X134" i="7" s="1"/>
  <c r="Y134" i="7" s="1"/>
  <c r="AH134" i="7" s="1"/>
  <c r="AK134" i="7"/>
  <c r="Q118" i="7"/>
  <c r="V118" i="7" s="1"/>
  <c r="W118" i="7" s="1"/>
  <c r="X118" i="7" s="1"/>
  <c r="Y118" i="7" s="1"/>
  <c r="AH118" i="7" s="1"/>
  <c r="AK118" i="7"/>
  <c r="Q102" i="7"/>
  <c r="V102" i="7" s="1"/>
  <c r="AK102" i="7"/>
  <c r="Q86" i="7"/>
  <c r="V86" i="7" s="1"/>
  <c r="AK86" i="7"/>
  <c r="Q70" i="7"/>
  <c r="V70" i="7" s="1"/>
  <c r="AK70" i="7"/>
  <c r="Q54" i="7"/>
  <c r="V54" i="7" s="1"/>
  <c r="AK54" i="7"/>
  <c r="Q38" i="7"/>
  <c r="V38" i="7" s="1"/>
  <c r="AK38" i="7"/>
  <c r="Q22" i="7"/>
  <c r="V22" i="7" s="1"/>
  <c r="AK22" i="7"/>
  <c r="Q274" i="7"/>
  <c r="V274" i="7" s="1"/>
  <c r="AK274" i="7"/>
  <c r="Q257" i="7"/>
  <c r="V257" i="7" s="1"/>
  <c r="AK257" i="7"/>
  <c r="Q241" i="7"/>
  <c r="V241" i="7" s="1"/>
  <c r="W241" i="7" s="1"/>
  <c r="X241" i="7" s="1"/>
  <c r="Y241" i="7" s="1"/>
  <c r="AH241" i="7" s="1"/>
  <c r="AK241" i="7"/>
  <c r="Q225" i="7"/>
  <c r="V225" i="7" s="1"/>
  <c r="AK225" i="7"/>
  <c r="Q209" i="7"/>
  <c r="V209" i="7" s="1"/>
  <c r="W209" i="7" s="1"/>
  <c r="X209" i="7" s="1"/>
  <c r="Y209" i="7" s="1"/>
  <c r="AH209" i="7" s="1"/>
  <c r="AK209" i="7"/>
  <c r="Q193" i="7"/>
  <c r="V193" i="7" s="1"/>
  <c r="W193" i="7" s="1"/>
  <c r="X193" i="7" s="1"/>
  <c r="Y193" i="7" s="1"/>
  <c r="AH193" i="7" s="1"/>
  <c r="AK193" i="7"/>
  <c r="Q177" i="7"/>
  <c r="V177" i="7" s="1"/>
  <c r="AK177" i="7"/>
  <c r="Q161" i="7"/>
  <c r="V161" i="7" s="1"/>
  <c r="AK161" i="7"/>
  <c r="Q145" i="7"/>
  <c r="V145" i="7" s="1"/>
  <c r="W145" i="7" s="1"/>
  <c r="X145" i="7" s="1"/>
  <c r="Y145" i="7" s="1"/>
  <c r="AH145" i="7" s="1"/>
  <c r="AK145" i="7"/>
  <c r="Q129" i="7"/>
  <c r="V129" i="7" s="1"/>
  <c r="AK129" i="7"/>
  <c r="Q113" i="7"/>
  <c r="V113" i="7" s="1"/>
  <c r="W113" i="7" s="1"/>
  <c r="X113" i="7" s="1"/>
  <c r="Y113" i="7" s="1"/>
  <c r="AH113" i="7" s="1"/>
  <c r="AK113" i="7"/>
  <c r="Q97" i="7"/>
  <c r="V97" i="7" s="1"/>
  <c r="W97" i="7" s="1"/>
  <c r="X97" i="7" s="1"/>
  <c r="Y97" i="7" s="1"/>
  <c r="AH97" i="7" s="1"/>
  <c r="AK97" i="7"/>
  <c r="Q81" i="7"/>
  <c r="V81" i="7" s="1"/>
  <c r="AK81" i="7"/>
  <c r="Q65" i="7"/>
  <c r="V65" i="7" s="1"/>
  <c r="AK65" i="7"/>
  <c r="Q49" i="7"/>
  <c r="V49" i="7" s="1"/>
  <c r="AK49" i="7"/>
  <c r="Q172" i="7"/>
  <c r="V172" i="7" s="1"/>
  <c r="AK172" i="7"/>
  <c r="Q156" i="7"/>
  <c r="V156" i="7" s="1"/>
  <c r="W156" i="7" s="1"/>
  <c r="X156" i="7" s="1"/>
  <c r="Y156" i="7" s="1"/>
  <c r="AH156" i="7" s="1"/>
  <c r="AK156" i="7"/>
  <c r="Q140" i="7"/>
  <c r="V140" i="7" s="1"/>
  <c r="W140" i="7" s="1"/>
  <c r="X140" i="7" s="1"/>
  <c r="Y140" i="7" s="1"/>
  <c r="AH140" i="7" s="1"/>
  <c r="AK140" i="7"/>
  <c r="Q124" i="7"/>
  <c r="V124" i="7" s="1"/>
  <c r="AK124" i="7"/>
  <c r="Q108" i="7"/>
  <c r="V108" i="7" s="1"/>
  <c r="AK108" i="7"/>
  <c r="Q92" i="7"/>
  <c r="V92" i="7" s="1"/>
  <c r="W92" i="7" s="1"/>
  <c r="X92" i="7" s="1"/>
  <c r="Y92" i="7" s="1"/>
  <c r="AH92" i="7" s="1"/>
  <c r="AK92" i="7"/>
  <c r="Q76" i="7"/>
  <c r="V76" i="7" s="1"/>
  <c r="AK76" i="7"/>
  <c r="Q60" i="7"/>
  <c r="V60" i="7" s="1"/>
  <c r="W60" i="7" s="1"/>
  <c r="X60" i="7" s="1"/>
  <c r="Y60" i="7" s="1"/>
  <c r="AH60" i="7" s="1"/>
  <c r="AK60" i="7"/>
  <c r="Q44" i="7"/>
  <c r="V44" i="7" s="1"/>
  <c r="AK44" i="7"/>
  <c r="Q28" i="7"/>
  <c r="V28" i="7" s="1"/>
  <c r="AK28" i="7"/>
  <c r="Q12" i="7"/>
  <c r="V12" i="7" s="1"/>
  <c r="AK12" i="7"/>
  <c r="Q163" i="7"/>
  <c r="V163" i="7" s="1"/>
  <c r="W163" i="7" s="1"/>
  <c r="X163" i="7" s="1"/>
  <c r="Y163" i="7" s="1"/>
  <c r="AH163" i="7" s="1"/>
  <c r="AK163" i="7"/>
  <c r="Q147" i="7"/>
  <c r="V147" i="7" s="1"/>
  <c r="AK147" i="7"/>
  <c r="Q131" i="7"/>
  <c r="V131" i="7" s="1"/>
  <c r="W131" i="7" s="1"/>
  <c r="X131" i="7" s="1"/>
  <c r="Y131" i="7" s="1"/>
  <c r="AH131" i="7" s="1"/>
  <c r="AK131" i="7"/>
  <c r="Q115" i="7"/>
  <c r="V115" i="7" s="1"/>
  <c r="W115" i="7" s="1"/>
  <c r="X115" i="7" s="1"/>
  <c r="Y115" i="7" s="1"/>
  <c r="AH115" i="7" s="1"/>
  <c r="AK115" i="7"/>
  <c r="Q99" i="7"/>
  <c r="V99" i="7" s="1"/>
  <c r="W99" i="7" s="1"/>
  <c r="X99" i="7" s="1"/>
  <c r="Y99" i="7" s="1"/>
  <c r="AH99" i="7" s="1"/>
  <c r="AK99" i="7"/>
  <c r="Q83" i="7"/>
  <c r="V83" i="7" s="1"/>
  <c r="AK83" i="7"/>
  <c r="Q67" i="7"/>
  <c r="V67" i="7" s="1"/>
  <c r="W67" i="7" s="1"/>
  <c r="X67" i="7" s="1"/>
  <c r="Y67" i="7" s="1"/>
  <c r="AH67" i="7" s="1"/>
  <c r="AK67" i="7"/>
  <c r="Q51" i="7"/>
  <c r="V51" i="7" s="1"/>
  <c r="AK51" i="7"/>
  <c r="Q35" i="7"/>
  <c r="V35" i="7" s="1"/>
  <c r="AK35" i="7"/>
  <c r="Q19" i="7"/>
  <c r="V19" i="7" s="1"/>
  <c r="AK19" i="7"/>
  <c r="Q176" i="7"/>
  <c r="V176" i="7" s="1"/>
  <c r="AK176" i="7"/>
  <c r="Q162" i="7"/>
  <c r="V162" i="7" s="1"/>
  <c r="W162" i="7" s="1"/>
  <c r="X162" i="7" s="1"/>
  <c r="Y162" i="7" s="1"/>
  <c r="AH162" i="7" s="1"/>
  <c r="AK162" i="7"/>
  <c r="Q146" i="7"/>
  <c r="V146" i="7" s="1"/>
  <c r="AK146" i="7"/>
  <c r="Q130" i="7"/>
  <c r="V130" i="7" s="1"/>
  <c r="W130" i="7" s="1"/>
  <c r="X130" i="7" s="1"/>
  <c r="Y130" i="7" s="1"/>
  <c r="AH130" i="7" s="1"/>
  <c r="AK130" i="7"/>
  <c r="Q114" i="7"/>
  <c r="V114" i="7" s="1"/>
  <c r="W114" i="7" s="1"/>
  <c r="X114" i="7" s="1"/>
  <c r="Y114" i="7" s="1"/>
  <c r="AH114" i="7" s="1"/>
  <c r="AK114" i="7"/>
  <c r="Q98" i="7"/>
  <c r="V98" i="7" s="1"/>
  <c r="W98" i="7" s="1"/>
  <c r="X98" i="7" s="1"/>
  <c r="Y98" i="7" s="1"/>
  <c r="AH98" i="7" s="1"/>
  <c r="AK98" i="7"/>
  <c r="Q82" i="7"/>
  <c r="V82" i="7" s="1"/>
  <c r="W82" i="7" s="1"/>
  <c r="X82" i="7" s="1"/>
  <c r="Y82" i="7" s="1"/>
  <c r="AH82" i="7" s="1"/>
  <c r="AK82" i="7"/>
  <c r="Q66" i="7"/>
  <c r="V66" i="7" s="1"/>
  <c r="W66" i="7" s="1"/>
  <c r="X66" i="7" s="1"/>
  <c r="Y66" i="7" s="1"/>
  <c r="AH66" i="7" s="1"/>
  <c r="AK66" i="7"/>
  <c r="Q50" i="7"/>
  <c r="V50" i="7" s="1"/>
  <c r="AK50" i="7"/>
  <c r="Q34" i="7"/>
  <c r="V34" i="7" s="1"/>
  <c r="AK34" i="7"/>
  <c r="Q18" i="7"/>
  <c r="V18" i="7" s="1"/>
  <c r="AK18" i="7"/>
  <c r="Q5" i="7"/>
  <c r="V5" i="7" s="1"/>
  <c r="AK5" i="7"/>
  <c r="Q152" i="7"/>
  <c r="V152" i="7" s="1"/>
  <c r="AK152" i="7"/>
  <c r="Q136" i="7"/>
  <c r="V136" i="7" s="1"/>
  <c r="W136" i="7" s="1"/>
  <c r="X136" i="7" s="1"/>
  <c r="Y136" i="7" s="1"/>
  <c r="AH136" i="7" s="1"/>
  <c r="AK136" i="7"/>
  <c r="Q120" i="7"/>
  <c r="V120" i="7" s="1"/>
  <c r="W120" i="7" s="1"/>
  <c r="X120" i="7" s="1"/>
  <c r="Y120" i="7" s="1"/>
  <c r="AH120" i="7" s="1"/>
  <c r="AK120" i="7"/>
  <c r="Q104" i="7"/>
  <c r="V104" i="7" s="1"/>
  <c r="W104" i="7" s="1"/>
  <c r="X104" i="7" s="1"/>
  <c r="Y104" i="7" s="1"/>
  <c r="AH104" i="7" s="1"/>
  <c r="AK104" i="7"/>
  <c r="Q88" i="7"/>
  <c r="V88" i="7" s="1"/>
  <c r="W88" i="7" s="1"/>
  <c r="X88" i="7" s="1"/>
  <c r="Y88" i="7" s="1"/>
  <c r="AH88" i="7" s="1"/>
  <c r="AK88" i="7"/>
  <c r="Q72" i="7"/>
  <c r="V72" i="7" s="1"/>
  <c r="W72" i="7" s="1"/>
  <c r="X72" i="7" s="1"/>
  <c r="Y72" i="7" s="1"/>
  <c r="AH72" i="7" s="1"/>
  <c r="AK72" i="7"/>
  <c r="Q56" i="7"/>
  <c r="V56" i="7" s="1"/>
  <c r="W56" i="7" s="1"/>
  <c r="X56" i="7" s="1"/>
  <c r="Y56" i="7" s="1"/>
  <c r="AH56" i="7" s="1"/>
  <c r="AK56" i="7"/>
  <c r="Q40" i="7"/>
  <c r="V40" i="7" s="1"/>
  <c r="AK40" i="7"/>
  <c r="Q24" i="7"/>
  <c r="V24" i="7" s="1"/>
  <c r="AK24" i="7"/>
  <c r="Q159" i="7"/>
  <c r="V159" i="7" s="1"/>
  <c r="W159" i="7" s="1"/>
  <c r="X159" i="7" s="1"/>
  <c r="Y159" i="7" s="1"/>
  <c r="AH159" i="7" s="1"/>
  <c r="AK159" i="7"/>
  <c r="Q143" i="7"/>
  <c r="V143" i="7" s="1"/>
  <c r="W143" i="7" s="1"/>
  <c r="X143" i="7" s="1"/>
  <c r="Y143" i="7" s="1"/>
  <c r="AH143" i="7" s="1"/>
  <c r="AK143" i="7"/>
  <c r="Q127" i="7"/>
  <c r="V127" i="7" s="1"/>
  <c r="W127" i="7" s="1"/>
  <c r="X127" i="7" s="1"/>
  <c r="Y127" i="7" s="1"/>
  <c r="AH127" i="7" s="1"/>
  <c r="AK127" i="7"/>
  <c r="Q111" i="7"/>
  <c r="V111" i="7" s="1"/>
  <c r="W111" i="7" s="1"/>
  <c r="X111" i="7" s="1"/>
  <c r="Y111" i="7" s="1"/>
  <c r="AH111" i="7" s="1"/>
  <c r="AK111" i="7"/>
  <c r="Q95" i="7"/>
  <c r="V95" i="7" s="1"/>
  <c r="W95" i="7" s="1"/>
  <c r="X95" i="7" s="1"/>
  <c r="Y95" i="7" s="1"/>
  <c r="AH95" i="7" s="1"/>
  <c r="AK95" i="7"/>
  <c r="Q79" i="7"/>
  <c r="V79" i="7" s="1"/>
  <c r="AK79" i="7"/>
  <c r="Q63" i="7"/>
  <c r="V63" i="7" s="1"/>
  <c r="W63" i="7" s="1"/>
  <c r="X63" i="7" s="1"/>
  <c r="Y63" i="7" s="1"/>
  <c r="AH63" i="7" s="1"/>
  <c r="AK63" i="7"/>
  <c r="Q47" i="7"/>
  <c r="V47" i="7" s="1"/>
  <c r="AK47" i="7"/>
  <c r="Q15" i="7"/>
  <c r="V15" i="7" s="1"/>
  <c r="AK15" i="7"/>
  <c r="Q174" i="7"/>
  <c r="V174" i="7" s="1"/>
  <c r="AK174" i="7"/>
  <c r="Q158" i="7"/>
  <c r="V158" i="7" s="1"/>
  <c r="W158" i="7" s="1"/>
  <c r="X158" i="7" s="1"/>
  <c r="Y158" i="7" s="1"/>
  <c r="AH158" i="7" s="1"/>
  <c r="AK158" i="7"/>
  <c r="Q142" i="7"/>
  <c r="V142" i="7" s="1"/>
  <c r="W142" i="7" s="1"/>
  <c r="X142" i="7" s="1"/>
  <c r="Y142" i="7" s="1"/>
  <c r="AH142" i="7" s="1"/>
  <c r="AK142" i="7"/>
  <c r="Q126" i="7"/>
  <c r="V126" i="7" s="1"/>
  <c r="W126" i="7" s="1"/>
  <c r="X126" i="7" s="1"/>
  <c r="Y126" i="7" s="1"/>
  <c r="AH126" i="7" s="1"/>
  <c r="AK126" i="7"/>
  <c r="Q110" i="7"/>
  <c r="V110" i="7" s="1"/>
  <c r="W110" i="7" s="1"/>
  <c r="X110" i="7" s="1"/>
  <c r="Y110" i="7" s="1"/>
  <c r="AH110" i="7" s="1"/>
  <c r="AK110" i="7"/>
  <c r="Q94" i="7"/>
  <c r="V94" i="7" s="1"/>
  <c r="W94" i="7" s="1"/>
  <c r="X94" i="7" s="1"/>
  <c r="Y94" i="7" s="1"/>
  <c r="AH94" i="7" s="1"/>
  <c r="AK94" i="7"/>
  <c r="Q78" i="7"/>
  <c r="V78" i="7" s="1"/>
  <c r="AK78" i="7"/>
  <c r="Q62" i="7"/>
  <c r="V62" i="7" s="1"/>
  <c r="W62" i="7" s="1"/>
  <c r="X62" i="7" s="1"/>
  <c r="Y62" i="7" s="1"/>
  <c r="AH62" i="7" s="1"/>
  <c r="AK62" i="7"/>
  <c r="Q46" i="7"/>
  <c r="V46" i="7" s="1"/>
  <c r="AK46" i="7"/>
  <c r="Q14" i="7"/>
  <c r="V14" i="7" s="1"/>
  <c r="AK14" i="7"/>
  <c r="Q4" i="7"/>
  <c r="V4" i="7" s="1"/>
  <c r="AK4" i="7"/>
  <c r="W138" i="7"/>
  <c r="X138" i="7" s="1"/>
  <c r="Y138" i="7" s="1"/>
  <c r="AH138" i="7" s="1"/>
  <c r="W122" i="7"/>
  <c r="X122" i="7" s="1"/>
  <c r="Y122" i="7" s="1"/>
  <c r="AH122" i="7" s="1"/>
  <c r="W106" i="7"/>
  <c r="X106" i="7" s="1"/>
  <c r="Y106" i="7" s="1"/>
  <c r="AH106" i="7" s="1"/>
  <c r="W58" i="7"/>
  <c r="X58" i="7" s="1"/>
  <c r="Y58" i="7" s="1"/>
  <c r="AH58" i="7" s="1"/>
  <c r="W267" i="7"/>
  <c r="X267" i="7" s="1"/>
  <c r="Y267" i="7" s="1"/>
  <c r="AH267" i="7" s="1"/>
  <c r="W250" i="7"/>
  <c r="X250" i="7" s="1"/>
  <c r="Y250" i="7" s="1"/>
  <c r="AH250" i="7" s="1"/>
  <c r="W218" i="7"/>
  <c r="X218" i="7" s="1"/>
  <c r="Y218" i="7" s="1"/>
  <c r="AH218" i="7" s="1"/>
  <c r="W405" i="7"/>
  <c r="X405" i="7" s="1"/>
  <c r="Y405" i="7" s="1"/>
  <c r="AH405" i="7" s="1"/>
  <c r="W389" i="7"/>
  <c r="X389" i="7" s="1"/>
  <c r="Y389" i="7" s="1"/>
  <c r="AH389" i="7" s="1"/>
  <c r="W373" i="7"/>
  <c r="X373" i="7" s="1"/>
  <c r="Y373" i="7" s="1"/>
  <c r="AH373" i="7" s="1"/>
  <c r="W357" i="7"/>
  <c r="X357" i="7" s="1"/>
  <c r="Y357" i="7" s="1"/>
  <c r="AH357" i="7" s="1"/>
  <c r="W309" i="7"/>
  <c r="X309" i="7" s="1"/>
  <c r="Y309" i="7" s="1"/>
  <c r="AH309" i="7" s="1"/>
  <c r="W293" i="7"/>
  <c r="X293" i="7" s="1"/>
  <c r="Y293" i="7" s="1"/>
  <c r="AH293" i="7" s="1"/>
  <c r="W277" i="7"/>
  <c r="X277" i="7" s="1"/>
  <c r="Y277" i="7" s="1"/>
  <c r="AH277" i="7" s="1"/>
  <c r="W261" i="7"/>
  <c r="X261" i="7" s="1"/>
  <c r="Y261" i="7" s="1"/>
  <c r="AH261" i="7" s="1"/>
  <c r="W213" i="7"/>
  <c r="X213" i="7" s="1"/>
  <c r="Y213" i="7" s="1"/>
  <c r="AH213" i="7" s="1"/>
  <c r="W197" i="7"/>
  <c r="X197" i="7" s="1"/>
  <c r="Y197" i="7" s="1"/>
  <c r="AH197" i="7" s="1"/>
  <c r="W181" i="7"/>
  <c r="X181" i="7" s="1"/>
  <c r="Y181" i="7" s="1"/>
  <c r="AH181" i="7" s="1"/>
  <c r="W165" i="7"/>
  <c r="X165" i="7" s="1"/>
  <c r="Y165" i="7" s="1"/>
  <c r="AH165" i="7" s="1"/>
  <c r="W133" i="7"/>
  <c r="X133" i="7" s="1"/>
  <c r="Y133" i="7" s="1"/>
  <c r="AH133" i="7" s="1"/>
  <c r="W117" i="7"/>
  <c r="X117" i="7" s="1"/>
  <c r="Y117" i="7" s="1"/>
  <c r="AH117" i="7" s="1"/>
  <c r="W101" i="7"/>
  <c r="X101" i="7" s="1"/>
  <c r="Y101" i="7" s="1"/>
  <c r="AH101" i="7" s="1"/>
  <c r="W69" i="7"/>
  <c r="X69" i="7" s="1"/>
  <c r="Y69" i="7" s="1"/>
  <c r="AH69" i="7" s="1"/>
  <c r="W175" i="7"/>
  <c r="X175" i="7" s="1"/>
  <c r="Y175" i="7" s="1"/>
  <c r="AH175" i="7" s="1"/>
  <c r="W160" i="7"/>
  <c r="X160" i="7" s="1"/>
  <c r="Y160" i="7" s="1"/>
  <c r="AH160" i="7" s="1"/>
  <c r="W128" i="7"/>
  <c r="X128" i="7" s="1"/>
  <c r="Y128" i="7" s="1"/>
  <c r="AH128" i="7" s="1"/>
  <c r="W80" i="7"/>
  <c r="X80" i="7" s="1"/>
  <c r="Y80" i="7" s="1"/>
  <c r="AH80" i="7" s="1"/>
  <c r="W64" i="7"/>
  <c r="X64" i="7" s="1"/>
  <c r="Y64" i="7" s="1"/>
  <c r="AH64" i="7" s="1"/>
  <c r="W151" i="7"/>
  <c r="X151" i="7" s="1"/>
  <c r="Y151" i="7" s="1"/>
  <c r="AH151" i="7" s="1"/>
  <c r="W135" i="7"/>
  <c r="X135" i="7" s="1"/>
  <c r="Y135" i="7" s="1"/>
  <c r="AH135" i="7" s="1"/>
  <c r="W119" i="7"/>
  <c r="X119" i="7" s="1"/>
  <c r="Y119" i="7" s="1"/>
  <c r="AH119" i="7" s="1"/>
  <c r="W87" i="7"/>
  <c r="X87" i="7" s="1"/>
  <c r="Y87" i="7" s="1"/>
  <c r="AH87" i="7" s="1"/>
  <c r="W166" i="7"/>
  <c r="X166" i="7" s="1"/>
  <c r="Y166" i="7" s="1"/>
  <c r="AH166" i="7" s="1"/>
  <c r="W150" i="7"/>
  <c r="X150" i="7" s="1"/>
  <c r="Y150" i="7" s="1"/>
  <c r="AH150" i="7" s="1"/>
  <c r="W102" i="7"/>
  <c r="X102" i="7" s="1"/>
  <c r="Y102" i="7" s="1"/>
  <c r="AH102" i="7" s="1"/>
  <c r="W86" i="7"/>
  <c r="X86" i="7" s="1"/>
  <c r="Y86" i="7" s="1"/>
  <c r="AH86" i="7" s="1"/>
  <c r="W70" i="7"/>
  <c r="X70" i="7" s="1"/>
  <c r="Y70" i="7" s="1"/>
  <c r="AH70" i="7" s="1"/>
  <c r="W274" i="7"/>
  <c r="X274" i="7" s="1"/>
  <c r="Y274" i="7" s="1"/>
  <c r="AH274" i="7" s="1"/>
  <c r="W257" i="7"/>
  <c r="X257" i="7" s="1"/>
  <c r="Y257" i="7" s="1"/>
  <c r="AH257" i="7" s="1"/>
  <c r="W225" i="7"/>
  <c r="X225" i="7" s="1"/>
  <c r="Y225" i="7" s="1"/>
  <c r="AH225" i="7" s="1"/>
  <c r="W177" i="7"/>
  <c r="X177" i="7" s="1"/>
  <c r="Y177" i="7" s="1"/>
  <c r="AH177" i="7" s="1"/>
  <c r="W161" i="7"/>
  <c r="X161" i="7" s="1"/>
  <c r="Y161" i="7" s="1"/>
  <c r="AH161" i="7" s="1"/>
  <c r="W129" i="7"/>
  <c r="X129" i="7" s="1"/>
  <c r="Y129" i="7" s="1"/>
  <c r="AH129" i="7" s="1"/>
  <c r="W81" i="7"/>
  <c r="X81" i="7" s="1"/>
  <c r="Y81" i="7" s="1"/>
  <c r="AH81" i="7" s="1"/>
  <c r="W65" i="7"/>
  <c r="X65" i="7" s="1"/>
  <c r="Y65" i="7" s="1"/>
  <c r="AH65" i="7" s="1"/>
  <c r="W172" i="7"/>
  <c r="X172" i="7" s="1"/>
  <c r="Y172" i="7" s="1"/>
  <c r="AH172" i="7" s="1"/>
  <c r="W124" i="7"/>
  <c r="X124" i="7" s="1"/>
  <c r="Y124" i="7" s="1"/>
  <c r="AH124" i="7" s="1"/>
  <c r="W108" i="7"/>
  <c r="X108" i="7" s="1"/>
  <c r="Y108" i="7" s="1"/>
  <c r="AH108" i="7" s="1"/>
  <c r="W76" i="7"/>
  <c r="X76" i="7" s="1"/>
  <c r="Y76" i="7" s="1"/>
  <c r="AH76" i="7" s="1"/>
  <c r="W147" i="7"/>
  <c r="X147" i="7" s="1"/>
  <c r="Y147" i="7" s="1"/>
  <c r="AH147" i="7" s="1"/>
  <c r="W83" i="7"/>
  <c r="X83" i="7" s="1"/>
  <c r="Y83" i="7" s="1"/>
  <c r="AH83" i="7" s="1"/>
  <c r="W176" i="7"/>
  <c r="X176" i="7" s="1"/>
  <c r="Y176" i="7" s="1"/>
  <c r="AH176" i="7" s="1"/>
  <c r="W146" i="7"/>
  <c r="X146" i="7" s="1"/>
  <c r="Y146" i="7" s="1"/>
  <c r="AH146" i="7" s="1"/>
  <c r="W152" i="7"/>
  <c r="X152" i="7" s="1"/>
  <c r="Y152" i="7" s="1"/>
  <c r="AH152" i="7" s="1"/>
  <c r="W79" i="7"/>
  <c r="X79" i="7" s="1"/>
  <c r="Y79" i="7" s="1"/>
  <c r="AH79" i="7" s="1"/>
  <c r="W174" i="7"/>
  <c r="X174" i="7" s="1"/>
  <c r="Y174" i="7" s="1"/>
  <c r="AH174" i="7" s="1"/>
  <c r="W78" i="7"/>
  <c r="X78" i="7" s="1"/>
  <c r="Y78" i="7" s="1"/>
  <c r="AH78" i="7" s="1"/>
  <c r="U3" i="7"/>
  <c r="T3" i="7"/>
  <c r="S3" i="7"/>
  <c r="AD3" i="7" s="1"/>
  <c r="AG3" i="7" s="1"/>
  <c r="R3" i="7"/>
  <c r="AL404" i="7"/>
  <c r="Q404" i="7"/>
  <c r="V404" i="7" s="1"/>
  <c r="AL388" i="7"/>
  <c r="Q388" i="7"/>
  <c r="V388" i="7" s="1"/>
  <c r="AL372" i="7"/>
  <c r="Q372" i="7"/>
  <c r="V372" i="7" s="1"/>
  <c r="AL356" i="7"/>
  <c r="Q356" i="7"/>
  <c r="V356" i="7" s="1"/>
  <c r="AL340" i="7"/>
  <c r="Q340" i="7"/>
  <c r="V340" i="7" s="1"/>
  <c r="AL324" i="7"/>
  <c r="Q324" i="7"/>
  <c r="V324" i="7" s="1"/>
  <c r="AL308" i="7"/>
  <c r="Q308" i="7"/>
  <c r="V308" i="7" s="1"/>
  <c r="AL292" i="7"/>
  <c r="Q292" i="7"/>
  <c r="V292" i="7" s="1"/>
  <c r="AL276" i="7"/>
  <c r="Q276" i="7"/>
  <c r="V276" i="7" s="1"/>
  <c r="AL260" i="7"/>
  <c r="Q260" i="7"/>
  <c r="V260" i="7" s="1"/>
  <c r="AL244" i="7"/>
  <c r="Q244" i="7"/>
  <c r="V244" i="7" s="1"/>
  <c r="AL228" i="7"/>
  <c r="Q228" i="7"/>
  <c r="V228" i="7" s="1"/>
  <c r="AL212" i="7"/>
  <c r="Q212" i="7"/>
  <c r="V212" i="7" s="1"/>
  <c r="AL196" i="7"/>
  <c r="Q196" i="7"/>
  <c r="V196" i="7" s="1"/>
  <c r="AL180" i="7"/>
  <c r="Q180" i="7"/>
  <c r="V180" i="7" s="1"/>
  <c r="AL398" i="7"/>
  <c r="Q398" i="7"/>
  <c r="V398" i="7" s="1"/>
  <c r="AL382" i="7"/>
  <c r="Q382" i="7"/>
  <c r="V382" i="7" s="1"/>
  <c r="AL366" i="7"/>
  <c r="Q366" i="7"/>
  <c r="V366" i="7" s="1"/>
  <c r="AL350" i="7"/>
  <c r="Q350" i="7"/>
  <c r="V350" i="7" s="1"/>
  <c r="AL334" i="7"/>
  <c r="Q334" i="7"/>
  <c r="V334" i="7" s="1"/>
  <c r="AL318" i="7"/>
  <c r="Q318" i="7"/>
  <c r="V318" i="7" s="1"/>
  <c r="AL302" i="7"/>
  <c r="Q302" i="7"/>
  <c r="V302" i="7" s="1"/>
  <c r="AL286" i="7"/>
  <c r="Q286" i="7"/>
  <c r="V286" i="7" s="1"/>
  <c r="AL270" i="7"/>
  <c r="Q270" i="7"/>
  <c r="V270" i="7" s="1"/>
  <c r="AL255" i="7"/>
  <c r="Q255" i="7"/>
  <c r="V255" i="7" s="1"/>
  <c r="AL239" i="7"/>
  <c r="Q239" i="7"/>
  <c r="V239" i="7" s="1"/>
  <c r="AL223" i="7"/>
  <c r="Q223" i="7"/>
  <c r="V223" i="7" s="1"/>
  <c r="AL207" i="7"/>
  <c r="Q207" i="7"/>
  <c r="V207" i="7" s="1"/>
  <c r="AL191" i="7"/>
  <c r="Q191" i="7"/>
  <c r="V191" i="7" s="1"/>
  <c r="AL408" i="7"/>
  <c r="Q408" i="7"/>
  <c r="V408" i="7" s="1"/>
  <c r="AL392" i="7"/>
  <c r="Q392" i="7"/>
  <c r="V392" i="7" s="1"/>
  <c r="AL376" i="7"/>
  <c r="Q376" i="7"/>
  <c r="V376" i="7" s="1"/>
  <c r="AL360" i="7"/>
  <c r="Q360" i="7"/>
  <c r="V360" i="7" s="1"/>
  <c r="AL344" i="7"/>
  <c r="Q344" i="7"/>
  <c r="V344" i="7" s="1"/>
  <c r="AL328" i="7"/>
  <c r="Q328" i="7"/>
  <c r="V328" i="7" s="1"/>
  <c r="AL312" i="7"/>
  <c r="Q312" i="7"/>
  <c r="V312" i="7" s="1"/>
  <c r="AL296" i="7"/>
  <c r="Q296" i="7"/>
  <c r="V296" i="7" s="1"/>
  <c r="AL280" i="7"/>
  <c r="Q280" i="7"/>
  <c r="V280" i="7" s="1"/>
  <c r="AL264" i="7"/>
  <c r="Q264" i="7"/>
  <c r="V264" i="7" s="1"/>
  <c r="AL246" i="7"/>
  <c r="Q246" i="7"/>
  <c r="V246" i="7" s="1"/>
  <c r="AL230" i="7"/>
  <c r="Q230" i="7"/>
  <c r="V230" i="7" s="1"/>
  <c r="AL214" i="7"/>
  <c r="Q214" i="7"/>
  <c r="V214" i="7" s="1"/>
  <c r="AL198" i="7"/>
  <c r="Q198" i="7"/>
  <c r="V198" i="7" s="1"/>
  <c r="AL182" i="7"/>
  <c r="Q182" i="7"/>
  <c r="V182" i="7" s="1"/>
  <c r="AL402" i="7"/>
  <c r="Q402" i="7"/>
  <c r="V402" i="7" s="1"/>
  <c r="AL386" i="7"/>
  <c r="Q386" i="7"/>
  <c r="V386" i="7" s="1"/>
  <c r="AL370" i="7"/>
  <c r="Q370" i="7"/>
  <c r="V370" i="7" s="1"/>
  <c r="AL354" i="7"/>
  <c r="Q354" i="7"/>
  <c r="V354" i="7" s="1"/>
  <c r="AL338" i="7"/>
  <c r="Q338" i="7"/>
  <c r="V338" i="7" s="1"/>
  <c r="AL322" i="7"/>
  <c r="Q322" i="7"/>
  <c r="V322" i="7" s="1"/>
  <c r="AL306" i="7"/>
  <c r="Q306" i="7"/>
  <c r="V306" i="7" s="1"/>
  <c r="AL290" i="7"/>
  <c r="Q290" i="7"/>
  <c r="V290" i="7" s="1"/>
  <c r="AL33" i="7"/>
  <c r="Q33" i="7"/>
  <c r="V33" i="7" s="1"/>
  <c r="AL17" i="7"/>
  <c r="Q17" i="7"/>
  <c r="V17" i="7" s="1"/>
  <c r="AL399" i="7"/>
  <c r="Q399" i="7"/>
  <c r="V399" i="7" s="1"/>
  <c r="AL383" i="7"/>
  <c r="Q383" i="7"/>
  <c r="V383" i="7" s="1"/>
  <c r="AL367" i="7"/>
  <c r="Q367" i="7"/>
  <c r="V367" i="7" s="1"/>
  <c r="AL351" i="7"/>
  <c r="Q351" i="7"/>
  <c r="V351" i="7" s="1"/>
  <c r="AL335" i="7"/>
  <c r="Q335" i="7"/>
  <c r="V335" i="7" s="1"/>
  <c r="AL319" i="7"/>
  <c r="Q319" i="7"/>
  <c r="V319" i="7" s="1"/>
  <c r="AL303" i="7"/>
  <c r="Q303" i="7"/>
  <c r="V303" i="7" s="1"/>
  <c r="AL287" i="7"/>
  <c r="Q287" i="7"/>
  <c r="V287" i="7" s="1"/>
  <c r="AL271" i="7"/>
  <c r="Q271" i="7"/>
  <c r="V271" i="7" s="1"/>
  <c r="AL256" i="7"/>
  <c r="Q256" i="7"/>
  <c r="V256" i="7" s="1"/>
  <c r="AL240" i="7"/>
  <c r="Q240" i="7"/>
  <c r="V240" i="7" s="1"/>
  <c r="AL224" i="7"/>
  <c r="Q224" i="7"/>
  <c r="V224" i="7" s="1"/>
  <c r="AL208" i="7"/>
  <c r="Q208" i="7"/>
  <c r="V208" i="7" s="1"/>
  <c r="AL192" i="7"/>
  <c r="Q192" i="7"/>
  <c r="V192" i="7" s="1"/>
  <c r="AL409" i="7"/>
  <c r="Q409" i="7"/>
  <c r="V409" i="7" s="1"/>
  <c r="AL393" i="7"/>
  <c r="Q393" i="7"/>
  <c r="V393" i="7" s="1"/>
  <c r="AL377" i="7"/>
  <c r="Q377" i="7"/>
  <c r="V377" i="7" s="1"/>
  <c r="AL361" i="7"/>
  <c r="Q361" i="7"/>
  <c r="V361" i="7" s="1"/>
  <c r="AL345" i="7"/>
  <c r="Q345" i="7"/>
  <c r="V345" i="7" s="1"/>
  <c r="AL329" i="7"/>
  <c r="Q329" i="7"/>
  <c r="V329" i="7" s="1"/>
  <c r="AL313" i="7"/>
  <c r="Q313" i="7"/>
  <c r="V313" i="7" s="1"/>
  <c r="AL297" i="7"/>
  <c r="Q297" i="7"/>
  <c r="V297" i="7" s="1"/>
  <c r="AL281" i="7"/>
  <c r="Q281" i="7"/>
  <c r="V281" i="7" s="1"/>
  <c r="AL265" i="7"/>
  <c r="Q265" i="7"/>
  <c r="V265" i="7" s="1"/>
  <c r="AL251" i="7"/>
  <c r="Q251" i="7"/>
  <c r="V251" i="7" s="1"/>
  <c r="AL235" i="7"/>
  <c r="Q235" i="7"/>
  <c r="V235" i="7" s="1"/>
  <c r="AL219" i="7"/>
  <c r="Q219" i="7"/>
  <c r="V219" i="7" s="1"/>
  <c r="AL203" i="7"/>
  <c r="Q203" i="7"/>
  <c r="V203" i="7" s="1"/>
  <c r="AL187" i="7"/>
  <c r="Q187" i="7"/>
  <c r="V187" i="7" s="1"/>
  <c r="AL403" i="7"/>
  <c r="Q403" i="7"/>
  <c r="V403" i="7" s="1"/>
  <c r="AL387" i="7"/>
  <c r="Q387" i="7"/>
  <c r="V387" i="7" s="1"/>
  <c r="AL371" i="7"/>
  <c r="Q371" i="7"/>
  <c r="V371" i="7" s="1"/>
  <c r="AL355" i="7"/>
  <c r="Q355" i="7"/>
  <c r="V355" i="7" s="1"/>
  <c r="AL339" i="7"/>
  <c r="Q339" i="7"/>
  <c r="V339" i="7" s="1"/>
  <c r="AL323" i="7"/>
  <c r="Q323" i="7"/>
  <c r="V323" i="7" s="1"/>
  <c r="AL307" i="7"/>
  <c r="Q307" i="7"/>
  <c r="V307" i="7" s="1"/>
  <c r="AL291" i="7"/>
  <c r="Q291" i="7"/>
  <c r="V291" i="7" s="1"/>
  <c r="AL275" i="7"/>
  <c r="Q275" i="7"/>
  <c r="V275" i="7" s="1"/>
  <c r="AL258" i="7"/>
  <c r="Q258" i="7"/>
  <c r="V258" i="7" s="1"/>
  <c r="AL242" i="7"/>
  <c r="Q242" i="7"/>
  <c r="V242" i="7" s="1"/>
  <c r="AL226" i="7"/>
  <c r="Q226" i="7"/>
  <c r="V226" i="7" s="1"/>
  <c r="AL210" i="7"/>
  <c r="Q210" i="7"/>
  <c r="V210" i="7" s="1"/>
  <c r="AL194" i="7"/>
  <c r="Q194" i="7"/>
  <c r="V194" i="7" s="1"/>
  <c r="AL178" i="7"/>
  <c r="Q178" i="7"/>
  <c r="V178" i="7" s="1"/>
  <c r="AL397" i="7"/>
  <c r="Q397" i="7"/>
  <c r="V397" i="7" s="1"/>
  <c r="AL381" i="7"/>
  <c r="Q381" i="7"/>
  <c r="V381" i="7" s="1"/>
  <c r="AL365" i="7"/>
  <c r="Q365" i="7"/>
  <c r="V365" i="7" s="1"/>
  <c r="AL349" i="7"/>
  <c r="Q349" i="7"/>
  <c r="V349" i="7" s="1"/>
  <c r="AL333" i="7"/>
  <c r="Q333" i="7"/>
  <c r="V333" i="7" s="1"/>
  <c r="AL317" i="7"/>
  <c r="Q317" i="7"/>
  <c r="V317" i="7" s="1"/>
  <c r="AL301" i="7"/>
  <c r="Q301" i="7"/>
  <c r="V301" i="7" s="1"/>
  <c r="AL285" i="7"/>
  <c r="Q285" i="7"/>
  <c r="V285" i="7" s="1"/>
  <c r="AL269" i="7"/>
  <c r="Q269" i="7"/>
  <c r="V269" i="7" s="1"/>
  <c r="AL253" i="7"/>
  <c r="Q253" i="7"/>
  <c r="V253" i="7" s="1"/>
  <c r="AL237" i="7"/>
  <c r="Q237" i="7"/>
  <c r="V237" i="7" s="1"/>
  <c r="AL221" i="7"/>
  <c r="Q221" i="7"/>
  <c r="V221" i="7" s="1"/>
  <c r="AL205" i="7"/>
  <c r="Q205" i="7"/>
  <c r="V205" i="7" s="1"/>
  <c r="AL189" i="7"/>
  <c r="Q189" i="7"/>
  <c r="V189" i="7" s="1"/>
  <c r="AL173" i="7"/>
  <c r="Q173" i="7"/>
  <c r="V173" i="7" s="1"/>
  <c r="AL157" i="7"/>
  <c r="Q157" i="7"/>
  <c r="V157" i="7" s="1"/>
  <c r="AL141" i="7"/>
  <c r="Q141" i="7"/>
  <c r="V141" i="7" s="1"/>
  <c r="AL125" i="7"/>
  <c r="Q125" i="7"/>
  <c r="V125" i="7" s="1"/>
  <c r="AL109" i="7"/>
  <c r="Q109" i="7"/>
  <c r="V109" i="7" s="1"/>
  <c r="AL93" i="7"/>
  <c r="Q93" i="7"/>
  <c r="V93" i="7" s="1"/>
  <c r="AL77" i="7"/>
  <c r="Q77" i="7"/>
  <c r="V77" i="7" s="1"/>
  <c r="AL61" i="7"/>
  <c r="Q61" i="7"/>
  <c r="V61" i="7" s="1"/>
  <c r="AL45" i="7"/>
  <c r="Q45" i="7"/>
  <c r="V45" i="7" s="1"/>
  <c r="AL29" i="7"/>
  <c r="Q29" i="7"/>
  <c r="V29" i="7" s="1"/>
  <c r="AL13" i="7"/>
  <c r="Q13" i="7"/>
  <c r="V13" i="7" s="1"/>
  <c r="AL168" i="7"/>
  <c r="Q168" i="7"/>
  <c r="V168" i="7" s="1"/>
  <c r="AL8" i="7"/>
  <c r="Q8" i="7"/>
  <c r="V8" i="7" s="1"/>
  <c r="AL31" i="7"/>
  <c r="Q31" i="7"/>
  <c r="V31" i="7" s="1"/>
  <c r="AL30" i="7"/>
  <c r="Q30" i="7"/>
  <c r="V30" i="7" s="1"/>
  <c r="AL396" i="7"/>
  <c r="Q396" i="7"/>
  <c r="V396" i="7" s="1"/>
  <c r="AL380" i="7"/>
  <c r="Q380" i="7"/>
  <c r="V380" i="7" s="1"/>
  <c r="AL364" i="7"/>
  <c r="Q364" i="7"/>
  <c r="V364" i="7" s="1"/>
  <c r="AL348" i="7"/>
  <c r="Q348" i="7"/>
  <c r="V348" i="7" s="1"/>
  <c r="AL332" i="7"/>
  <c r="Q332" i="7"/>
  <c r="V332" i="7" s="1"/>
  <c r="AL316" i="7"/>
  <c r="Q316" i="7"/>
  <c r="V316" i="7" s="1"/>
  <c r="AL300" i="7"/>
  <c r="Q300" i="7"/>
  <c r="V300" i="7" s="1"/>
  <c r="AL284" i="7"/>
  <c r="Q284" i="7"/>
  <c r="V284" i="7" s="1"/>
  <c r="AL268" i="7"/>
  <c r="Q268" i="7"/>
  <c r="V268" i="7" s="1"/>
  <c r="AL252" i="7"/>
  <c r="Q252" i="7"/>
  <c r="V252" i="7" s="1"/>
  <c r="AL236" i="7"/>
  <c r="Q236" i="7"/>
  <c r="V236" i="7" s="1"/>
  <c r="AL220" i="7"/>
  <c r="Q220" i="7"/>
  <c r="V220" i="7" s="1"/>
  <c r="AL204" i="7"/>
  <c r="Q204" i="7"/>
  <c r="V204" i="7" s="1"/>
  <c r="AL188" i="7"/>
  <c r="Q188" i="7"/>
  <c r="V188" i="7" s="1"/>
  <c r="AL406" i="7"/>
  <c r="Q406" i="7"/>
  <c r="V406" i="7" s="1"/>
  <c r="AL390" i="7"/>
  <c r="Q390" i="7"/>
  <c r="V390" i="7" s="1"/>
  <c r="AL374" i="7"/>
  <c r="Q374" i="7"/>
  <c r="V374" i="7" s="1"/>
  <c r="AL358" i="7"/>
  <c r="Q358" i="7"/>
  <c r="V358" i="7" s="1"/>
  <c r="AL342" i="7"/>
  <c r="Q342" i="7"/>
  <c r="V342" i="7" s="1"/>
  <c r="AL326" i="7"/>
  <c r="Q326" i="7"/>
  <c r="V326" i="7" s="1"/>
  <c r="AL310" i="7"/>
  <c r="Q310" i="7"/>
  <c r="V310" i="7" s="1"/>
  <c r="AL294" i="7"/>
  <c r="Q294" i="7"/>
  <c r="V294" i="7" s="1"/>
  <c r="AL278" i="7"/>
  <c r="Q278" i="7"/>
  <c r="V278" i="7" s="1"/>
  <c r="AL262" i="7"/>
  <c r="Q262" i="7"/>
  <c r="V262" i="7" s="1"/>
  <c r="AL247" i="7"/>
  <c r="Q247" i="7"/>
  <c r="V247" i="7" s="1"/>
  <c r="AL231" i="7"/>
  <c r="Q231" i="7"/>
  <c r="V231" i="7" s="1"/>
  <c r="AL215" i="7"/>
  <c r="Q215" i="7"/>
  <c r="V215" i="7" s="1"/>
  <c r="AL199" i="7"/>
  <c r="Q199" i="7"/>
  <c r="V199" i="7" s="1"/>
  <c r="AL183" i="7"/>
  <c r="Q183" i="7"/>
  <c r="V183" i="7" s="1"/>
  <c r="AL400" i="7"/>
  <c r="Q400" i="7"/>
  <c r="V400" i="7" s="1"/>
  <c r="AL384" i="7"/>
  <c r="Q384" i="7"/>
  <c r="V384" i="7" s="1"/>
  <c r="AL368" i="7"/>
  <c r="Q368" i="7"/>
  <c r="V368" i="7" s="1"/>
  <c r="AL352" i="7"/>
  <c r="Q352" i="7"/>
  <c r="V352" i="7" s="1"/>
  <c r="AL336" i="7"/>
  <c r="Q336" i="7"/>
  <c r="V336" i="7" s="1"/>
  <c r="AL320" i="7"/>
  <c r="Q320" i="7"/>
  <c r="V320" i="7" s="1"/>
  <c r="AL304" i="7"/>
  <c r="Q304" i="7"/>
  <c r="V304" i="7" s="1"/>
  <c r="AL288" i="7"/>
  <c r="Q288" i="7"/>
  <c r="V288" i="7" s="1"/>
  <c r="AL272" i="7"/>
  <c r="Q272" i="7"/>
  <c r="V272" i="7" s="1"/>
  <c r="AL254" i="7"/>
  <c r="Q254" i="7"/>
  <c r="V254" i="7" s="1"/>
  <c r="AL238" i="7"/>
  <c r="Q238" i="7"/>
  <c r="V238" i="7" s="1"/>
  <c r="AL222" i="7"/>
  <c r="Q222" i="7"/>
  <c r="V222" i="7" s="1"/>
  <c r="AL206" i="7"/>
  <c r="Q206" i="7"/>
  <c r="V206" i="7" s="1"/>
  <c r="AL190" i="7"/>
  <c r="Q190" i="7"/>
  <c r="V190" i="7" s="1"/>
  <c r="AL410" i="7"/>
  <c r="Q410" i="7"/>
  <c r="V410" i="7" s="1"/>
  <c r="AL394" i="7"/>
  <c r="Q394" i="7"/>
  <c r="V394" i="7" s="1"/>
  <c r="AL378" i="7"/>
  <c r="Q378" i="7"/>
  <c r="V378" i="7" s="1"/>
  <c r="AL362" i="7"/>
  <c r="Q362" i="7"/>
  <c r="V362" i="7" s="1"/>
  <c r="AL346" i="7"/>
  <c r="Q346" i="7"/>
  <c r="V346" i="7" s="1"/>
  <c r="AL330" i="7"/>
  <c r="Q330" i="7"/>
  <c r="V330" i="7" s="1"/>
  <c r="AL314" i="7"/>
  <c r="Q314" i="7"/>
  <c r="V314" i="7" s="1"/>
  <c r="AL298" i="7"/>
  <c r="Q298" i="7"/>
  <c r="V298" i="7" s="1"/>
  <c r="AL282" i="7"/>
  <c r="Q282" i="7"/>
  <c r="V282" i="7" s="1"/>
  <c r="AL266" i="7"/>
  <c r="Q266" i="7"/>
  <c r="V266" i="7" s="1"/>
  <c r="AL249" i="7"/>
  <c r="Q249" i="7"/>
  <c r="V249" i="7" s="1"/>
  <c r="AL233" i="7"/>
  <c r="Q233" i="7"/>
  <c r="V233" i="7" s="1"/>
  <c r="AL217" i="7"/>
  <c r="Q217" i="7"/>
  <c r="V217" i="7" s="1"/>
  <c r="AL201" i="7"/>
  <c r="Q201" i="7"/>
  <c r="V201" i="7" s="1"/>
  <c r="AL185" i="7"/>
  <c r="Q185" i="7"/>
  <c r="V185" i="7" s="1"/>
  <c r="AL169" i="7"/>
  <c r="Q169" i="7"/>
  <c r="V169" i="7" s="1"/>
  <c r="AL153" i="7"/>
  <c r="Q153" i="7"/>
  <c r="V153" i="7" s="1"/>
  <c r="AL137" i="7"/>
  <c r="Q137" i="7"/>
  <c r="V137" i="7" s="1"/>
  <c r="AL121" i="7"/>
  <c r="Q121" i="7"/>
  <c r="V121" i="7" s="1"/>
  <c r="AL105" i="7"/>
  <c r="Q105" i="7"/>
  <c r="V105" i="7" s="1"/>
  <c r="AL89" i="7"/>
  <c r="Q89" i="7"/>
  <c r="V89" i="7" s="1"/>
  <c r="AL73" i="7"/>
  <c r="Q73" i="7"/>
  <c r="V73" i="7" s="1"/>
  <c r="AL57" i="7"/>
  <c r="Q57" i="7"/>
  <c r="V57" i="7" s="1"/>
  <c r="AL41" i="7"/>
  <c r="Q41" i="7"/>
  <c r="V41" i="7" s="1"/>
  <c r="AL25" i="7"/>
  <c r="Q25" i="7"/>
  <c r="V25" i="7" s="1"/>
  <c r="AL9" i="7"/>
  <c r="Q9" i="7"/>
  <c r="V9" i="7" s="1"/>
  <c r="AL164" i="7"/>
  <c r="Q164" i="7"/>
  <c r="V164" i="7" s="1"/>
  <c r="AL148" i="7"/>
  <c r="Q148" i="7"/>
  <c r="V148" i="7" s="1"/>
  <c r="AL132" i="7"/>
  <c r="Q132" i="7"/>
  <c r="V132" i="7" s="1"/>
  <c r="AL116" i="7"/>
  <c r="Q116" i="7"/>
  <c r="V116" i="7" s="1"/>
  <c r="AL100" i="7"/>
  <c r="Q100" i="7"/>
  <c r="V100" i="7" s="1"/>
  <c r="AL84" i="7"/>
  <c r="Q84" i="7"/>
  <c r="V84" i="7" s="1"/>
  <c r="AL68" i="7"/>
  <c r="Q68" i="7"/>
  <c r="V68" i="7" s="1"/>
  <c r="AL52" i="7"/>
  <c r="Q52" i="7"/>
  <c r="V52" i="7" s="1"/>
  <c r="AL36" i="7"/>
  <c r="Q36" i="7"/>
  <c r="V36" i="7" s="1"/>
  <c r="AL20" i="7"/>
  <c r="Q20" i="7"/>
  <c r="V20" i="7" s="1"/>
  <c r="AL171" i="7"/>
  <c r="Q171" i="7"/>
  <c r="V171" i="7" s="1"/>
  <c r="AL155" i="7"/>
  <c r="Q155" i="7"/>
  <c r="V155" i="7" s="1"/>
  <c r="AL139" i="7"/>
  <c r="Q139" i="7"/>
  <c r="V139" i="7" s="1"/>
  <c r="AL123" i="7"/>
  <c r="Q123" i="7"/>
  <c r="V123" i="7" s="1"/>
  <c r="AL107" i="7"/>
  <c r="Q107" i="7"/>
  <c r="V107" i="7" s="1"/>
  <c r="AL91" i="7"/>
  <c r="Q91" i="7"/>
  <c r="V91" i="7" s="1"/>
  <c r="AL75" i="7"/>
  <c r="Q75" i="7"/>
  <c r="V75" i="7" s="1"/>
  <c r="AL59" i="7"/>
  <c r="Q59" i="7"/>
  <c r="V59" i="7" s="1"/>
  <c r="AL43" i="7"/>
  <c r="Q43" i="7"/>
  <c r="V43" i="7" s="1"/>
  <c r="AL27" i="7"/>
  <c r="Q27" i="7"/>
  <c r="V27" i="7" s="1"/>
  <c r="AL170" i="7"/>
  <c r="Q170" i="7"/>
  <c r="V170" i="7" s="1"/>
  <c r="AL154" i="7"/>
  <c r="Q154" i="7"/>
  <c r="V154" i="7" s="1"/>
  <c r="AL407" i="7"/>
  <c r="Q407" i="7"/>
  <c r="V407" i="7" s="1"/>
  <c r="AL391" i="7"/>
  <c r="Q391" i="7"/>
  <c r="V391" i="7" s="1"/>
  <c r="AL375" i="7"/>
  <c r="Q375" i="7"/>
  <c r="V375" i="7" s="1"/>
  <c r="AL359" i="7"/>
  <c r="Q359" i="7"/>
  <c r="V359" i="7" s="1"/>
  <c r="AL343" i="7"/>
  <c r="Q343" i="7"/>
  <c r="V343" i="7" s="1"/>
  <c r="AL327" i="7"/>
  <c r="Q327" i="7"/>
  <c r="V327" i="7" s="1"/>
  <c r="AL311" i="7"/>
  <c r="Q311" i="7"/>
  <c r="V311" i="7" s="1"/>
  <c r="AL295" i="7"/>
  <c r="Q295" i="7"/>
  <c r="V295" i="7" s="1"/>
  <c r="AL279" i="7"/>
  <c r="Q279" i="7"/>
  <c r="V279" i="7" s="1"/>
  <c r="AL263" i="7"/>
  <c r="Q263" i="7"/>
  <c r="V263" i="7" s="1"/>
  <c r="AL248" i="7"/>
  <c r="Q248" i="7"/>
  <c r="V248" i="7" s="1"/>
  <c r="AL232" i="7"/>
  <c r="Q232" i="7"/>
  <c r="V232" i="7" s="1"/>
  <c r="AL216" i="7"/>
  <c r="Q216" i="7"/>
  <c r="V216" i="7" s="1"/>
  <c r="AL200" i="7"/>
  <c r="Q200" i="7"/>
  <c r="V200" i="7" s="1"/>
  <c r="AL184" i="7"/>
  <c r="Q184" i="7"/>
  <c r="V184" i="7" s="1"/>
  <c r="AL401" i="7"/>
  <c r="Q401" i="7"/>
  <c r="V401" i="7" s="1"/>
  <c r="AL385" i="7"/>
  <c r="Q385" i="7"/>
  <c r="V385" i="7" s="1"/>
  <c r="AL369" i="7"/>
  <c r="Q369" i="7"/>
  <c r="V369" i="7" s="1"/>
  <c r="AL353" i="7"/>
  <c r="Q353" i="7"/>
  <c r="V353" i="7" s="1"/>
  <c r="AL337" i="7"/>
  <c r="Q337" i="7"/>
  <c r="V337" i="7" s="1"/>
  <c r="AL321" i="7"/>
  <c r="Q321" i="7"/>
  <c r="V321" i="7" s="1"/>
  <c r="AL305" i="7"/>
  <c r="Q305" i="7"/>
  <c r="V305" i="7" s="1"/>
  <c r="AL289" i="7"/>
  <c r="Q289" i="7"/>
  <c r="V289" i="7" s="1"/>
  <c r="AL273" i="7"/>
  <c r="Q273" i="7"/>
  <c r="V273" i="7" s="1"/>
  <c r="AL259" i="7"/>
  <c r="Q259" i="7"/>
  <c r="V259" i="7" s="1"/>
  <c r="AL243" i="7"/>
  <c r="Q243" i="7"/>
  <c r="V243" i="7" s="1"/>
  <c r="AL227" i="7"/>
  <c r="Q227" i="7"/>
  <c r="V227" i="7" s="1"/>
  <c r="AL211" i="7"/>
  <c r="Q211" i="7"/>
  <c r="V211" i="7" s="1"/>
  <c r="AL195" i="7"/>
  <c r="Q195" i="7"/>
  <c r="V195" i="7" s="1"/>
  <c r="AL179" i="7"/>
  <c r="Q179" i="7"/>
  <c r="V179" i="7" s="1"/>
  <c r="AL395" i="7"/>
  <c r="Q395" i="7"/>
  <c r="V395" i="7" s="1"/>
  <c r="AL379" i="7"/>
  <c r="Q379" i="7"/>
  <c r="V379" i="7" s="1"/>
  <c r="AL363" i="7"/>
  <c r="Q363" i="7"/>
  <c r="V363" i="7" s="1"/>
  <c r="AL347" i="7"/>
  <c r="Q347" i="7"/>
  <c r="V347" i="7" s="1"/>
  <c r="AL331" i="7"/>
  <c r="Q331" i="7"/>
  <c r="V331" i="7" s="1"/>
  <c r="AL315" i="7"/>
  <c r="Q315" i="7"/>
  <c r="V315" i="7" s="1"/>
  <c r="AL21" i="7"/>
  <c r="Q21" i="7"/>
  <c r="V21" i="7" s="1"/>
  <c r="AL32" i="7"/>
  <c r="Q32" i="7"/>
  <c r="V32" i="7" s="1"/>
  <c r="AL7" i="7"/>
  <c r="Q7" i="7"/>
  <c r="V7" i="7" s="1"/>
  <c r="AL6" i="7"/>
  <c r="Q6" i="7"/>
  <c r="V6" i="7" s="1"/>
  <c r="AL3" i="7"/>
  <c r="Q3" i="7"/>
  <c r="AL299" i="7"/>
  <c r="AL283" i="7"/>
  <c r="AL267" i="7"/>
  <c r="AL250" i="7"/>
  <c r="AL234" i="7"/>
  <c r="AL218" i="7"/>
  <c r="AL202" i="7"/>
  <c r="AL186" i="7"/>
  <c r="AL405" i="7"/>
  <c r="AL389" i="7"/>
  <c r="AL373" i="7"/>
  <c r="AL357" i="7"/>
  <c r="AL341" i="7"/>
  <c r="AL325" i="7"/>
  <c r="AL309" i="7"/>
  <c r="AL293" i="7"/>
  <c r="AL277" i="7"/>
  <c r="AL261" i="7"/>
  <c r="AL245" i="7"/>
  <c r="AL229" i="7"/>
  <c r="AL213" i="7"/>
  <c r="AL197" i="7"/>
  <c r="AL181" i="7"/>
  <c r="AL165" i="7"/>
  <c r="AL149" i="7"/>
  <c r="AL133" i="7"/>
  <c r="AL117" i="7"/>
  <c r="AL101" i="7"/>
  <c r="AL85" i="7"/>
  <c r="AL69" i="7"/>
  <c r="AL53" i="7"/>
  <c r="AL37" i="7"/>
  <c r="AL175" i="7"/>
  <c r="AL160" i="7"/>
  <c r="AL144" i="7"/>
  <c r="AL128" i="7"/>
  <c r="AL112" i="7"/>
  <c r="AL96" i="7"/>
  <c r="AL80" i="7"/>
  <c r="AL64" i="7"/>
  <c r="AL48" i="7"/>
  <c r="AL16" i="7"/>
  <c r="AL167" i="7"/>
  <c r="AL151" i="7"/>
  <c r="AL135" i="7"/>
  <c r="AL119" i="7"/>
  <c r="AL103" i="7"/>
  <c r="AL87" i="7"/>
  <c r="AL71" i="7"/>
  <c r="AL55" i="7"/>
  <c r="AL39" i="7"/>
  <c r="AL166" i="7"/>
  <c r="AL150" i="7"/>
  <c r="AL134" i="7"/>
  <c r="AL118" i="7"/>
  <c r="AL102" i="7"/>
  <c r="AL86" i="7"/>
  <c r="AL70" i="7"/>
  <c r="AL54" i="7"/>
  <c r="AL38" i="7"/>
  <c r="AL274" i="7"/>
  <c r="AL257" i="7"/>
  <c r="AL241" i="7"/>
  <c r="AL225" i="7"/>
  <c r="AL209" i="7"/>
  <c r="AL193" i="7"/>
  <c r="AL177" i="7"/>
  <c r="AL161" i="7"/>
  <c r="AL145" i="7"/>
  <c r="AL129" i="7"/>
  <c r="AL113" i="7"/>
  <c r="AL97" i="7"/>
  <c r="AL81" i="7"/>
  <c r="AL65" i="7"/>
  <c r="AL49" i="7"/>
  <c r="AL172" i="7"/>
  <c r="AL156" i="7"/>
  <c r="AL140" i="7"/>
  <c r="AL124" i="7"/>
  <c r="AL108" i="7"/>
  <c r="AL92" i="7"/>
  <c r="AL76" i="7"/>
  <c r="AL60" i="7"/>
  <c r="AL44" i="7"/>
  <c r="AL28" i="7"/>
  <c r="AL163" i="7"/>
  <c r="AL147" i="7"/>
  <c r="AL131" i="7"/>
  <c r="AL115" i="7"/>
  <c r="AL99" i="7"/>
  <c r="AL83" i="7"/>
  <c r="AL67" i="7"/>
  <c r="AL51" i="7"/>
  <c r="AL35" i="7"/>
  <c r="AL176" i="7"/>
  <c r="AL162" i="7"/>
  <c r="AL146" i="7"/>
  <c r="AL130" i="7"/>
  <c r="AL114" i="7"/>
  <c r="AL98" i="7"/>
  <c r="AL82" i="7"/>
  <c r="AL152" i="7"/>
  <c r="AL136" i="7"/>
  <c r="AL120" i="7"/>
  <c r="AL104" i="7"/>
  <c r="AL88" i="7"/>
  <c r="AL72" i="7"/>
  <c r="AL56" i="7"/>
  <c r="AL40" i="7"/>
  <c r="AL24" i="7"/>
  <c r="AL159" i="7"/>
  <c r="AL143" i="7"/>
  <c r="AL127" i="7"/>
  <c r="AL111" i="7"/>
  <c r="AL95" i="7"/>
  <c r="AL79" i="7"/>
  <c r="AL63" i="7"/>
  <c r="AL47" i="7"/>
  <c r="AL15" i="7"/>
  <c r="AL174" i="7"/>
  <c r="AL158" i="7"/>
  <c r="AL142" i="7"/>
  <c r="AL126" i="7"/>
  <c r="AL110" i="7"/>
  <c r="AL94" i="7"/>
  <c r="AL78" i="7"/>
  <c r="AL62" i="7"/>
  <c r="AL46" i="7"/>
  <c r="AL11" i="7"/>
  <c r="AL138" i="7"/>
  <c r="AL122" i="7"/>
  <c r="AL106" i="7"/>
  <c r="AL90" i="7"/>
  <c r="AL74" i="7"/>
  <c r="AL58" i="7"/>
  <c r="AL42" i="7"/>
  <c r="AL26" i="7"/>
  <c r="AL10" i="7"/>
  <c r="AL23" i="7"/>
  <c r="AL22" i="7"/>
  <c r="AL12" i="7"/>
  <c r="AL19" i="7"/>
  <c r="AL66" i="7"/>
  <c r="AL50" i="7"/>
  <c r="AL34" i="7"/>
  <c r="AL18" i="7"/>
  <c r="AL5" i="7"/>
  <c r="AL14" i="7"/>
  <c r="AL4" i="7"/>
  <c r="AJ391" i="7"/>
  <c r="AJ343" i="7"/>
  <c r="AJ295" i="7"/>
  <c r="AJ399" i="7"/>
  <c r="AJ383" i="7"/>
  <c r="AJ367" i="7"/>
  <c r="AJ335" i="7"/>
  <c r="AJ319" i="7"/>
  <c r="AJ303" i="7"/>
  <c r="AJ396" i="7"/>
  <c r="AJ380" i="7"/>
  <c r="AJ364" i="7"/>
  <c r="AJ348" i="7"/>
  <c r="AJ332" i="7"/>
  <c r="AJ316" i="7"/>
  <c r="AJ300" i="7"/>
  <c r="AJ284" i="7"/>
  <c r="AJ268" i="7"/>
  <c r="AJ252" i="7"/>
  <c r="AJ236" i="7"/>
  <c r="AJ220" i="7"/>
  <c r="AJ204" i="7"/>
  <c r="AJ188" i="7"/>
  <c r="AJ406" i="7"/>
  <c r="AJ390" i="7"/>
  <c r="AJ374" i="7"/>
  <c r="AJ358" i="7"/>
  <c r="AJ342" i="7"/>
  <c r="AJ326" i="7"/>
  <c r="AJ310" i="7"/>
  <c r="AJ294" i="7"/>
  <c r="AJ278" i="7"/>
  <c r="AJ262" i="7"/>
  <c r="AJ247" i="7"/>
  <c r="AJ231" i="7"/>
  <c r="AJ215" i="7"/>
  <c r="AJ199" i="7"/>
  <c r="AJ183" i="7"/>
  <c r="AJ400" i="7"/>
  <c r="AJ384" i="7"/>
  <c r="AJ368" i="7"/>
  <c r="AJ352" i="7"/>
  <c r="AJ336" i="7"/>
  <c r="AJ320" i="7"/>
  <c r="AJ304" i="7"/>
  <c r="AJ288" i="7"/>
  <c r="AJ272" i="7"/>
  <c r="AJ254" i="7"/>
  <c r="AJ238" i="7"/>
  <c r="AJ222" i="7"/>
  <c r="AJ206" i="7"/>
  <c r="AJ190" i="7"/>
  <c r="AJ410" i="7"/>
  <c r="AJ394" i="7"/>
  <c r="AJ378" i="7"/>
  <c r="AJ362" i="7"/>
  <c r="AJ346" i="7"/>
  <c r="AJ330" i="7"/>
  <c r="AJ314" i="7"/>
  <c r="AJ298" i="7"/>
  <c r="AJ282" i="7"/>
  <c r="AJ266" i="7"/>
  <c r="AJ249" i="7"/>
  <c r="AJ233" i="7"/>
  <c r="AJ217" i="7"/>
  <c r="AJ201" i="7"/>
  <c r="AJ185" i="7"/>
  <c r="AJ169" i="7"/>
  <c r="AJ153" i="7"/>
  <c r="AJ137" i="7"/>
  <c r="AJ121" i="7"/>
  <c r="AJ105" i="7"/>
  <c r="AJ89" i="7"/>
  <c r="AJ73" i="7"/>
  <c r="AJ57" i="7"/>
  <c r="AJ41" i="7"/>
  <c r="AJ25" i="7"/>
  <c r="AJ9" i="7"/>
  <c r="AJ164" i="7"/>
  <c r="AJ148" i="7"/>
  <c r="AJ132" i="7"/>
  <c r="AJ116" i="7"/>
  <c r="AJ100" i="7"/>
  <c r="AJ84" i="7"/>
  <c r="AJ68" i="7"/>
  <c r="AJ52" i="7"/>
  <c r="AJ36" i="7"/>
  <c r="AJ20" i="7"/>
  <c r="AJ171" i="7"/>
  <c r="AJ155" i="7"/>
  <c r="AJ139" i="7"/>
  <c r="AJ123" i="7"/>
  <c r="AJ107" i="7"/>
  <c r="AJ91" i="7"/>
  <c r="AJ75" i="7"/>
  <c r="AJ59" i="7"/>
  <c r="AJ43" i="7"/>
  <c r="AJ27" i="7"/>
  <c r="AJ170" i="7"/>
  <c r="AJ154" i="7"/>
  <c r="AJ375" i="7"/>
  <c r="AJ327" i="7"/>
  <c r="AJ263" i="7"/>
  <c r="AJ232" i="7"/>
  <c r="AJ216" i="7"/>
  <c r="AJ184" i="7"/>
  <c r="AJ385" i="7"/>
  <c r="AJ353" i="7"/>
  <c r="AJ321" i="7"/>
  <c r="AJ289" i="7"/>
  <c r="AJ259" i="7"/>
  <c r="AJ227" i="7"/>
  <c r="AJ195" i="7"/>
  <c r="AJ395" i="7"/>
  <c r="AJ363" i="7"/>
  <c r="AJ331" i="7"/>
  <c r="AJ315" i="7"/>
  <c r="AJ299" i="7"/>
  <c r="AJ283" i="7"/>
  <c r="AJ267" i="7"/>
  <c r="AJ250" i="7"/>
  <c r="AJ234" i="7"/>
  <c r="AJ218" i="7"/>
  <c r="AJ202" i="7"/>
  <c r="AJ186" i="7"/>
  <c r="AJ405" i="7"/>
  <c r="AJ389" i="7"/>
  <c r="AJ373" i="7"/>
  <c r="AJ357" i="7"/>
  <c r="AJ341" i="7"/>
  <c r="AJ325" i="7"/>
  <c r="AJ309" i="7"/>
  <c r="AJ293" i="7"/>
  <c r="AJ277" i="7"/>
  <c r="AJ261" i="7"/>
  <c r="AJ245" i="7"/>
  <c r="AJ229" i="7"/>
  <c r="AJ213" i="7"/>
  <c r="AJ197" i="7"/>
  <c r="AJ181" i="7"/>
  <c r="AJ165" i="7"/>
  <c r="AJ149" i="7"/>
  <c r="AJ133" i="7"/>
  <c r="AJ117" i="7"/>
  <c r="AJ101" i="7"/>
  <c r="AJ85" i="7"/>
  <c r="AJ69" i="7"/>
  <c r="AJ53" i="7"/>
  <c r="AJ37" i="7"/>
  <c r="AJ21" i="7"/>
  <c r="AJ175" i="7"/>
  <c r="AJ160" i="7"/>
  <c r="AJ144" i="7"/>
  <c r="AJ128" i="7"/>
  <c r="AJ112" i="7"/>
  <c r="AJ96" i="7"/>
  <c r="AJ80" i="7"/>
  <c r="AJ64" i="7"/>
  <c r="AJ48" i="7"/>
  <c r="AJ32" i="7"/>
  <c r="AJ16" i="7"/>
  <c r="AJ167" i="7"/>
  <c r="AJ151" i="7"/>
  <c r="AJ135" i="7"/>
  <c r="AJ119" i="7"/>
  <c r="AJ103" i="7"/>
  <c r="AJ87" i="7"/>
  <c r="AJ71" i="7"/>
  <c r="AJ55" i="7"/>
  <c r="AJ39" i="7"/>
  <c r="AJ7" i="7"/>
  <c r="AJ166" i="7"/>
  <c r="AJ150" i="7"/>
  <c r="AJ134" i="7"/>
  <c r="AJ118" i="7"/>
  <c r="AJ102" i="7"/>
  <c r="AJ86" i="7"/>
  <c r="AJ70" i="7"/>
  <c r="AJ54" i="7"/>
  <c r="AJ38" i="7"/>
  <c r="AJ6" i="7"/>
  <c r="AJ407" i="7"/>
  <c r="AJ279" i="7"/>
  <c r="AJ248" i="7"/>
  <c r="AJ200" i="7"/>
  <c r="AJ401" i="7"/>
  <c r="AJ369" i="7"/>
  <c r="AJ337" i="7"/>
  <c r="AJ305" i="7"/>
  <c r="AJ273" i="7"/>
  <c r="AJ243" i="7"/>
  <c r="AJ211" i="7"/>
  <c r="AJ179" i="7"/>
  <c r="AJ379" i="7"/>
  <c r="AJ347" i="7"/>
  <c r="AJ404" i="7"/>
  <c r="AJ388" i="7"/>
  <c r="AJ372" i="7"/>
  <c r="AJ356" i="7"/>
  <c r="AJ340" i="7"/>
  <c r="AJ324" i="7"/>
  <c r="AJ308" i="7"/>
  <c r="AJ292" i="7"/>
  <c r="AJ276" i="7"/>
  <c r="AJ260" i="7"/>
  <c r="AJ244" i="7"/>
  <c r="AJ228" i="7"/>
  <c r="AJ212" i="7"/>
  <c r="AJ196" i="7"/>
  <c r="AJ180" i="7"/>
  <c r="AJ398" i="7"/>
  <c r="AJ382" i="7"/>
  <c r="AJ366" i="7"/>
  <c r="AJ350" i="7"/>
  <c r="AJ334" i="7"/>
  <c r="AJ318" i="7"/>
  <c r="AJ302" i="7"/>
  <c r="AJ286" i="7"/>
  <c r="AJ270" i="7"/>
  <c r="AJ255" i="7"/>
  <c r="AJ239" i="7"/>
  <c r="AJ223" i="7"/>
  <c r="AJ207" i="7"/>
  <c r="AJ191" i="7"/>
  <c r="AJ408" i="7"/>
  <c r="AJ392" i="7"/>
  <c r="AJ376" i="7"/>
  <c r="AJ360" i="7"/>
  <c r="AJ344" i="7"/>
  <c r="AJ328" i="7"/>
  <c r="AJ312" i="7"/>
  <c r="AJ296" i="7"/>
  <c r="AJ280" i="7"/>
  <c r="AJ264" i="7"/>
  <c r="AJ246" i="7"/>
  <c r="AJ230" i="7"/>
  <c r="AJ214" i="7"/>
  <c r="AJ198" i="7"/>
  <c r="AJ182" i="7"/>
  <c r="AJ402" i="7"/>
  <c r="AJ386" i="7"/>
  <c r="AJ370" i="7"/>
  <c r="AJ354" i="7"/>
  <c r="AJ338" i="7"/>
  <c r="AJ322" i="7"/>
  <c r="AJ306" i="7"/>
  <c r="AJ290" i="7"/>
  <c r="AJ274" i="7"/>
  <c r="AJ257" i="7"/>
  <c r="AJ241" i="7"/>
  <c r="AJ225" i="7"/>
  <c r="AJ209" i="7"/>
  <c r="AJ193" i="7"/>
  <c r="AJ177" i="7"/>
  <c r="AJ161" i="7"/>
  <c r="AJ145" i="7"/>
  <c r="AJ129" i="7"/>
  <c r="AJ113" i="7"/>
  <c r="AJ97" i="7"/>
  <c r="AJ81" i="7"/>
  <c r="AJ65" i="7"/>
  <c r="AJ49" i="7"/>
  <c r="AJ33" i="7"/>
  <c r="AJ17" i="7"/>
  <c r="AJ172" i="7"/>
  <c r="AJ156" i="7"/>
  <c r="AJ140" i="7"/>
  <c r="AJ124" i="7"/>
  <c r="AJ108" i="7"/>
  <c r="AJ92" i="7"/>
  <c r="AJ76" i="7"/>
  <c r="AJ60" i="7"/>
  <c r="AJ44" i="7"/>
  <c r="AJ28" i="7"/>
  <c r="AJ163" i="7"/>
  <c r="AJ147" i="7"/>
  <c r="AJ131" i="7"/>
  <c r="AJ115" i="7"/>
  <c r="AJ99" i="7"/>
  <c r="AJ83" i="7"/>
  <c r="AJ67" i="7"/>
  <c r="AJ51" i="7"/>
  <c r="AJ35" i="7"/>
  <c r="AJ176" i="7"/>
  <c r="AJ162" i="7"/>
  <c r="AJ146" i="7"/>
  <c r="AJ130" i="7"/>
  <c r="AJ114" i="7"/>
  <c r="AJ98" i="7"/>
  <c r="AJ82" i="7"/>
  <c r="AJ359" i="7"/>
  <c r="AJ311" i="7"/>
  <c r="AJ351" i="7"/>
  <c r="AJ287" i="7"/>
  <c r="AJ271" i="7"/>
  <c r="AJ256" i="7"/>
  <c r="AJ240" i="7"/>
  <c r="AJ224" i="7"/>
  <c r="AJ208" i="7"/>
  <c r="AJ192" i="7"/>
  <c r="AJ409" i="7"/>
  <c r="AJ393" i="7"/>
  <c r="AJ377" i="7"/>
  <c r="AJ361" i="7"/>
  <c r="AJ345" i="7"/>
  <c r="AJ329" i="7"/>
  <c r="AJ313" i="7"/>
  <c r="AJ297" i="7"/>
  <c r="AJ281" i="7"/>
  <c r="AJ265" i="7"/>
  <c r="AJ251" i="7"/>
  <c r="AJ235" i="7"/>
  <c r="AJ219" i="7"/>
  <c r="AJ203" i="7"/>
  <c r="AJ187" i="7"/>
  <c r="AJ403" i="7"/>
  <c r="AJ387" i="7"/>
  <c r="AJ371" i="7"/>
  <c r="AJ355" i="7"/>
  <c r="AJ339" i="7"/>
  <c r="AJ323" i="7"/>
  <c r="AJ307" i="7"/>
  <c r="AJ291" i="7"/>
  <c r="AJ275" i="7"/>
  <c r="AJ258" i="7"/>
  <c r="AJ242" i="7"/>
  <c r="AJ226" i="7"/>
  <c r="AJ210" i="7"/>
  <c r="AJ194" i="7"/>
  <c r="AJ178" i="7"/>
  <c r="AJ397" i="7"/>
  <c r="AJ381" i="7"/>
  <c r="AJ365" i="7"/>
  <c r="AJ349" i="7"/>
  <c r="AJ333" i="7"/>
  <c r="AJ317" i="7"/>
  <c r="AJ301" i="7"/>
  <c r="AJ285" i="7"/>
  <c r="AJ269" i="7"/>
  <c r="AJ253" i="7"/>
  <c r="AJ237" i="7"/>
  <c r="AJ221" i="7"/>
  <c r="AJ205" i="7"/>
  <c r="AJ189" i="7"/>
  <c r="AJ173" i="7"/>
  <c r="AJ157" i="7"/>
  <c r="AJ141" i="7"/>
  <c r="AJ125" i="7"/>
  <c r="AJ109" i="7"/>
  <c r="AJ93" i="7"/>
  <c r="AJ77" i="7"/>
  <c r="AJ61" i="7"/>
  <c r="AJ45" i="7"/>
  <c r="AJ29" i="7"/>
  <c r="AJ13" i="7"/>
  <c r="AJ168" i="7"/>
  <c r="AJ152" i="7"/>
  <c r="AJ136" i="7"/>
  <c r="AJ120" i="7"/>
  <c r="AJ104" i="7"/>
  <c r="AJ88" i="7"/>
  <c r="AJ72" i="7"/>
  <c r="AJ56" i="7"/>
  <c r="AJ40" i="7"/>
  <c r="AJ24" i="7"/>
  <c r="AJ8" i="7"/>
  <c r="AJ159" i="7"/>
  <c r="AJ143" i="7"/>
  <c r="AJ127" i="7"/>
  <c r="AJ111" i="7"/>
  <c r="AJ95" i="7"/>
  <c r="AJ79" i="7"/>
  <c r="AJ63" i="7"/>
  <c r="AJ47" i="7"/>
  <c r="AJ31" i="7"/>
  <c r="AJ15" i="7"/>
  <c r="AJ174" i="7"/>
  <c r="AJ158" i="7"/>
  <c r="AJ142" i="7"/>
  <c r="AJ126" i="7"/>
  <c r="AJ110" i="7"/>
  <c r="AJ94" i="7"/>
  <c r="AJ78" i="7"/>
  <c r="AJ62" i="7"/>
  <c r="AJ46" i="7"/>
  <c r="AJ30" i="7"/>
  <c r="AJ3" i="7"/>
  <c r="AJ11" i="7"/>
  <c r="P138" i="7"/>
  <c r="AJ138" i="7"/>
  <c r="P122" i="7"/>
  <c r="AJ122" i="7"/>
  <c r="P106" i="7"/>
  <c r="AJ106" i="7"/>
  <c r="P90" i="7"/>
  <c r="AJ90" i="7"/>
  <c r="P74" i="7"/>
  <c r="AJ74" i="7"/>
  <c r="P58" i="7"/>
  <c r="AJ58" i="7"/>
  <c r="P42" i="7"/>
  <c r="AJ42" i="7"/>
  <c r="P26" i="7"/>
  <c r="AJ26" i="7"/>
  <c r="P10" i="7"/>
  <c r="AJ10" i="7"/>
  <c r="P23" i="7"/>
  <c r="AJ23" i="7"/>
  <c r="P22" i="7"/>
  <c r="AJ22" i="7"/>
  <c r="P12" i="7"/>
  <c r="AJ12" i="7"/>
  <c r="P19" i="7"/>
  <c r="AJ19" i="7"/>
  <c r="AJ66" i="7"/>
  <c r="AJ50" i="7"/>
  <c r="AJ34" i="7"/>
  <c r="AJ18" i="7"/>
  <c r="P5" i="7"/>
  <c r="AJ5" i="7"/>
  <c r="P14" i="7"/>
  <c r="AJ14" i="7"/>
  <c r="P4" i="7"/>
  <c r="AJ4" i="7"/>
  <c r="O348" i="7"/>
  <c r="P348" i="7"/>
  <c r="O284" i="7"/>
  <c r="P284" i="7"/>
  <c r="O220" i="7"/>
  <c r="P220" i="7"/>
  <c r="O406" i="7"/>
  <c r="P406" i="7"/>
  <c r="O326" i="7"/>
  <c r="P326" i="7"/>
  <c r="O262" i="7"/>
  <c r="P262" i="7"/>
  <c r="O215" i="7"/>
  <c r="P215" i="7"/>
  <c r="O384" i="7"/>
  <c r="P384" i="7"/>
  <c r="O304" i="7"/>
  <c r="P304" i="7"/>
  <c r="O254" i="7"/>
  <c r="P254" i="7"/>
  <c r="O410" i="7"/>
  <c r="P410" i="7"/>
  <c r="O362" i="7"/>
  <c r="P362" i="7"/>
  <c r="O346" i="7"/>
  <c r="P346" i="7"/>
  <c r="O330" i="7"/>
  <c r="P330" i="7"/>
  <c r="O314" i="7"/>
  <c r="P314" i="7"/>
  <c r="O298" i="7"/>
  <c r="P298" i="7"/>
  <c r="O282" i="7"/>
  <c r="P282" i="7"/>
  <c r="O266" i="7"/>
  <c r="P266" i="7"/>
  <c r="O249" i="7"/>
  <c r="P249" i="7"/>
  <c r="O233" i="7"/>
  <c r="P233" i="7"/>
  <c r="O217" i="7"/>
  <c r="P217" i="7"/>
  <c r="O201" i="7"/>
  <c r="P201" i="7"/>
  <c r="O185" i="7"/>
  <c r="P185" i="7"/>
  <c r="O169" i="7"/>
  <c r="P169" i="7"/>
  <c r="O153" i="7"/>
  <c r="P153" i="7"/>
  <c r="O137" i="7"/>
  <c r="P137" i="7"/>
  <c r="O121" i="7"/>
  <c r="P121" i="7"/>
  <c r="O105" i="7"/>
  <c r="P105" i="7"/>
  <c r="O89" i="7"/>
  <c r="P89" i="7"/>
  <c r="O73" i="7"/>
  <c r="P73" i="7"/>
  <c r="O57" i="7"/>
  <c r="P57" i="7"/>
  <c r="O41" i="7"/>
  <c r="P41" i="7"/>
  <c r="O25" i="7"/>
  <c r="P25" i="7"/>
  <c r="O9" i="7"/>
  <c r="P9" i="7"/>
  <c r="O164" i="7"/>
  <c r="P164" i="7"/>
  <c r="O148" i="7"/>
  <c r="P148" i="7"/>
  <c r="O132" i="7"/>
  <c r="P132" i="7"/>
  <c r="O116" i="7"/>
  <c r="P116" i="7"/>
  <c r="O100" i="7"/>
  <c r="P100" i="7"/>
  <c r="O84" i="7"/>
  <c r="P84" i="7"/>
  <c r="O68" i="7"/>
  <c r="P68" i="7"/>
  <c r="O52" i="7"/>
  <c r="P52" i="7"/>
  <c r="O36" i="7"/>
  <c r="P36" i="7"/>
  <c r="O20" i="7"/>
  <c r="P20" i="7"/>
  <c r="O171" i="7"/>
  <c r="P171" i="7"/>
  <c r="O155" i="7"/>
  <c r="P155" i="7"/>
  <c r="O139" i="7"/>
  <c r="P139" i="7"/>
  <c r="O123" i="7"/>
  <c r="P123" i="7"/>
  <c r="O107" i="7"/>
  <c r="P107" i="7"/>
  <c r="O91" i="7"/>
  <c r="P91" i="7"/>
  <c r="O75" i="7"/>
  <c r="P75" i="7"/>
  <c r="O59" i="7"/>
  <c r="P59" i="7"/>
  <c r="O43" i="7"/>
  <c r="P43" i="7"/>
  <c r="O27" i="7"/>
  <c r="P27" i="7"/>
  <c r="O11" i="7"/>
  <c r="P11" i="7"/>
  <c r="O170" i="7"/>
  <c r="P170" i="7"/>
  <c r="O154" i="7"/>
  <c r="P154" i="7"/>
  <c r="O364" i="7"/>
  <c r="P364" i="7"/>
  <c r="O300" i="7"/>
  <c r="P300" i="7"/>
  <c r="O236" i="7"/>
  <c r="P236" i="7"/>
  <c r="O390" i="7"/>
  <c r="P390" i="7"/>
  <c r="O342" i="7"/>
  <c r="P342" i="7"/>
  <c r="O278" i="7"/>
  <c r="P278" i="7"/>
  <c r="O199" i="7"/>
  <c r="P199" i="7"/>
  <c r="O368" i="7"/>
  <c r="P368" i="7"/>
  <c r="O320" i="7"/>
  <c r="P320" i="7"/>
  <c r="O238" i="7"/>
  <c r="P238" i="7"/>
  <c r="O190" i="7"/>
  <c r="P190" i="7"/>
  <c r="O407" i="7"/>
  <c r="P407" i="7"/>
  <c r="O359" i="7"/>
  <c r="P359" i="7"/>
  <c r="O327" i="7"/>
  <c r="P327" i="7"/>
  <c r="O295" i="7"/>
  <c r="P295" i="7"/>
  <c r="O248" i="7"/>
  <c r="P248" i="7"/>
  <c r="O200" i="7"/>
  <c r="P200" i="7"/>
  <c r="O385" i="7"/>
  <c r="P385" i="7"/>
  <c r="O337" i="7"/>
  <c r="P337" i="7"/>
  <c r="O305" i="7"/>
  <c r="P305" i="7"/>
  <c r="O289" i="7"/>
  <c r="P289" i="7"/>
  <c r="O273" i="7"/>
  <c r="P273" i="7"/>
  <c r="O259" i="7"/>
  <c r="P259" i="7"/>
  <c r="O243" i="7"/>
  <c r="P243" i="7"/>
  <c r="O227" i="7"/>
  <c r="P227" i="7"/>
  <c r="O211" i="7"/>
  <c r="P211" i="7"/>
  <c r="O195" i="7"/>
  <c r="P195" i="7"/>
  <c r="O179" i="7"/>
  <c r="P179" i="7"/>
  <c r="O395" i="7"/>
  <c r="P395" i="7"/>
  <c r="O379" i="7"/>
  <c r="P379" i="7"/>
  <c r="O363" i="7"/>
  <c r="P363" i="7"/>
  <c r="O347" i="7"/>
  <c r="P347" i="7"/>
  <c r="O331" i="7"/>
  <c r="P331" i="7"/>
  <c r="O315" i="7"/>
  <c r="P315" i="7"/>
  <c r="O299" i="7"/>
  <c r="P299" i="7"/>
  <c r="O283" i="7"/>
  <c r="P283" i="7"/>
  <c r="O267" i="7"/>
  <c r="P267" i="7"/>
  <c r="O250" i="7"/>
  <c r="P250" i="7"/>
  <c r="O234" i="7"/>
  <c r="P234" i="7"/>
  <c r="O218" i="7"/>
  <c r="P218" i="7"/>
  <c r="O202" i="7"/>
  <c r="P202" i="7"/>
  <c r="O186" i="7"/>
  <c r="P186" i="7"/>
  <c r="O405" i="7"/>
  <c r="P405" i="7"/>
  <c r="O389" i="7"/>
  <c r="P389" i="7"/>
  <c r="O373" i="7"/>
  <c r="P373" i="7"/>
  <c r="O357" i="7"/>
  <c r="P357" i="7"/>
  <c r="O341" i="7"/>
  <c r="P341" i="7"/>
  <c r="O325" i="7"/>
  <c r="P325" i="7"/>
  <c r="O309" i="7"/>
  <c r="P309" i="7"/>
  <c r="O293" i="7"/>
  <c r="P293" i="7"/>
  <c r="O277" i="7"/>
  <c r="P277" i="7"/>
  <c r="O261" i="7"/>
  <c r="P261" i="7"/>
  <c r="O245" i="7"/>
  <c r="P245" i="7"/>
  <c r="O229" i="7"/>
  <c r="P229" i="7"/>
  <c r="O213" i="7"/>
  <c r="P213" i="7"/>
  <c r="O197" i="7"/>
  <c r="P197" i="7"/>
  <c r="O181" i="7"/>
  <c r="P181" i="7"/>
  <c r="O165" i="7"/>
  <c r="P165" i="7"/>
  <c r="O149" i="7"/>
  <c r="P149" i="7"/>
  <c r="O133" i="7"/>
  <c r="P133" i="7"/>
  <c r="O117" i="7"/>
  <c r="P117" i="7"/>
  <c r="O101" i="7"/>
  <c r="P101" i="7"/>
  <c r="O85" i="7"/>
  <c r="P85" i="7"/>
  <c r="O69" i="7"/>
  <c r="P69" i="7"/>
  <c r="O53" i="7"/>
  <c r="P53" i="7"/>
  <c r="O37" i="7"/>
  <c r="P37" i="7"/>
  <c r="O21" i="7"/>
  <c r="P21" i="7"/>
  <c r="O175" i="7"/>
  <c r="P175" i="7"/>
  <c r="O160" i="7"/>
  <c r="P160" i="7"/>
  <c r="O144" i="7"/>
  <c r="P144" i="7"/>
  <c r="O128" i="7"/>
  <c r="P128" i="7"/>
  <c r="O112" i="7"/>
  <c r="P112" i="7"/>
  <c r="O96" i="7"/>
  <c r="P96" i="7"/>
  <c r="O80" i="7"/>
  <c r="P80" i="7"/>
  <c r="O64" i="7"/>
  <c r="P64" i="7"/>
  <c r="O48" i="7"/>
  <c r="P48" i="7"/>
  <c r="O32" i="7"/>
  <c r="P32" i="7"/>
  <c r="O16" i="7"/>
  <c r="P16" i="7"/>
  <c r="O167" i="7"/>
  <c r="P167" i="7"/>
  <c r="O151" i="7"/>
  <c r="P151" i="7"/>
  <c r="O135" i="7"/>
  <c r="P135" i="7"/>
  <c r="O119" i="7"/>
  <c r="P119" i="7"/>
  <c r="O103" i="7"/>
  <c r="P103" i="7"/>
  <c r="O87" i="7"/>
  <c r="P87" i="7"/>
  <c r="O71" i="7"/>
  <c r="P71" i="7"/>
  <c r="O55" i="7"/>
  <c r="P55" i="7"/>
  <c r="O39" i="7"/>
  <c r="P39" i="7"/>
  <c r="O7" i="7"/>
  <c r="P7" i="7"/>
  <c r="O166" i="7"/>
  <c r="P166" i="7"/>
  <c r="O150" i="7"/>
  <c r="P150" i="7"/>
  <c r="O134" i="7"/>
  <c r="P134" i="7"/>
  <c r="O118" i="7"/>
  <c r="P118" i="7"/>
  <c r="O102" i="7"/>
  <c r="P102" i="7"/>
  <c r="O86" i="7"/>
  <c r="P86" i="7"/>
  <c r="O70" i="7"/>
  <c r="P70" i="7"/>
  <c r="O54" i="7"/>
  <c r="P54" i="7"/>
  <c r="O38" i="7"/>
  <c r="P38" i="7"/>
  <c r="O6" i="7"/>
  <c r="P6" i="7"/>
  <c r="O396" i="7"/>
  <c r="P396" i="7"/>
  <c r="O332" i="7"/>
  <c r="P332" i="7"/>
  <c r="O268" i="7"/>
  <c r="P268" i="7"/>
  <c r="O204" i="7"/>
  <c r="P204" i="7"/>
  <c r="O374" i="7"/>
  <c r="P374" i="7"/>
  <c r="O310" i="7"/>
  <c r="P310" i="7"/>
  <c r="O247" i="7"/>
  <c r="P247" i="7"/>
  <c r="O183" i="7"/>
  <c r="P183" i="7"/>
  <c r="O352" i="7"/>
  <c r="P352" i="7"/>
  <c r="O288" i="7"/>
  <c r="P288" i="7"/>
  <c r="O222" i="7"/>
  <c r="P222" i="7"/>
  <c r="O394" i="7"/>
  <c r="P394" i="7"/>
  <c r="O391" i="7"/>
  <c r="P391" i="7"/>
  <c r="O343" i="7"/>
  <c r="P343" i="7"/>
  <c r="O311" i="7"/>
  <c r="P311" i="7"/>
  <c r="O279" i="7"/>
  <c r="P279" i="7"/>
  <c r="O232" i="7"/>
  <c r="P232" i="7"/>
  <c r="O184" i="7"/>
  <c r="P184" i="7"/>
  <c r="O369" i="7"/>
  <c r="P369" i="7"/>
  <c r="O321" i="7"/>
  <c r="P321" i="7"/>
  <c r="O388" i="7"/>
  <c r="P388" i="7"/>
  <c r="O340" i="7"/>
  <c r="P340" i="7"/>
  <c r="O308" i="7"/>
  <c r="P308" i="7"/>
  <c r="O276" i="7"/>
  <c r="P276" i="7"/>
  <c r="O260" i="7"/>
  <c r="P260" i="7"/>
  <c r="O244" i="7"/>
  <c r="P244" i="7"/>
  <c r="O228" i="7"/>
  <c r="P228" i="7"/>
  <c r="O212" i="7"/>
  <c r="P212" i="7"/>
  <c r="O196" i="7"/>
  <c r="P196" i="7"/>
  <c r="O180" i="7"/>
  <c r="P180" i="7"/>
  <c r="O398" i="7"/>
  <c r="P398" i="7"/>
  <c r="O382" i="7"/>
  <c r="P382" i="7"/>
  <c r="O366" i="7"/>
  <c r="P366" i="7"/>
  <c r="O350" i="7"/>
  <c r="P350" i="7"/>
  <c r="O334" i="7"/>
  <c r="P334" i="7"/>
  <c r="O318" i="7"/>
  <c r="P318" i="7"/>
  <c r="O302" i="7"/>
  <c r="P302" i="7"/>
  <c r="O286" i="7"/>
  <c r="P286" i="7"/>
  <c r="O270" i="7"/>
  <c r="P270" i="7"/>
  <c r="O255" i="7"/>
  <c r="P255" i="7"/>
  <c r="O239" i="7"/>
  <c r="P239" i="7"/>
  <c r="O223" i="7"/>
  <c r="P223" i="7"/>
  <c r="O207" i="7"/>
  <c r="P207" i="7"/>
  <c r="O191" i="7"/>
  <c r="P191" i="7"/>
  <c r="O408" i="7"/>
  <c r="P408" i="7"/>
  <c r="O392" i="7"/>
  <c r="P392" i="7"/>
  <c r="O376" i="7"/>
  <c r="P376" i="7"/>
  <c r="O360" i="7"/>
  <c r="P360" i="7"/>
  <c r="O344" i="7"/>
  <c r="P344" i="7"/>
  <c r="O328" i="7"/>
  <c r="P328" i="7"/>
  <c r="O312" i="7"/>
  <c r="P312" i="7"/>
  <c r="O296" i="7"/>
  <c r="P296" i="7"/>
  <c r="O280" i="7"/>
  <c r="P280" i="7"/>
  <c r="O264" i="7"/>
  <c r="P264" i="7"/>
  <c r="O246" i="7"/>
  <c r="P246" i="7"/>
  <c r="O230" i="7"/>
  <c r="P230" i="7"/>
  <c r="O214" i="7"/>
  <c r="P214" i="7"/>
  <c r="O198" i="7"/>
  <c r="P198" i="7"/>
  <c r="O182" i="7"/>
  <c r="P182" i="7"/>
  <c r="O402" i="7"/>
  <c r="P402" i="7"/>
  <c r="O386" i="7"/>
  <c r="P386" i="7"/>
  <c r="O370" i="7"/>
  <c r="P370" i="7"/>
  <c r="O354" i="7"/>
  <c r="P354" i="7"/>
  <c r="O338" i="7"/>
  <c r="P338" i="7"/>
  <c r="O322" i="7"/>
  <c r="P322" i="7"/>
  <c r="O306" i="7"/>
  <c r="P306" i="7"/>
  <c r="O290" i="7"/>
  <c r="P290" i="7"/>
  <c r="O274" i="7"/>
  <c r="P274" i="7"/>
  <c r="O257" i="7"/>
  <c r="P257" i="7"/>
  <c r="O241" i="7"/>
  <c r="P241" i="7"/>
  <c r="O225" i="7"/>
  <c r="P225" i="7"/>
  <c r="O209" i="7"/>
  <c r="P209" i="7"/>
  <c r="O193" i="7"/>
  <c r="P193" i="7"/>
  <c r="O177" i="7"/>
  <c r="P177" i="7"/>
  <c r="O161" i="7"/>
  <c r="P161" i="7"/>
  <c r="O145" i="7"/>
  <c r="P145" i="7"/>
  <c r="O129" i="7"/>
  <c r="P129" i="7"/>
  <c r="O113" i="7"/>
  <c r="P113" i="7"/>
  <c r="O97" i="7"/>
  <c r="P97" i="7"/>
  <c r="O81" i="7"/>
  <c r="P81" i="7"/>
  <c r="O65" i="7"/>
  <c r="P65" i="7"/>
  <c r="O49" i="7"/>
  <c r="P49" i="7"/>
  <c r="O33" i="7"/>
  <c r="P33" i="7"/>
  <c r="O17" i="7"/>
  <c r="P17" i="7"/>
  <c r="O172" i="7"/>
  <c r="P172" i="7"/>
  <c r="O156" i="7"/>
  <c r="P156" i="7"/>
  <c r="O140" i="7"/>
  <c r="P140" i="7"/>
  <c r="O124" i="7"/>
  <c r="P124" i="7"/>
  <c r="O108" i="7"/>
  <c r="P108" i="7"/>
  <c r="O92" i="7"/>
  <c r="P92" i="7"/>
  <c r="O76" i="7"/>
  <c r="P76" i="7"/>
  <c r="O60" i="7"/>
  <c r="P60" i="7"/>
  <c r="O44" i="7"/>
  <c r="P44" i="7"/>
  <c r="O28" i="7"/>
  <c r="P28" i="7"/>
  <c r="O163" i="7"/>
  <c r="P163" i="7"/>
  <c r="O147" i="7"/>
  <c r="P147" i="7"/>
  <c r="O131" i="7"/>
  <c r="P131" i="7"/>
  <c r="O115" i="7"/>
  <c r="P115" i="7"/>
  <c r="O99" i="7"/>
  <c r="P99" i="7"/>
  <c r="O83" i="7"/>
  <c r="P83" i="7"/>
  <c r="O67" i="7"/>
  <c r="P67" i="7"/>
  <c r="O51" i="7"/>
  <c r="P51" i="7"/>
  <c r="O35" i="7"/>
  <c r="P35" i="7"/>
  <c r="O176" i="7"/>
  <c r="P176" i="7"/>
  <c r="O162" i="7"/>
  <c r="P162" i="7"/>
  <c r="O146" i="7"/>
  <c r="P146" i="7"/>
  <c r="O130" i="7"/>
  <c r="P130" i="7"/>
  <c r="O114" i="7"/>
  <c r="P114" i="7"/>
  <c r="O98" i="7"/>
  <c r="P98" i="7"/>
  <c r="O82" i="7"/>
  <c r="P82" i="7"/>
  <c r="O66" i="7"/>
  <c r="P66" i="7"/>
  <c r="O50" i="7"/>
  <c r="P50" i="7"/>
  <c r="O34" i="7"/>
  <c r="P34" i="7"/>
  <c r="O18" i="7"/>
  <c r="P18" i="7"/>
  <c r="O380" i="7"/>
  <c r="P380" i="7"/>
  <c r="O316" i="7"/>
  <c r="P316" i="7"/>
  <c r="O252" i="7"/>
  <c r="P252" i="7"/>
  <c r="O188" i="7"/>
  <c r="P188" i="7"/>
  <c r="O358" i="7"/>
  <c r="P358" i="7"/>
  <c r="O294" i="7"/>
  <c r="P294" i="7"/>
  <c r="O231" i="7"/>
  <c r="P231" i="7"/>
  <c r="O400" i="7"/>
  <c r="P400" i="7"/>
  <c r="O336" i="7"/>
  <c r="P336" i="7"/>
  <c r="O272" i="7"/>
  <c r="P272" i="7"/>
  <c r="O206" i="7"/>
  <c r="P206" i="7"/>
  <c r="O378" i="7"/>
  <c r="P378" i="7"/>
  <c r="O375" i="7"/>
  <c r="P375" i="7"/>
  <c r="O263" i="7"/>
  <c r="P263" i="7"/>
  <c r="O216" i="7"/>
  <c r="P216" i="7"/>
  <c r="O401" i="7"/>
  <c r="P401" i="7"/>
  <c r="O353" i="7"/>
  <c r="P353" i="7"/>
  <c r="O404" i="7"/>
  <c r="P404" i="7"/>
  <c r="O372" i="7"/>
  <c r="P372" i="7"/>
  <c r="O356" i="7"/>
  <c r="P356" i="7"/>
  <c r="O324" i="7"/>
  <c r="P324" i="7"/>
  <c r="O292" i="7"/>
  <c r="P292" i="7"/>
  <c r="O399" i="7"/>
  <c r="P399" i="7"/>
  <c r="O383" i="7"/>
  <c r="P383" i="7"/>
  <c r="O367" i="7"/>
  <c r="P367" i="7"/>
  <c r="O351" i="7"/>
  <c r="P351" i="7"/>
  <c r="O335" i="7"/>
  <c r="P335" i="7"/>
  <c r="O319" i="7"/>
  <c r="P319" i="7"/>
  <c r="O303" i="7"/>
  <c r="P303" i="7"/>
  <c r="O287" i="7"/>
  <c r="P287" i="7"/>
  <c r="O271" i="7"/>
  <c r="P271" i="7"/>
  <c r="O256" i="7"/>
  <c r="P256" i="7"/>
  <c r="O240" i="7"/>
  <c r="P240" i="7"/>
  <c r="O224" i="7"/>
  <c r="P224" i="7"/>
  <c r="O208" i="7"/>
  <c r="P208" i="7"/>
  <c r="O192" i="7"/>
  <c r="P192" i="7"/>
  <c r="O409" i="7"/>
  <c r="P409" i="7"/>
  <c r="O393" i="7"/>
  <c r="P393" i="7"/>
  <c r="O377" i="7"/>
  <c r="P377" i="7"/>
  <c r="O361" i="7"/>
  <c r="P361" i="7"/>
  <c r="O345" i="7"/>
  <c r="P345" i="7"/>
  <c r="O329" i="7"/>
  <c r="P329" i="7"/>
  <c r="O313" i="7"/>
  <c r="P313" i="7"/>
  <c r="O297" i="7"/>
  <c r="P297" i="7"/>
  <c r="O281" i="7"/>
  <c r="P281" i="7"/>
  <c r="O265" i="7"/>
  <c r="P265" i="7"/>
  <c r="O251" i="7"/>
  <c r="P251" i="7"/>
  <c r="O235" i="7"/>
  <c r="P235" i="7"/>
  <c r="O219" i="7"/>
  <c r="P219" i="7"/>
  <c r="O203" i="7"/>
  <c r="P203" i="7"/>
  <c r="O187" i="7"/>
  <c r="P187" i="7"/>
  <c r="O403" i="7"/>
  <c r="P403" i="7"/>
  <c r="O387" i="7"/>
  <c r="P387" i="7"/>
  <c r="O371" i="7"/>
  <c r="P371" i="7"/>
  <c r="O355" i="7"/>
  <c r="P355" i="7"/>
  <c r="O339" i="7"/>
  <c r="P339" i="7"/>
  <c r="O323" i="7"/>
  <c r="P323" i="7"/>
  <c r="O307" i="7"/>
  <c r="P307" i="7"/>
  <c r="O291" i="7"/>
  <c r="P291" i="7"/>
  <c r="O275" i="7"/>
  <c r="P275" i="7"/>
  <c r="O258" i="7"/>
  <c r="P258" i="7"/>
  <c r="O242" i="7"/>
  <c r="P242" i="7"/>
  <c r="O226" i="7"/>
  <c r="P226" i="7"/>
  <c r="O210" i="7"/>
  <c r="P210" i="7"/>
  <c r="O194" i="7"/>
  <c r="P194" i="7"/>
  <c r="O178" i="7"/>
  <c r="P178" i="7"/>
  <c r="O397" i="7"/>
  <c r="P397" i="7"/>
  <c r="O381" i="7"/>
  <c r="P381" i="7"/>
  <c r="O365" i="7"/>
  <c r="P365" i="7"/>
  <c r="O349" i="7"/>
  <c r="P349" i="7"/>
  <c r="O333" i="7"/>
  <c r="P333" i="7"/>
  <c r="O317" i="7"/>
  <c r="P317" i="7"/>
  <c r="O301" i="7"/>
  <c r="P301" i="7"/>
  <c r="O285" i="7"/>
  <c r="P285" i="7"/>
  <c r="O269" i="7"/>
  <c r="P269" i="7"/>
  <c r="O253" i="7"/>
  <c r="P253" i="7"/>
  <c r="O237" i="7"/>
  <c r="P237" i="7"/>
  <c r="O221" i="7"/>
  <c r="P221" i="7"/>
  <c r="O205" i="7"/>
  <c r="P205" i="7"/>
  <c r="O189" i="7"/>
  <c r="P189" i="7"/>
  <c r="O173" i="7"/>
  <c r="P173" i="7"/>
  <c r="O157" i="7"/>
  <c r="P157" i="7"/>
  <c r="O141" i="7"/>
  <c r="P141" i="7"/>
  <c r="O125" i="7"/>
  <c r="P125" i="7"/>
  <c r="O109" i="7"/>
  <c r="P109" i="7"/>
  <c r="O93" i="7"/>
  <c r="P93" i="7"/>
  <c r="O77" i="7"/>
  <c r="P77" i="7"/>
  <c r="O61" i="7"/>
  <c r="P61" i="7"/>
  <c r="O45" i="7"/>
  <c r="P45" i="7"/>
  <c r="O29" i="7"/>
  <c r="P29" i="7"/>
  <c r="O13" i="7"/>
  <c r="P13" i="7"/>
  <c r="O168" i="7"/>
  <c r="P168" i="7"/>
  <c r="O152" i="7"/>
  <c r="P152" i="7"/>
  <c r="O136" i="7"/>
  <c r="P136" i="7"/>
  <c r="O120" i="7"/>
  <c r="P120" i="7"/>
  <c r="O104" i="7"/>
  <c r="P104" i="7"/>
  <c r="O88" i="7"/>
  <c r="P88" i="7"/>
  <c r="O72" i="7"/>
  <c r="P72" i="7"/>
  <c r="O56" i="7"/>
  <c r="P56" i="7"/>
  <c r="O40" i="7"/>
  <c r="P40" i="7"/>
  <c r="O24" i="7"/>
  <c r="P24" i="7"/>
  <c r="O8" i="7"/>
  <c r="P8" i="7"/>
  <c r="O159" i="7"/>
  <c r="P159" i="7"/>
  <c r="O143" i="7"/>
  <c r="P143" i="7"/>
  <c r="O127" i="7"/>
  <c r="P127" i="7"/>
  <c r="O111" i="7"/>
  <c r="P111" i="7"/>
  <c r="O95" i="7"/>
  <c r="P95" i="7"/>
  <c r="O79" i="7"/>
  <c r="P79" i="7"/>
  <c r="O63" i="7"/>
  <c r="P63" i="7"/>
  <c r="O47" i="7"/>
  <c r="P47" i="7"/>
  <c r="O31" i="7"/>
  <c r="P31" i="7"/>
  <c r="O15" i="7"/>
  <c r="P15" i="7"/>
  <c r="O174" i="7"/>
  <c r="P174" i="7"/>
  <c r="O158" i="7"/>
  <c r="P158" i="7"/>
  <c r="O142" i="7"/>
  <c r="P142" i="7"/>
  <c r="O126" i="7"/>
  <c r="P126" i="7"/>
  <c r="O110" i="7"/>
  <c r="P110" i="7"/>
  <c r="O94" i="7"/>
  <c r="P94" i="7"/>
  <c r="O78" i="7"/>
  <c r="P78" i="7"/>
  <c r="O62" i="7"/>
  <c r="P62" i="7"/>
  <c r="O46" i="7"/>
  <c r="P46" i="7"/>
  <c r="O30" i="7"/>
  <c r="P30" i="7"/>
  <c r="O3" i="7"/>
  <c r="P3" i="7"/>
  <c r="O12" i="7"/>
  <c r="O19" i="7"/>
  <c r="O14" i="7"/>
  <c r="O4" i="7"/>
  <c r="O23" i="7"/>
  <c r="O22" i="7"/>
  <c r="O138" i="7"/>
  <c r="O122" i="7"/>
  <c r="O106" i="7"/>
  <c r="O90" i="7"/>
  <c r="O74" i="7"/>
  <c r="O58" i="7"/>
  <c r="O42" i="7"/>
  <c r="O26" i="7"/>
  <c r="O10" i="7"/>
  <c r="O5" i="7"/>
  <c r="R367" i="7"/>
  <c r="S367" i="7"/>
  <c r="T367" i="7"/>
  <c r="U367" i="7"/>
  <c r="R396" i="7"/>
  <c r="S396" i="7"/>
  <c r="T396" i="7"/>
  <c r="U396" i="7"/>
  <c r="R364" i="7"/>
  <c r="S364" i="7"/>
  <c r="T364" i="7"/>
  <c r="U364" i="7"/>
  <c r="S332" i="7"/>
  <c r="T332" i="7"/>
  <c r="U332" i="7"/>
  <c r="R332" i="7"/>
  <c r="S316" i="7"/>
  <c r="T316" i="7"/>
  <c r="U316" i="7"/>
  <c r="R316" i="7"/>
  <c r="S300" i="7"/>
  <c r="T300" i="7"/>
  <c r="U300" i="7"/>
  <c r="R300" i="7"/>
  <c r="S284" i="7"/>
  <c r="T284" i="7"/>
  <c r="U284" i="7"/>
  <c r="R284" i="7"/>
  <c r="S268" i="7"/>
  <c r="T268" i="7"/>
  <c r="U268" i="7"/>
  <c r="R268" i="7"/>
  <c r="S252" i="7"/>
  <c r="T252" i="7"/>
  <c r="U252" i="7"/>
  <c r="R252" i="7"/>
  <c r="S236" i="7"/>
  <c r="T236" i="7"/>
  <c r="U236" i="7"/>
  <c r="R236" i="7"/>
  <c r="S220" i="7"/>
  <c r="T220" i="7"/>
  <c r="U220" i="7"/>
  <c r="R220" i="7"/>
  <c r="S204" i="7"/>
  <c r="T204" i="7"/>
  <c r="U204" i="7"/>
  <c r="R204" i="7"/>
  <c r="S188" i="7"/>
  <c r="T188" i="7"/>
  <c r="U188" i="7"/>
  <c r="R188" i="7"/>
  <c r="R406" i="7"/>
  <c r="S406" i="7"/>
  <c r="T406" i="7"/>
  <c r="U406" i="7"/>
  <c r="R390" i="7"/>
  <c r="S390" i="7"/>
  <c r="T390" i="7"/>
  <c r="U390" i="7"/>
  <c r="R374" i="7"/>
  <c r="S374" i="7"/>
  <c r="T374" i="7"/>
  <c r="U374" i="7"/>
  <c r="R358" i="7"/>
  <c r="S358" i="7"/>
  <c r="T358" i="7"/>
  <c r="U358" i="7"/>
  <c r="R342" i="7"/>
  <c r="S342" i="7"/>
  <c r="T342" i="7"/>
  <c r="U342" i="7"/>
  <c r="S326" i="7"/>
  <c r="T326" i="7"/>
  <c r="U326" i="7"/>
  <c r="R326" i="7"/>
  <c r="S310" i="7"/>
  <c r="T310" i="7"/>
  <c r="U310" i="7"/>
  <c r="R310" i="7"/>
  <c r="S294" i="7"/>
  <c r="T294" i="7"/>
  <c r="U294" i="7"/>
  <c r="R294" i="7"/>
  <c r="S278" i="7"/>
  <c r="T278" i="7"/>
  <c r="U278" i="7"/>
  <c r="R278" i="7"/>
  <c r="S262" i="7"/>
  <c r="T262" i="7"/>
  <c r="U262" i="7"/>
  <c r="R262" i="7"/>
  <c r="S247" i="7"/>
  <c r="T247" i="7"/>
  <c r="U247" i="7"/>
  <c r="R247" i="7"/>
  <c r="S231" i="7"/>
  <c r="T231" i="7"/>
  <c r="U231" i="7"/>
  <c r="R231" i="7"/>
  <c r="S215" i="7"/>
  <c r="T215" i="7"/>
  <c r="U215" i="7"/>
  <c r="R215" i="7"/>
  <c r="S199" i="7"/>
  <c r="T199" i="7"/>
  <c r="U199" i="7"/>
  <c r="R199" i="7"/>
  <c r="S183" i="7"/>
  <c r="T183" i="7"/>
  <c r="U183" i="7"/>
  <c r="R183" i="7"/>
  <c r="R400" i="7"/>
  <c r="S400" i="7"/>
  <c r="T400" i="7"/>
  <c r="U400" i="7"/>
  <c r="R384" i="7"/>
  <c r="S384" i="7"/>
  <c r="T384" i="7"/>
  <c r="U384" i="7"/>
  <c r="R368" i="7"/>
  <c r="S368" i="7"/>
  <c r="T368" i="7"/>
  <c r="U368" i="7"/>
  <c r="R352" i="7"/>
  <c r="S352" i="7"/>
  <c r="T352" i="7"/>
  <c r="U352" i="7"/>
  <c r="S336" i="7"/>
  <c r="T336" i="7"/>
  <c r="U336" i="7"/>
  <c r="R336" i="7"/>
  <c r="S320" i="7"/>
  <c r="T320" i="7"/>
  <c r="U320" i="7"/>
  <c r="R320" i="7"/>
  <c r="S304" i="7"/>
  <c r="T304" i="7"/>
  <c r="U304" i="7"/>
  <c r="R304" i="7"/>
  <c r="S288" i="7"/>
  <c r="T288" i="7"/>
  <c r="U288" i="7"/>
  <c r="R288" i="7"/>
  <c r="S272" i="7"/>
  <c r="T272" i="7"/>
  <c r="U272" i="7"/>
  <c r="R272" i="7"/>
  <c r="S254" i="7"/>
  <c r="T254" i="7"/>
  <c r="U254" i="7"/>
  <c r="R254" i="7"/>
  <c r="S238" i="7"/>
  <c r="T238" i="7"/>
  <c r="U238" i="7"/>
  <c r="R238" i="7"/>
  <c r="S222" i="7"/>
  <c r="T222" i="7"/>
  <c r="U222" i="7"/>
  <c r="R222" i="7"/>
  <c r="S206" i="7"/>
  <c r="T206" i="7"/>
  <c r="U206" i="7"/>
  <c r="R206" i="7"/>
  <c r="S190" i="7"/>
  <c r="T190" i="7"/>
  <c r="U190" i="7"/>
  <c r="R190" i="7"/>
  <c r="R410" i="7"/>
  <c r="S410" i="7"/>
  <c r="T410" i="7"/>
  <c r="U410" i="7"/>
  <c r="R394" i="7"/>
  <c r="S394" i="7"/>
  <c r="T394" i="7"/>
  <c r="U394" i="7"/>
  <c r="R378" i="7"/>
  <c r="S378" i="7"/>
  <c r="T378" i="7"/>
  <c r="U378" i="7"/>
  <c r="R362" i="7"/>
  <c r="S362" i="7"/>
  <c r="T362" i="7"/>
  <c r="U362" i="7"/>
  <c r="R346" i="7"/>
  <c r="S346" i="7"/>
  <c r="T346" i="7"/>
  <c r="U346" i="7"/>
  <c r="S330" i="7"/>
  <c r="T330" i="7"/>
  <c r="U330" i="7"/>
  <c r="R330" i="7"/>
  <c r="S314" i="7"/>
  <c r="T314" i="7"/>
  <c r="U314" i="7"/>
  <c r="R314" i="7"/>
  <c r="S298" i="7"/>
  <c r="T298" i="7"/>
  <c r="U298" i="7"/>
  <c r="R298" i="7"/>
  <c r="S282" i="7"/>
  <c r="T282" i="7"/>
  <c r="U282" i="7"/>
  <c r="R282" i="7"/>
  <c r="S266" i="7"/>
  <c r="T266" i="7"/>
  <c r="U266" i="7"/>
  <c r="R266" i="7"/>
  <c r="S249" i="7"/>
  <c r="T249" i="7"/>
  <c r="U249" i="7"/>
  <c r="R249" i="7"/>
  <c r="S233" i="7"/>
  <c r="T233" i="7"/>
  <c r="U233" i="7"/>
  <c r="R233" i="7"/>
  <c r="S217" i="7"/>
  <c r="T217" i="7"/>
  <c r="U217" i="7"/>
  <c r="R217" i="7"/>
  <c r="S201" i="7"/>
  <c r="T201" i="7"/>
  <c r="U201" i="7"/>
  <c r="R201" i="7"/>
  <c r="S185" i="7"/>
  <c r="T185" i="7"/>
  <c r="U185" i="7"/>
  <c r="R185" i="7"/>
  <c r="R169" i="7"/>
  <c r="S169" i="7"/>
  <c r="U169" i="7"/>
  <c r="T169" i="7"/>
  <c r="R153" i="7"/>
  <c r="S153" i="7"/>
  <c r="U153" i="7"/>
  <c r="T153" i="7"/>
  <c r="R137" i="7"/>
  <c r="S137" i="7"/>
  <c r="T137" i="7"/>
  <c r="U137" i="7"/>
  <c r="R121" i="7"/>
  <c r="S121" i="7"/>
  <c r="T121" i="7"/>
  <c r="U121" i="7"/>
  <c r="R105" i="7"/>
  <c r="S105" i="7"/>
  <c r="T105" i="7"/>
  <c r="U105" i="7"/>
  <c r="R89" i="7"/>
  <c r="S89" i="7"/>
  <c r="T89" i="7"/>
  <c r="U89" i="7"/>
  <c r="R73" i="7"/>
  <c r="S73" i="7"/>
  <c r="T73" i="7"/>
  <c r="U73" i="7"/>
  <c r="R57" i="7"/>
  <c r="S57" i="7"/>
  <c r="T57" i="7"/>
  <c r="U57" i="7"/>
  <c r="R41" i="7"/>
  <c r="S41" i="7"/>
  <c r="T41" i="7"/>
  <c r="U41" i="7"/>
  <c r="R25" i="7"/>
  <c r="S25" i="7"/>
  <c r="T25" i="7"/>
  <c r="U25" i="7"/>
  <c r="R9" i="7"/>
  <c r="S9" i="7"/>
  <c r="T9" i="7"/>
  <c r="U9" i="7"/>
  <c r="R164" i="7"/>
  <c r="S164" i="7"/>
  <c r="U164" i="7"/>
  <c r="T164" i="7"/>
  <c r="R148" i="7"/>
  <c r="S148" i="7"/>
  <c r="T148" i="7"/>
  <c r="U148" i="7"/>
  <c r="R132" i="7"/>
  <c r="S132" i="7"/>
  <c r="T132" i="7"/>
  <c r="U132" i="7"/>
  <c r="R116" i="7"/>
  <c r="S116" i="7"/>
  <c r="T116" i="7"/>
  <c r="U116" i="7"/>
  <c r="R100" i="7"/>
  <c r="S100" i="7"/>
  <c r="T100" i="7"/>
  <c r="U100" i="7"/>
  <c r="R84" i="7"/>
  <c r="S84" i="7"/>
  <c r="T84" i="7"/>
  <c r="U84" i="7"/>
  <c r="R68" i="7"/>
  <c r="S68" i="7"/>
  <c r="T68" i="7"/>
  <c r="U68" i="7"/>
  <c r="R52" i="7"/>
  <c r="S52" i="7"/>
  <c r="T52" i="7"/>
  <c r="U52" i="7"/>
  <c r="R36" i="7"/>
  <c r="S36" i="7"/>
  <c r="T36" i="7"/>
  <c r="U36" i="7"/>
  <c r="R20" i="7"/>
  <c r="S20" i="7"/>
  <c r="T20" i="7"/>
  <c r="U20" i="7"/>
  <c r="R171" i="7"/>
  <c r="S171" i="7"/>
  <c r="U171" i="7"/>
  <c r="T171" i="7"/>
  <c r="R155" i="7"/>
  <c r="S155" i="7"/>
  <c r="U155" i="7"/>
  <c r="T155" i="7"/>
  <c r="R139" i="7"/>
  <c r="S139" i="7"/>
  <c r="T139" i="7"/>
  <c r="U139" i="7"/>
  <c r="R123" i="7"/>
  <c r="S123" i="7"/>
  <c r="T123" i="7"/>
  <c r="U123" i="7"/>
  <c r="R107" i="7"/>
  <c r="S107" i="7"/>
  <c r="T107" i="7"/>
  <c r="U107" i="7"/>
  <c r="R91" i="7"/>
  <c r="S91" i="7"/>
  <c r="T91" i="7"/>
  <c r="U91" i="7"/>
  <c r="R75" i="7"/>
  <c r="S75" i="7"/>
  <c r="T75" i="7"/>
  <c r="U75" i="7"/>
  <c r="R59" i="7"/>
  <c r="S59" i="7"/>
  <c r="T59" i="7"/>
  <c r="U59" i="7"/>
  <c r="R43" i="7"/>
  <c r="S43" i="7"/>
  <c r="T43" i="7"/>
  <c r="U43" i="7"/>
  <c r="R27" i="7"/>
  <c r="S27" i="7"/>
  <c r="T27" i="7"/>
  <c r="U27" i="7"/>
  <c r="R11" i="7"/>
  <c r="S11" i="7"/>
  <c r="T11" i="7"/>
  <c r="W11" i="7" s="1"/>
  <c r="U11" i="7"/>
  <c r="R170" i="7"/>
  <c r="S170" i="7"/>
  <c r="U170" i="7"/>
  <c r="T170" i="7"/>
  <c r="R154" i="7"/>
  <c r="S154" i="7"/>
  <c r="U154" i="7"/>
  <c r="T154" i="7"/>
  <c r="R138" i="7"/>
  <c r="S138" i="7"/>
  <c r="T138" i="7"/>
  <c r="U138" i="7"/>
  <c r="R122" i="7"/>
  <c r="S122" i="7"/>
  <c r="T122" i="7"/>
  <c r="U122" i="7"/>
  <c r="R106" i="7"/>
  <c r="S106" i="7"/>
  <c r="T106" i="7"/>
  <c r="U106" i="7"/>
  <c r="R90" i="7"/>
  <c r="S90" i="7"/>
  <c r="T90" i="7"/>
  <c r="U90" i="7"/>
  <c r="R74" i="7"/>
  <c r="S74" i="7"/>
  <c r="T74" i="7"/>
  <c r="U74" i="7"/>
  <c r="R58" i="7"/>
  <c r="S58" i="7"/>
  <c r="T58" i="7"/>
  <c r="U58" i="7"/>
  <c r="R42" i="7"/>
  <c r="S42" i="7"/>
  <c r="T42" i="7"/>
  <c r="W42" i="7" s="1"/>
  <c r="U42" i="7"/>
  <c r="R26" i="7"/>
  <c r="S26" i="7"/>
  <c r="T26" i="7"/>
  <c r="U26" i="7"/>
  <c r="R10" i="7"/>
  <c r="S10" i="7"/>
  <c r="T10" i="7"/>
  <c r="W10" i="7" s="1"/>
  <c r="U10" i="7"/>
  <c r="R399" i="7"/>
  <c r="S399" i="7"/>
  <c r="T399" i="7"/>
  <c r="U399" i="7"/>
  <c r="R380" i="7"/>
  <c r="S380" i="7"/>
  <c r="T380" i="7"/>
  <c r="U380" i="7"/>
  <c r="R348" i="7"/>
  <c r="S348" i="7"/>
  <c r="T348" i="7"/>
  <c r="U348" i="7"/>
  <c r="R407" i="7"/>
  <c r="S407" i="7"/>
  <c r="T407" i="7"/>
  <c r="U407" i="7"/>
  <c r="R391" i="7"/>
  <c r="S391" i="7"/>
  <c r="T391" i="7"/>
  <c r="U391" i="7"/>
  <c r="R375" i="7"/>
  <c r="S375" i="7"/>
  <c r="T375" i="7"/>
  <c r="U375" i="7"/>
  <c r="R359" i="7"/>
  <c r="S359" i="7"/>
  <c r="T359" i="7"/>
  <c r="U359" i="7"/>
  <c r="R343" i="7"/>
  <c r="S343" i="7"/>
  <c r="T343" i="7"/>
  <c r="U343" i="7"/>
  <c r="S327" i="7"/>
  <c r="T327" i="7"/>
  <c r="U327" i="7"/>
  <c r="R327" i="7"/>
  <c r="S311" i="7"/>
  <c r="T311" i="7"/>
  <c r="U311" i="7"/>
  <c r="R311" i="7"/>
  <c r="S295" i="7"/>
  <c r="T295" i="7"/>
  <c r="U295" i="7"/>
  <c r="R295" i="7"/>
  <c r="S279" i="7"/>
  <c r="T279" i="7"/>
  <c r="U279" i="7"/>
  <c r="R279" i="7"/>
  <c r="S263" i="7"/>
  <c r="T263" i="7"/>
  <c r="U263" i="7"/>
  <c r="R263" i="7"/>
  <c r="S248" i="7"/>
  <c r="T248" i="7"/>
  <c r="U248" i="7"/>
  <c r="R248" i="7"/>
  <c r="S232" i="7"/>
  <c r="T232" i="7"/>
  <c r="U232" i="7"/>
  <c r="R232" i="7"/>
  <c r="S216" i="7"/>
  <c r="T216" i="7"/>
  <c r="U216" i="7"/>
  <c r="R216" i="7"/>
  <c r="S200" i="7"/>
  <c r="T200" i="7"/>
  <c r="U200" i="7"/>
  <c r="R200" i="7"/>
  <c r="S184" i="7"/>
  <c r="T184" i="7"/>
  <c r="U184" i="7"/>
  <c r="R184" i="7"/>
  <c r="R401" i="7"/>
  <c r="S401" i="7"/>
  <c r="T401" i="7"/>
  <c r="U401" i="7"/>
  <c r="R385" i="7"/>
  <c r="S385" i="7"/>
  <c r="T385" i="7"/>
  <c r="U385" i="7"/>
  <c r="R369" i="7"/>
  <c r="S369" i="7"/>
  <c r="T369" i="7"/>
  <c r="U369" i="7"/>
  <c r="R353" i="7"/>
  <c r="S353" i="7"/>
  <c r="T353" i="7"/>
  <c r="U353" i="7"/>
  <c r="S337" i="7"/>
  <c r="T337" i="7"/>
  <c r="U337" i="7"/>
  <c r="R337" i="7"/>
  <c r="S321" i="7"/>
  <c r="T321" i="7"/>
  <c r="U321" i="7"/>
  <c r="R321" i="7"/>
  <c r="S305" i="7"/>
  <c r="T305" i="7"/>
  <c r="U305" i="7"/>
  <c r="R305" i="7"/>
  <c r="S289" i="7"/>
  <c r="T289" i="7"/>
  <c r="U289" i="7"/>
  <c r="R289" i="7"/>
  <c r="S273" i="7"/>
  <c r="T273" i="7"/>
  <c r="U273" i="7"/>
  <c r="R273" i="7"/>
  <c r="S259" i="7"/>
  <c r="T259" i="7"/>
  <c r="U259" i="7"/>
  <c r="R259" i="7"/>
  <c r="S243" i="7"/>
  <c r="T243" i="7"/>
  <c r="U243" i="7"/>
  <c r="R243" i="7"/>
  <c r="S227" i="7"/>
  <c r="T227" i="7"/>
  <c r="U227" i="7"/>
  <c r="R227" i="7"/>
  <c r="S211" i="7"/>
  <c r="T211" i="7"/>
  <c r="U211" i="7"/>
  <c r="R211" i="7"/>
  <c r="S195" i="7"/>
  <c r="T195" i="7"/>
  <c r="U195" i="7"/>
  <c r="R195" i="7"/>
  <c r="S179" i="7"/>
  <c r="T179" i="7"/>
  <c r="U179" i="7"/>
  <c r="R179" i="7"/>
  <c r="R395" i="7"/>
  <c r="S395" i="7"/>
  <c r="T395" i="7"/>
  <c r="U395" i="7"/>
  <c r="R379" i="7"/>
  <c r="S379" i="7"/>
  <c r="T379" i="7"/>
  <c r="U379" i="7"/>
  <c r="R363" i="7"/>
  <c r="S363" i="7"/>
  <c r="T363" i="7"/>
  <c r="U363" i="7"/>
  <c r="R347" i="7"/>
  <c r="S347" i="7"/>
  <c r="T347" i="7"/>
  <c r="U347" i="7"/>
  <c r="S331" i="7"/>
  <c r="T331" i="7"/>
  <c r="U331" i="7"/>
  <c r="R331" i="7"/>
  <c r="S315" i="7"/>
  <c r="T315" i="7"/>
  <c r="U315" i="7"/>
  <c r="R315" i="7"/>
  <c r="S299" i="7"/>
  <c r="T299" i="7"/>
  <c r="U299" i="7"/>
  <c r="R299" i="7"/>
  <c r="S283" i="7"/>
  <c r="T283" i="7"/>
  <c r="U283" i="7"/>
  <c r="R283" i="7"/>
  <c r="S267" i="7"/>
  <c r="T267" i="7"/>
  <c r="U267" i="7"/>
  <c r="R267" i="7"/>
  <c r="S250" i="7"/>
  <c r="T250" i="7"/>
  <c r="U250" i="7"/>
  <c r="R250" i="7"/>
  <c r="S234" i="7"/>
  <c r="T234" i="7"/>
  <c r="U234" i="7"/>
  <c r="R234" i="7"/>
  <c r="S218" i="7"/>
  <c r="T218" i="7"/>
  <c r="U218" i="7"/>
  <c r="R218" i="7"/>
  <c r="S202" i="7"/>
  <c r="T202" i="7"/>
  <c r="U202" i="7"/>
  <c r="R202" i="7"/>
  <c r="S186" i="7"/>
  <c r="T186" i="7"/>
  <c r="U186" i="7"/>
  <c r="R186" i="7"/>
  <c r="R405" i="7"/>
  <c r="S405" i="7"/>
  <c r="T405" i="7"/>
  <c r="U405" i="7"/>
  <c r="R389" i="7"/>
  <c r="S389" i="7"/>
  <c r="T389" i="7"/>
  <c r="U389" i="7"/>
  <c r="R373" i="7"/>
  <c r="S373" i="7"/>
  <c r="T373" i="7"/>
  <c r="U373" i="7"/>
  <c r="R357" i="7"/>
  <c r="S357" i="7"/>
  <c r="T357" i="7"/>
  <c r="U357" i="7"/>
  <c r="R341" i="7"/>
  <c r="S341" i="7"/>
  <c r="T341" i="7"/>
  <c r="U341" i="7"/>
  <c r="S325" i="7"/>
  <c r="T325" i="7"/>
  <c r="U325" i="7"/>
  <c r="R325" i="7"/>
  <c r="S309" i="7"/>
  <c r="T309" i="7"/>
  <c r="U309" i="7"/>
  <c r="R309" i="7"/>
  <c r="S293" i="7"/>
  <c r="T293" i="7"/>
  <c r="U293" i="7"/>
  <c r="R293" i="7"/>
  <c r="S277" i="7"/>
  <c r="T277" i="7"/>
  <c r="U277" i="7"/>
  <c r="R277" i="7"/>
  <c r="S261" i="7"/>
  <c r="T261" i="7"/>
  <c r="U261" i="7"/>
  <c r="R261" i="7"/>
  <c r="S245" i="7"/>
  <c r="T245" i="7"/>
  <c r="U245" i="7"/>
  <c r="R245" i="7"/>
  <c r="S229" i="7"/>
  <c r="T229" i="7"/>
  <c r="U229" i="7"/>
  <c r="R229" i="7"/>
  <c r="S213" i="7"/>
  <c r="T213" i="7"/>
  <c r="U213" i="7"/>
  <c r="R213" i="7"/>
  <c r="S197" i="7"/>
  <c r="T197" i="7"/>
  <c r="U197" i="7"/>
  <c r="R197" i="7"/>
  <c r="S181" i="7"/>
  <c r="T181" i="7"/>
  <c r="U181" i="7"/>
  <c r="R181" i="7"/>
  <c r="R165" i="7"/>
  <c r="S165" i="7"/>
  <c r="U165" i="7"/>
  <c r="T165" i="7"/>
  <c r="R149" i="7"/>
  <c r="S149" i="7"/>
  <c r="T149" i="7"/>
  <c r="U149" i="7"/>
  <c r="R133" i="7"/>
  <c r="S133" i="7"/>
  <c r="T133" i="7"/>
  <c r="U133" i="7"/>
  <c r="R117" i="7"/>
  <c r="S117" i="7"/>
  <c r="T117" i="7"/>
  <c r="U117" i="7"/>
  <c r="R101" i="7"/>
  <c r="S101" i="7"/>
  <c r="T101" i="7"/>
  <c r="U101" i="7"/>
  <c r="R85" i="7"/>
  <c r="S85" i="7"/>
  <c r="T85" i="7"/>
  <c r="U85" i="7"/>
  <c r="R69" i="7"/>
  <c r="S69" i="7"/>
  <c r="T69" i="7"/>
  <c r="U69" i="7"/>
  <c r="R53" i="7"/>
  <c r="S53" i="7"/>
  <c r="T53" i="7"/>
  <c r="U53" i="7"/>
  <c r="R37" i="7"/>
  <c r="S37" i="7"/>
  <c r="T37" i="7"/>
  <c r="U37" i="7"/>
  <c r="R21" i="7"/>
  <c r="S21" i="7"/>
  <c r="T21" i="7"/>
  <c r="U21" i="7"/>
  <c r="S175" i="7"/>
  <c r="T175" i="7"/>
  <c r="U175" i="7"/>
  <c r="R175" i="7"/>
  <c r="R160" i="7"/>
  <c r="S160" i="7"/>
  <c r="U160" i="7"/>
  <c r="T160" i="7"/>
  <c r="R144" i="7"/>
  <c r="S144" i="7"/>
  <c r="T144" i="7"/>
  <c r="U144" i="7"/>
  <c r="R128" i="7"/>
  <c r="S128" i="7"/>
  <c r="T128" i="7"/>
  <c r="U128" i="7"/>
  <c r="R112" i="7"/>
  <c r="S112" i="7"/>
  <c r="T112" i="7"/>
  <c r="U112" i="7"/>
  <c r="R96" i="7"/>
  <c r="S96" i="7"/>
  <c r="T96" i="7"/>
  <c r="U96" i="7"/>
  <c r="R80" i="7"/>
  <c r="S80" i="7"/>
  <c r="T80" i="7"/>
  <c r="U80" i="7"/>
  <c r="R64" i="7"/>
  <c r="S64" i="7"/>
  <c r="T64" i="7"/>
  <c r="U64" i="7"/>
  <c r="R48" i="7"/>
  <c r="S48" i="7"/>
  <c r="T48" i="7"/>
  <c r="W48" i="7" s="1"/>
  <c r="U48" i="7"/>
  <c r="R32" i="7"/>
  <c r="S32" i="7"/>
  <c r="T32" i="7"/>
  <c r="U32" i="7"/>
  <c r="R16" i="7"/>
  <c r="S16" i="7"/>
  <c r="T16" i="7"/>
  <c r="W16" i="7" s="1"/>
  <c r="U16" i="7"/>
  <c r="R167" i="7"/>
  <c r="S167" i="7"/>
  <c r="U167" i="7"/>
  <c r="T167" i="7"/>
  <c r="R151" i="7"/>
  <c r="S151" i="7"/>
  <c r="T151" i="7"/>
  <c r="U151" i="7"/>
  <c r="R135" i="7"/>
  <c r="S135" i="7"/>
  <c r="T135" i="7"/>
  <c r="U135" i="7"/>
  <c r="R119" i="7"/>
  <c r="S119" i="7"/>
  <c r="T119" i="7"/>
  <c r="U119" i="7"/>
  <c r="R103" i="7"/>
  <c r="S103" i="7"/>
  <c r="T103" i="7"/>
  <c r="U103" i="7"/>
  <c r="R87" i="7"/>
  <c r="S87" i="7"/>
  <c r="T87" i="7"/>
  <c r="U87" i="7"/>
  <c r="R71" i="7"/>
  <c r="S71" i="7"/>
  <c r="T71" i="7"/>
  <c r="U71" i="7"/>
  <c r="R55" i="7"/>
  <c r="S55" i="7"/>
  <c r="T55" i="7"/>
  <c r="U55" i="7"/>
  <c r="R39" i="7"/>
  <c r="S39" i="7"/>
  <c r="T39" i="7"/>
  <c r="W39" i="7" s="1"/>
  <c r="U39" i="7"/>
  <c r="R23" i="7"/>
  <c r="S23" i="7"/>
  <c r="T23" i="7"/>
  <c r="W23" i="7" s="1"/>
  <c r="U23" i="7"/>
  <c r="R7" i="7"/>
  <c r="S7" i="7"/>
  <c r="T7" i="7"/>
  <c r="U7" i="7"/>
  <c r="R166" i="7"/>
  <c r="S166" i="7"/>
  <c r="U166" i="7"/>
  <c r="T166" i="7"/>
  <c r="R150" i="7"/>
  <c r="S150" i="7"/>
  <c r="T150" i="7"/>
  <c r="U150" i="7"/>
  <c r="R134" i="7"/>
  <c r="S134" i="7"/>
  <c r="T134" i="7"/>
  <c r="U134" i="7"/>
  <c r="R118" i="7"/>
  <c r="S118" i="7"/>
  <c r="T118" i="7"/>
  <c r="U118" i="7"/>
  <c r="R102" i="7"/>
  <c r="S102" i="7"/>
  <c r="T102" i="7"/>
  <c r="U102" i="7"/>
  <c r="R86" i="7"/>
  <c r="S86" i="7"/>
  <c r="T86" i="7"/>
  <c r="U86" i="7"/>
  <c r="R70" i="7"/>
  <c r="S70" i="7"/>
  <c r="T70" i="7"/>
  <c r="U70" i="7"/>
  <c r="R54" i="7"/>
  <c r="S54" i="7"/>
  <c r="T54" i="7"/>
  <c r="W54" i="7" s="1"/>
  <c r="X54" i="7" s="1"/>
  <c r="Y54" i="7" s="1"/>
  <c r="AH54" i="7" s="1"/>
  <c r="U54" i="7"/>
  <c r="R38" i="7"/>
  <c r="S38" i="7"/>
  <c r="T38" i="7"/>
  <c r="U38" i="7"/>
  <c r="R22" i="7"/>
  <c r="S22" i="7"/>
  <c r="T22" i="7"/>
  <c r="U22" i="7"/>
  <c r="R6" i="7"/>
  <c r="S6" i="7"/>
  <c r="T6" i="7"/>
  <c r="U6" i="7"/>
  <c r="R404" i="7"/>
  <c r="S404" i="7"/>
  <c r="T404" i="7"/>
  <c r="U404" i="7"/>
  <c r="R388" i="7"/>
  <c r="S388" i="7"/>
  <c r="T388" i="7"/>
  <c r="U388" i="7"/>
  <c r="R372" i="7"/>
  <c r="S372" i="7"/>
  <c r="T372" i="7"/>
  <c r="U372" i="7"/>
  <c r="R356" i="7"/>
  <c r="S356" i="7"/>
  <c r="T356" i="7"/>
  <c r="U356" i="7"/>
  <c r="R340" i="7"/>
  <c r="S340" i="7"/>
  <c r="T340" i="7"/>
  <c r="U340" i="7"/>
  <c r="S324" i="7"/>
  <c r="T324" i="7"/>
  <c r="U324" i="7"/>
  <c r="R324" i="7"/>
  <c r="S308" i="7"/>
  <c r="T308" i="7"/>
  <c r="U308" i="7"/>
  <c r="R308" i="7"/>
  <c r="S292" i="7"/>
  <c r="T292" i="7"/>
  <c r="U292" i="7"/>
  <c r="R292" i="7"/>
  <c r="S276" i="7"/>
  <c r="T276" i="7"/>
  <c r="U276" i="7"/>
  <c r="R276" i="7"/>
  <c r="S260" i="7"/>
  <c r="T260" i="7"/>
  <c r="U260" i="7"/>
  <c r="R260" i="7"/>
  <c r="S244" i="7"/>
  <c r="T244" i="7"/>
  <c r="U244" i="7"/>
  <c r="R244" i="7"/>
  <c r="S228" i="7"/>
  <c r="T228" i="7"/>
  <c r="U228" i="7"/>
  <c r="R228" i="7"/>
  <c r="S212" i="7"/>
  <c r="T212" i="7"/>
  <c r="U212" i="7"/>
  <c r="R212" i="7"/>
  <c r="S196" i="7"/>
  <c r="T196" i="7"/>
  <c r="U196" i="7"/>
  <c r="R196" i="7"/>
  <c r="S180" i="7"/>
  <c r="T180" i="7"/>
  <c r="U180" i="7"/>
  <c r="R180" i="7"/>
  <c r="R398" i="7"/>
  <c r="S398" i="7"/>
  <c r="T398" i="7"/>
  <c r="U398" i="7"/>
  <c r="R382" i="7"/>
  <c r="S382" i="7"/>
  <c r="T382" i="7"/>
  <c r="U382" i="7"/>
  <c r="R366" i="7"/>
  <c r="S366" i="7"/>
  <c r="T366" i="7"/>
  <c r="U366" i="7"/>
  <c r="R350" i="7"/>
  <c r="S350" i="7"/>
  <c r="T350" i="7"/>
  <c r="U350" i="7"/>
  <c r="S334" i="7"/>
  <c r="T334" i="7"/>
  <c r="U334" i="7"/>
  <c r="R334" i="7"/>
  <c r="S318" i="7"/>
  <c r="T318" i="7"/>
  <c r="U318" i="7"/>
  <c r="R318" i="7"/>
  <c r="S302" i="7"/>
  <c r="T302" i="7"/>
  <c r="U302" i="7"/>
  <c r="R302" i="7"/>
  <c r="S286" i="7"/>
  <c r="T286" i="7"/>
  <c r="U286" i="7"/>
  <c r="R286" i="7"/>
  <c r="S270" i="7"/>
  <c r="T270" i="7"/>
  <c r="U270" i="7"/>
  <c r="R270" i="7"/>
  <c r="S255" i="7"/>
  <c r="T255" i="7"/>
  <c r="U255" i="7"/>
  <c r="R255" i="7"/>
  <c r="S239" i="7"/>
  <c r="T239" i="7"/>
  <c r="U239" i="7"/>
  <c r="R239" i="7"/>
  <c r="S223" i="7"/>
  <c r="T223" i="7"/>
  <c r="U223" i="7"/>
  <c r="R223" i="7"/>
  <c r="S207" i="7"/>
  <c r="T207" i="7"/>
  <c r="U207" i="7"/>
  <c r="R207" i="7"/>
  <c r="S191" i="7"/>
  <c r="T191" i="7"/>
  <c r="U191" i="7"/>
  <c r="R191" i="7"/>
  <c r="R408" i="7"/>
  <c r="S408" i="7"/>
  <c r="T408" i="7"/>
  <c r="U408" i="7"/>
  <c r="R392" i="7"/>
  <c r="S392" i="7"/>
  <c r="T392" i="7"/>
  <c r="U392" i="7"/>
  <c r="R376" i="7"/>
  <c r="S376" i="7"/>
  <c r="T376" i="7"/>
  <c r="U376" i="7"/>
  <c r="R360" i="7"/>
  <c r="S360" i="7"/>
  <c r="T360" i="7"/>
  <c r="U360" i="7"/>
  <c r="R344" i="7"/>
  <c r="S344" i="7"/>
  <c r="T344" i="7"/>
  <c r="U344" i="7"/>
  <c r="S328" i="7"/>
  <c r="T328" i="7"/>
  <c r="U328" i="7"/>
  <c r="R328" i="7"/>
  <c r="S312" i="7"/>
  <c r="T312" i="7"/>
  <c r="U312" i="7"/>
  <c r="R312" i="7"/>
  <c r="S296" i="7"/>
  <c r="T296" i="7"/>
  <c r="U296" i="7"/>
  <c r="R296" i="7"/>
  <c r="S280" i="7"/>
  <c r="T280" i="7"/>
  <c r="U280" i="7"/>
  <c r="R280" i="7"/>
  <c r="S264" i="7"/>
  <c r="T264" i="7"/>
  <c r="U264" i="7"/>
  <c r="R264" i="7"/>
  <c r="S246" i="7"/>
  <c r="T246" i="7"/>
  <c r="U246" i="7"/>
  <c r="R246" i="7"/>
  <c r="S230" i="7"/>
  <c r="T230" i="7"/>
  <c r="U230" i="7"/>
  <c r="R230" i="7"/>
  <c r="S214" i="7"/>
  <c r="T214" i="7"/>
  <c r="U214" i="7"/>
  <c r="R214" i="7"/>
  <c r="S198" i="7"/>
  <c r="T198" i="7"/>
  <c r="U198" i="7"/>
  <c r="R198" i="7"/>
  <c r="S182" i="7"/>
  <c r="T182" i="7"/>
  <c r="U182" i="7"/>
  <c r="R182" i="7"/>
  <c r="R402" i="7"/>
  <c r="S402" i="7"/>
  <c r="T402" i="7"/>
  <c r="U402" i="7"/>
  <c r="R386" i="7"/>
  <c r="S386" i="7"/>
  <c r="T386" i="7"/>
  <c r="U386" i="7"/>
  <c r="R370" i="7"/>
  <c r="S370" i="7"/>
  <c r="T370" i="7"/>
  <c r="U370" i="7"/>
  <c r="R354" i="7"/>
  <c r="S354" i="7"/>
  <c r="T354" i="7"/>
  <c r="U354" i="7"/>
  <c r="S338" i="7"/>
  <c r="T338" i="7"/>
  <c r="U338" i="7"/>
  <c r="R338" i="7"/>
  <c r="S322" i="7"/>
  <c r="T322" i="7"/>
  <c r="U322" i="7"/>
  <c r="R322" i="7"/>
  <c r="S306" i="7"/>
  <c r="T306" i="7"/>
  <c r="U306" i="7"/>
  <c r="R306" i="7"/>
  <c r="S290" i="7"/>
  <c r="T290" i="7"/>
  <c r="U290" i="7"/>
  <c r="R290" i="7"/>
  <c r="S274" i="7"/>
  <c r="T274" i="7"/>
  <c r="U274" i="7"/>
  <c r="R274" i="7"/>
  <c r="S257" i="7"/>
  <c r="T257" i="7"/>
  <c r="U257" i="7"/>
  <c r="R257" i="7"/>
  <c r="S241" i="7"/>
  <c r="T241" i="7"/>
  <c r="U241" i="7"/>
  <c r="R241" i="7"/>
  <c r="S225" i="7"/>
  <c r="T225" i="7"/>
  <c r="U225" i="7"/>
  <c r="R225" i="7"/>
  <c r="S209" i="7"/>
  <c r="T209" i="7"/>
  <c r="U209" i="7"/>
  <c r="R209" i="7"/>
  <c r="S193" i="7"/>
  <c r="T193" i="7"/>
  <c r="U193" i="7"/>
  <c r="R193" i="7"/>
  <c r="S177" i="7"/>
  <c r="T177" i="7"/>
  <c r="U177" i="7"/>
  <c r="R177" i="7"/>
  <c r="R161" i="7"/>
  <c r="S161" i="7"/>
  <c r="U161" i="7"/>
  <c r="T161" i="7"/>
  <c r="R145" i="7"/>
  <c r="S145" i="7"/>
  <c r="T145" i="7"/>
  <c r="U145" i="7"/>
  <c r="R129" i="7"/>
  <c r="S129" i="7"/>
  <c r="T129" i="7"/>
  <c r="U129" i="7"/>
  <c r="R113" i="7"/>
  <c r="S113" i="7"/>
  <c r="T113" i="7"/>
  <c r="U113" i="7"/>
  <c r="R97" i="7"/>
  <c r="S97" i="7"/>
  <c r="T97" i="7"/>
  <c r="U97" i="7"/>
  <c r="R81" i="7"/>
  <c r="S81" i="7"/>
  <c r="T81" i="7"/>
  <c r="U81" i="7"/>
  <c r="R65" i="7"/>
  <c r="S65" i="7"/>
  <c r="T65" i="7"/>
  <c r="U65" i="7"/>
  <c r="R49" i="7"/>
  <c r="S49" i="7"/>
  <c r="T49" i="7"/>
  <c r="W49" i="7" s="1"/>
  <c r="U49" i="7"/>
  <c r="R33" i="7"/>
  <c r="S33" i="7"/>
  <c r="T33" i="7"/>
  <c r="U33" i="7"/>
  <c r="R17" i="7"/>
  <c r="S17" i="7"/>
  <c r="T17" i="7"/>
  <c r="U17" i="7"/>
  <c r="R172" i="7"/>
  <c r="S172" i="7"/>
  <c r="U172" i="7"/>
  <c r="T172" i="7"/>
  <c r="R156" i="7"/>
  <c r="S156" i="7"/>
  <c r="U156" i="7"/>
  <c r="T156" i="7"/>
  <c r="R140" i="7"/>
  <c r="S140" i="7"/>
  <c r="T140" i="7"/>
  <c r="U140" i="7"/>
  <c r="R124" i="7"/>
  <c r="S124" i="7"/>
  <c r="T124" i="7"/>
  <c r="U124" i="7"/>
  <c r="R108" i="7"/>
  <c r="S108" i="7"/>
  <c r="T108" i="7"/>
  <c r="U108" i="7"/>
  <c r="R92" i="7"/>
  <c r="S92" i="7"/>
  <c r="T92" i="7"/>
  <c r="U92" i="7"/>
  <c r="R76" i="7"/>
  <c r="S76" i="7"/>
  <c r="T76" i="7"/>
  <c r="U76" i="7"/>
  <c r="R60" i="7"/>
  <c r="S60" i="7"/>
  <c r="T60" i="7"/>
  <c r="U60" i="7"/>
  <c r="R44" i="7"/>
  <c r="S44" i="7"/>
  <c r="T44" i="7"/>
  <c r="U44" i="7"/>
  <c r="R28" i="7"/>
  <c r="S28" i="7"/>
  <c r="T28" i="7"/>
  <c r="W28" i="7" s="1"/>
  <c r="U28" i="7"/>
  <c r="R12" i="7"/>
  <c r="S12" i="7"/>
  <c r="T12" i="7"/>
  <c r="W12" i="7" s="1"/>
  <c r="U12" i="7"/>
  <c r="R163" i="7"/>
  <c r="S163" i="7"/>
  <c r="U163" i="7"/>
  <c r="T163" i="7"/>
  <c r="R147" i="7"/>
  <c r="S147" i="7"/>
  <c r="T147" i="7"/>
  <c r="U147" i="7"/>
  <c r="R131" i="7"/>
  <c r="S131" i="7"/>
  <c r="T131" i="7"/>
  <c r="U131" i="7"/>
  <c r="R115" i="7"/>
  <c r="S115" i="7"/>
  <c r="T115" i="7"/>
  <c r="U115" i="7"/>
  <c r="R99" i="7"/>
  <c r="S99" i="7"/>
  <c r="T99" i="7"/>
  <c r="U99" i="7"/>
  <c r="R83" i="7"/>
  <c r="S83" i="7"/>
  <c r="T83" i="7"/>
  <c r="U83" i="7"/>
  <c r="R67" i="7"/>
  <c r="S67" i="7"/>
  <c r="T67" i="7"/>
  <c r="U67" i="7"/>
  <c r="R51" i="7"/>
  <c r="S51" i="7"/>
  <c r="T51" i="7"/>
  <c r="W51" i="7" s="1"/>
  <c r="U51" i="7"/>
  <c r="R35" i="7"/>
  <c r="S35" i="7"/>
  <c r="T35" i="7"/>
  <c r="U35" i="7"/>
  <c r="R19" i="7"/>
  <c r="S19" i="7"/>
  <c r="T19" i="7"/>
  <c r="U19" i="7"/>
  <c r="S176" i="7"/>
  <c r="T176" i="7"/>
  <c r="U176" i="7"/>
  <c r="R176" i="7"/>
  <c r="R162" i="7"/>
  <c r="S162" i="7"/>
  <c r="U162" i="7"/>
  <c r="T162" i="7"/>
  <c r="R146" i="7"/>
  <c r="S146" i="7"/>
  <c r="T146" i="7"/>
  <c r="U146" i="7"/>
  <c r="R130" i="7"/>
  <c r="S130" i="7"/>
  <c r="T130" i="7"/>
  <c r="U130" i="7"/>
  <c r="R114" i="7"/>
  <c r="S114" i="7"/>
  <c r="T114" i="7"/>
  <c r="U114" i="7"/>
  <c r="R98" i="7"/>
  <c r="S98" i="7"/>
  <c r="T98" i="7"/>
  <c r="U98" i="7"/>
  <c r="R82" i="7"/>
  <c r="S82" i="7"/>
  <c r="T82" i="7"/>
  <c r="U82" i="7"/>
  <c r="R66" i="7"/>
  <c r="S66" i="7"/>
  <c r="T66" i="7"/>
  <c r="U66" i="7"/>
  <c r="R50" i="7"/>
  <c r="S50" i="7"/>
  <c r="T50" i="7"/>
  <c r="W50" i="7" s="1"/>
  <c r="U50" i="7"/>
  <c r="R34" i="7"/>
  <c r="S34" i="7"/>
  <c r="T34" i="7"/>
  <c r="W34" i="7" s="1"/>
  <c r="U34" i="7"/>
  <c r="R18" i="7"/>
  <c r="S18" i="7"/>
  <c r="T18" i="7"/>
  <c r="U18" i="7"/>
  <c r="R5" i="7"/>
  <c r="S5" i="7"/>
  <c r="T5" i="7"/>
  <c r="U5" i="7"/>
  <c r="R383" i="7"/>
  <c r="S383" i="7"/>
  <c r="T383" i="7"/>
  <c r="U383" i="7"/>
  <c r="R351" i="7"/>
  <c r="S351" i="7"/>
  <c r="T351" i="7"/>
  <c r="U351" i="7"/>
  <c r="S335" i="7"/>
  <c r="T335" i="7"/>
  <c r="U335" i="7"/>
  <c r="R335" i="7"/>
  <c r="S319" i="7"/>
  <c r="T319" i="7"/>
  <c r="U319" i="7"/>
  <c r="R319" i="7"/>
  <c r="S303" i="7"/>
  <c r="T303" i="7"/>
  <c r="U303" i="7"/>
  <c r="R303" i="7"/>
  <c r="S287" i="7"/>
  <c r="T287" i="7"/>
  <c r="U287" i="7"/>
  <c r="R287" i="7"/>
  <c r="S271" i="7"/>
  <c r="T271" i="7"/>
  <c r="U271" i="7"/>
  <c r="R271" i="7"/>
  <c r="S256" i="7"/>
  <c r="T256" i="7"/>
  <c r="U256" i="7"/>
  <c r="R256" i="7"/>
  <c r="S240" i="7"/>
  <c r="T240" i="7"/>
  <c r="U240" i="7"/>
  <c r="R240" i="7"/>
  <c r="S224" i="7"/>
  <c r="T224" i="7"/>
  <c r="U224" i="7"/>
  <c r="R224" i="7"/>
  <c r="S208" i="7"/>
  <c r="T208" i="7"/>
  <c r="U208" i="7"/>
  <c r="R208" i="7"/>
  <c r="S192" i="7"/>
  <c r="T192" i="7"/>
  <c r="U192" i="7"/>
  <c r="R192" i="7"/>
  <c r="R409" i="7"/>
  <c r="S409" i="7"/>
  <c r="T409" i="7"/>
  <c r="U409" i="7"/>
  <c r="R393" i="7"/>
  <c r="S393" i="7"/>
  <c r="T393" i="7"/>
  <c r="U393" i="7"/>
  <c r="R377" i="7"/>
  <c r="S377" i="7"/>
  <c r="T377" i="7"/>
  <c r="U377" i="7"/>
  <c r="R361" i="7"/>
  <c r="S361" i="7"/>
  <c r="T361" i="7"/>
  <c r="U361" i="7"/>
  <c r="R345" i="7"/>
  <c r="S345" i="7"/>
  <c r="T345" i="7"/>
  <c r="U345" i="7"/>
  <c r="S329" i="7"/>
  <c r="T329" i="7"/>
  <c r="U329" i="7"/>
  <c r="R329" i="7"/>
  <c r="S313" i="7"/>
  <c r="T313" i="7"/>
  <c r="U313" i="7"/>
  <c r="R313" i="7"/>
  <c r="S297" i="7"/>
  <c r="T297" i="7"/>
  <c r="U297" i="7"/>
  <c r="R297" i="7"/>
  <c r="S281" i="7"/>
  <c r="T281" i="7"/>
  <c r="U281" i="7"/>
  <c r="R281" i="7"/>
  <c r="S265" i="7"/>
  <c r="T265" i="7"/>
  <c r="U265" i="7"/>
  <c r="R265" i="7"/>
  <c r="S251" i="7"/>
  <c r="T251" i="7"/>
  <c r="U251" i="7"/>
  <c r="R251" i="7"/>
  <c r="S235" i="7"/>
  <c r="T235" i="7"/>
  <c r="U235" i="7"/>
  <c r="R235" i="7"/>
  <c r="S219" i="7"/>
  <c r="T219" i="7"/>
  <c r="U219" i="7"/>
  <c r="R219" i="7"/>
  <c r="S203" i="7"/>
  <c r="T203" i="7"/>
  <c r="U203" i="7"/>
  <c r="R203" i="7"/>
  <c r="S187" i="7"/>
  <c r="T187" i="7"/>
  <c r="U187" i="7"/>
  <c r="R187" i="7"/>
  <c r="R403" i="7"/>
  <c r="S403" i="7"/>
  <c r="T403" i="7"/>
  <c r="U403" i="7"/>
  <c r="R387" i="7"/>
  <c r="S387" i="7"/>
  <c r="T387" i="7"/>
  <c r="U387" i="7"/>
  <c r="R371" i="7"/>
  <c r="S371" i="7"/>
  <c r="T371" i="7"/>
  <c r="U371" i="7"/>
  <c r="R355" i="7"/>
  <c r="S355" i="7"/>
  <c r="T355" i="7"/>
  <c r="U355" i="7"/>
  <c r="R339" i="7"/>
  <c r="S339" i="7"/>
  <c r="T339" i="7"/>
  <c r="U339" i="7"/>
  <c r="S323" i="7"/>
  <c r="T323" i="7"/>
  <c r="U323" i="7"/>
  <c r="R323" i="7"/>
  <c r="S307" i="7"/>
  <c r="T307" i="7"/>
  <c r="U307" i="7"/>
  <c r="R307" i="7"/>
  <c r="S291" i="7"/>
  <c r="T291" i="7"/>
  <c r="U291" i="7"/>
  <c r="R291" i="7"/>
  <c r="S275" i="7"/>
  <c r="T275" i="7"/>
  <c r="U275" i="7"/>
  <c r="R275" i="7"/>
  <c r="S258" i="7"/>
  <c r="T258" i="7"/>
  <c r="U258" i="7"/>
  <c r="R258" i="7"/>
  <c r="S242" i="7"/>
  <c r="T242" i="7"/>
  <c r="U242" i="7"/>
  <c r="R242" i="7"/>
  <c r="S226" i="7"/>
  <c r="T226" i="7"/>
  <c r="U226" i="7"/>
  <c r="R226" i="7"/>
  <c r="S210" i="7"/>
  <c r="T210" i="7"/>
  <c r="U210" i="7"/>
  <c r="R210" i="7"/>
  <c r="S194" i="7"/>
  <c r="T194" i="7"/>
  <c r="U194" i="7"/>
  <c r="R194" i="7"/>
  <c r="S178" i="7"/>
  <c r="T178" i="7"/>
  <c r="U178" i="7"/>
  <c r="R178" i="7"/>
  <c r="R397" i="7"/>
  <c r="S397" i="7"/>
  <c r="T397" i="7"/>
  <c r="U397" i="7"/>
  <c r="R381" i="7"/>
  <c r="S381" i="7"/>
  <c r="T381" i="7"/>
  <c r="U381" i="7"/>
  <c r="R365" i="7"/>
  <c r="S365" i="7"/>
  <c r="T365" i="7"/>
  <c r="U365" i="7"/>
  <c r="R349" i="7"/>
  <c r="S349" i="7"/>
  <c r="T349" i="7"/>
  <c r="U349" i="7"/>
  <c r="S333" i="7"/>
  <c r="T333" i="7"/>
  <c r="U333" i="7"/>
  <c r="R333" i="7"/>
  <c r="S317" i="7"/>
  <c r="T317" i="7"/>
  <c r="U317" i="7"/>
  <c r="R317" i="7"/>
  <c r="S301" i="7"/>
  <c r="T301" i="7"/>
  <c r="U301" i="7"/>
  <c r="R301" i="7"/>
  <c r="S285" i="7"/>
  <c r="T285" i="7"/>
  <c r="U285" i="7"/>
  <c r="R285" i="7"/>
  <c r="S269" i="7"/>
  <c r="T269" i="7"/>
  <c r="U269" i="7"/>
  <c r="R269" i="7"/>
  <c r="T253" i="7"/>
  <c r="R253" i="7"/>
  <c r="S253" i="7"/>
  <c r="U253" i="7"/>
  <c r="S237" i="7"/>
  <c r="T237" i="7"/>
  <c r="U237" i="7"/>
  <c r="R237" i="7"/>
  <c r="S221" i="7"/>
  <c r="T221" i="7"/>
  <c r="U221" i="7"/>
  <c r="R221" i="7"/>
  <c r="S205" i="7"/>
  <c r="T205" i="7"/>
  <c r="U205" i="7"/>
  <c r="R205" i="7"/>
  <c r="S189" i="7"/>
  <c r="T189" i="7"/>
  <c r="U189" i="7"/>
  <c r="R189" i="7"/>
  <c r="R173" i="7"/>
  <c r="S173" i="7"/>
  <c r="T173" i="7"/>
  <c r="U173" i="7"/>
  <c r="R157" i="7"/>
  <c r="S157" i="7"/>
  <c r="U157" i="7"/>
  <c r="T157" i="7"/>
  <c r="R141" i="7"/>
  <c r="S141" i="7"/>
  <c r="T141" i="7"/>
  <c r="U141" i="7"/>
  <c r="R125" i="7"/>
  <c r="S125" i="7"/>
  <c r="T125" i="7"/>
  <c r="U125" i="7"/>
  <c r="R109" i="7"/>
  <c r="S109" i="7"/>
  <c r="T109" i="7"/>
  <c r="U109" i="7"/>
  <c r="R93" i="7"/>
  <c r="S93" i="7"/>
  <c r="T93" i="7"/>
  <c r="U93" i="7"/>
  <c r="R77" i="7"/>
  <c r="S77" i="7"/>
  <c r="T77" i="7"/>
  <c r="U77" i="7"/>
  <c r="R61" i="7"/>
  <c r="S61" i="7"/>
  <c r="T61" i="7"/>
  <c r="U61" i="7"/>
  <c r="R45" i="7"/>
  <c r="S45" i="7"/>
  <c r="T45" i="7"/>
  <c r="U45" i="7"/>
  <c r="R29" i="7"/>
  <c r="S29" i="7"/>
  <c r="T29" i="7"/>
  <c r="U29" i="7"/>
  <c r="R13" i="7"/>
  <c r="S13" i="7"/>
  <c r="T13" i="7"/>
  <c r="U13" i="7"/>
  <c r="R168" i="7"/>
  <c r="S168" i="7"/>
  <c r="U168" i="7"/>
  <c r="T168" i="7"/>
  <c r="R152" i="7"/>
  <c r="S152" i="7"/>
  <c r="U152" i="7"/>
  <c r="T152" i="7"/>
  <c r="R136" i="7"/>
  <c r="S136" i="7"/>
  <c r="T136" i="7"/>
  <c r="U136" i="7"/>
  <c r="R120" i="7"/>
  <c r="S120" i="7"/>
  <c r="T120" i="7"/>
  <c r="U120" i="7"/>
  <c r="R104" i="7"/>
  <c r="S104" i="7"/>
  <c r="T104" i="7"/>
  <c r="U104" i="7"/>
  <c r="R88" i="7"/>
  <c r="S88" i="7"/>
  <c r="T88" i="7"/>
  <c r="U88" i="7"/>
  <c r="R72" i="7"/>
  <c r="S72" i="7"/>
  <c r="T72" i="7"/>
  <c r="U72" i="7"/>
  <c r="R56" i="7"/>
  <c r="S56" i="7"/>
  <c r="T56" i="7"/>
  <c r="U56" i="7"/>
  <c r="R40" i="7"/>
  <c r="S40" i="7"/>
  <c r="T40" i="7"/>
  <c r="W40" i="7" s="1"/>
  <c r="U40" i="7"/>
  <c r="R24" i="7"/>
  <c r="S24" i="7"/>
  <c r="T24" i="7"/>
  <c r="U24" i="7"/>
  <c r="R8" i="7"/>
  <c r="S8" i="7"/>
  <c r="T8" i="7"/>
  <c r="U8" i="7"/>
  <c r="R159" i="7"/>
  <c r="S159" i="7"/>
  <c r="U159" i="7"/>
  <c r="T159" i="7"/>
  <c r="R143" i="7"/>
  <c r="S143" i="7"/>
  <c r="T143" i="7"/>
  <c r="U143" i="7"/>
  <c r="R127" i="7"/>
  <c r="S127" i="7"/>
  <c r="T127" i="7"/>
  <c r="U127" i="7"/>
  <c r="R111" i="7"/>
  <c r="S111" i="7"/>
  <c r="T111" i="7"/>
  <c r="U111" i="7"/>
  <c r="R95" i="7"/>
  <c r="S95" i="7"/>
  <c r="T95" i="7"/>
  <c r="U95" i="7"/>
  <c r="R79" i="7"/>
  <c r="S79" i="7"/>
  <c r="T79" i="7"/>
  <c r="U79" i="7"/>
  <c r="R63" i="7"/>
  <c r="S63" i="7"/>
  <c r="T63" i="7"/>
  <c r="U63" i="7"/>
  <c r="R47" i="7"/>
  <c r="S47" i="7"/>
  <c r="T47" i="7"/>
  <c r="U47" i="7"/>
  <c r="R31" i="7"/>
  <c r="S31" i="7"/>
  <c r="T31" i="7"/>
  <c r="U31" i="7"/>
  <c r="R15" i="7"/>
  <c r="S15" i="7"/>
  <c r="T15" i="7"/>
  <c r="U15" i="7"/>
  <c r="S174" i="7"/>
  <c r="T174" i="7"/>
  <c r="U174" i="7"/>
  <c r="R174" i="7"/>
  <c r="R158" i="7"/>
  <c r="S158" i="7"/>
  <c r="U158" i="7"/>
  <c r="T158" i="7"/>
  <c r="R142" i="7"/>
  <c r="S142" i="7"/>
  <c r="T142" i="7"/>
  <c r="U142" i="7"/>
  <c r="R126" i="7"/>
  <c r="S126" i="7"/>
  <c r="T126" i="7"/>
  <c r="U126" i="7"/>
  <c r="R110" i="7"/>
  <c r="S110" i="7"/>
  <c r="T110" i="7"/>
  <c r="U110" i="7"/>
  <c r="R94" i="7"/>
  <c r="S94" i="7"/>
  <c r="T94" i="7"/>
  <c r="U94" i="7"/>
  <c r="R78" i="7"/>
  <c r="S78" i="7"/>
  <c r="T78" i="7"/>
  <c r="U78" i="7"/>
  <c r="R62" i="7"/>
  <c r="S62" i="7"/>
  <c r="T62" i="7"/>
  <c r="U62" i="7"/>
  <c r="R46" i="7"/>
  <c r="S46" i="7"/>
  <c r="T46" i="7"/>
  <c r="W46" i="7" s="1"/>
  <c r="U46" i="7"/>
  <c r="R30" i="7"/>
  <c r="S30" i="7"/>
  <c r="T30" i="7"/>
  <c r="U30" i="7"/>
  <c r="R14" i="7"/>
  <c r="S14" i="7"/>
  <c r="T14" i="7"/>
  <c r="W14" i="7" s="1"/>
  <c r="U14" i="7"/>
  <c r="R4" i="7"/>
  <c r="S4" i="7"/>
  <c r="T4" i="7"/>
  <c r="U4" i="7"/>
  <c r="N380" i="7"/>
  <c r="N364" i="7"/>
  <c r="N348" i="7"/>
  <c r="N332" i="7"/>
  <c r="N316" i="7"/>
  <c r="N300" i="7"/>
  <c r="N284" i="7"/>
  <c r="N268" i="7"/>
  <c r="N252" i="7"/>
  <c r="N236" i="7"/>
  <c r="N220" i="7"/>
  <c r="N204" i="7"/>
  <c r="N188" i="7"/>
  <c r="N406" i="7"/>
  <c r="N390" i="7"/>
  <c r="N374" i="7"/>
  <c r="N358" i="7"/>
  <c r="N342" i="7"/>
  <c r="N326" i="7"/>
  <c r="N310" i="7"/>
  <c r="N294" i="7"/>
  <c r="N278" i="7"/>
  <c r="N262" i="7"/>
  <c r="N247" i="7"/>
  <c r="N231" i="7"/>
  <c r="N215" i="7"/>
  <c r="N199" i="7"/>
  <c r="N183" i="7"/>
  <c r="N400" i="7"/>
  <c r="N384" i="7"/>
  <c r="N368" i="7"/>
  <c r="N352" i="7"/>
  <c r="N336" i="7"/>
  <c r="N320" i="7"/>
  <c r="N304" i="7"/>
  <c r="N288" i="7"/>
  <c r="N272" i="7"/>
  <c r="N254" i="7"/>
  <c r="N238" i="7"/>
  <c r="N222" i="7"/>
  <c r="N206" i="7"/>
  <c r="N190" i="7"/>
  <c r="N410" i="7"/>
  <c r="N394" i="7"/>
  <c r="N378" i="7"/>
  <c r="N362" i="7"/>
  <c r="N346" i="7"/>
  <c r="N330" i="7"/>
  <c r="N314" i="7"/>
  <c r="N298" i="7"/>
  <c r="N282" i="7"/>
  <c r="N266" i="7"/>
  <c r="N249" i="7"/>
  <c r="N233" i="7"/>
  <c r="N217" i="7"/>
  <c r="N201" i="7"/>
  <c r="N185" i="7"/>
  <c r="N169" i="7"/>
  <c r="N153" i="7"/>
  <c r="N137" i="7"/>
  <c r="N121" i="7"/>
  <c r="N105" i="7"/>
  <c r="N89" i="7"/>
  <c r="N73" i="7"/>
  <c r="N57" i="7"/>
  <c r="N41" i="7"/>
  <c r="N25" i="7"/>
  <c r="N9" i="7"/>
  <c r="N164" i="7"/>
  <c r="N148" i="7"/>
  <c r="N132" i="7"/>
  <c r="N116" i="7"/>
  <c r="N100" i="7"/>
  <c r="N84" i="7"/>
  <c r="N68" i="7"/>
  <c r="N52" i="7"/>
  <c r="N36" i="7"/>
  <c r="N171" i="7"/>
  <c r="N155" i="7"/>
  <c r="N139" i="7"/>
  <c r="N123" i="7"/>
  <c r="N107" i="7"/>
  <c r="N91" i="7"/>
  <c r="N75" i="7"/>
  <c r="N59" i="7"/>
  <c r="N43" i="7"/>
  <c r="N27" i="7"/>
  <c r="N11" i="7"/>
  <c r="N170" i="7"/>
  <c r="N154" i="7"/>
  <c r="N138" i="7"/>
  <c r="N122" i="7"/>
  <c r="N106" i="7"/>
  <c r="N90" i="7"/>
  <c r="N74" i="7"/>
  <c r="N58" i="7"/>
  <c r="N42" i="7"/>
  <c r="N26" i="7"/>
  <c r="N10" i="7"/>
  <c r="N396" i="7"/>
  <c r="N407" i="7"/>
  <c r="N391" i="7"/>
  <c r="N375" i="7"/>
  <c r="N359" i="7"/>
  <c r="N343" i="7"/>
  <c r="N327" i="7"/>
  <c r="N311" i="7"/>
  <c r="N295" i="7"/>
  <c r="N279" i="7"/>
  <c r="N263" i="7"/>
  <c r="N248" i="7"/>
  <c r="N232" i="7"/>
  <c r="N216" i="7"/>
  <c r="N200" i="7"/>
  <c r="N184" i="7"/>
  <c r="N401" i="7"/>
  <c r="N385" i="7"/>
  <c r="N369" i="7"/>
  <c r="N353" i="7"/>
  <c r="N337" i="7"/>
  <c r="N321" i="7"/>
  <c r="N305" i="7"/>
  <c r="N289" i="7"/>
  <c r="N273" i="7"/>
  <c r="N259" i="7"/>
  <c r="N243" i="7"/>
  <c r="N227" i="7"/>
  <c r="N211" i="7"/>
  <c r="N195" i="7"/>
  <c r="N179" i="7"/>
  <c r="N395" i="7"/>
  <c r="N379" i="7"/>
  <c r="N363" i="7"/>
  <c r="N347" i="7"/>
  <c r="N331" i="7"/>
  <c r="N315" i="7"/>
  <c r="N299" i="7"/>
  <c r="N283" i="7"/>
  <c r="N267" i="7"/>
  <c r="N250" i="7"/>
  <c r="N234" i="7"/>
  <c r="N218" i="7"/>
  <c r="N202" i="7"/>
  <c r="N186" i="7"/>
  <c r="N405" i="7"/>
  <c r="N389" i="7"/>
  <c r="N373" i="7"/>
  <c r="N357" i="7"/>
  <c r="N341" i="7"/>
  <c r="N325" i="7"/>
  <c r="N309" i="7"/>
  <c r="N293" i="7"/>
  <c r="N277" i="7"/>
  <c r="N261" i="7"/>
  <c r="N245" i="7"/>
  <c r="N229" i="7"/>
  <c r="N213" i="7"/>
  <c r="N197" i="7"/>
  <c r="N181" i="7"/>
  <c r="N165" i="7"/>
  <c r="N149" i="7"/>
  <c r="N133" i="7"/>
  <c r="N117" i="7"/>
  <c r="N101" i="7"/>
  <c r="N85" i="7"/>
  <c r="N69" i="7"/>
  <c r="N53" i="7"/>
  <c r="N37" i="7"/>
  <c r="N21" i="7"/>
  <c r="N175" i="7"/>
  <c r="N160" i="7"/>
  <c r="N144" i="7"/>
  <c r="N128" i="7"/>
  <c r="N112" i="7"/>
  <c r="N96" i="7"/>
  <c r="N80" i="7"/>
  <c r="N64" i="7"/>
  <c r="N48" i="7"/>
  <c r="N32" i="7"/>
  <c r="N16" i="7"/>
  <c r="N167" i="7"/>
  <c r="N151" i="7"/>
  <c r="N135" i="7"/>
  <c r="N119" i="7"/>
  <c r="N103" i="7"/>
  <c r="N87" i="7"/>
  <c r="N71" i="7"/>
  <c r="N55" i="7"/>
  <c r="N39" i="7"/>
  <c r="N23" i="7"/>
  <c r="N7" i="7"/>
  <c r="N166" i="7"/>
  <c r="N150" i="7"/>
  <c r="N134" i="7"/>
  <c r="N118" i="7"/>
  <c r="N102" i="7"/>
  <c r="N86" i="7"/>
  <c r="N70" i="7"/>
  <c r="N54" i="7"/>
  <c r="N38" i="7"/>
  <c r="N22" i="7"/>
  <c r="N6" i="7"/>
  <c r="N404" i="7"/>
  <c r="N388" i="7"/>
  <c r="N372" i="7"/>
  <c r="N356" i="7"/>
  <c r="N340" i="7"/>
  <c r="N324" i="7"/>
  <c r="N308" i="7"/>
  <c r="N292" i="7"/>
  <c r="N276" i="7"/>
  <c r="N260" i="7"/>
  <c r="N244" i="7"/>
  <c r="N228" i="7"/>
  <c r="N212" i="7"/>
  <c r="N196" i="7"/>
  <c r="N180" i="7"/>
  <c r="N398" i="7"/>
  <c r="N382" i="7"/>
  <c r="N366" i="7"/>
  <c r="N350" i="7"/>
  <c r="N334" i="7"/>
  <c r="N318" i="7"/>
  <c r="N302" i="7"/>
  <c r="N286" i="7"/>
  <c r="N270" i="7"/>
  <c r="N255" i="7"/>
  <c r="N239" i="7"/>
  <c r="N223" i="7"/>
  <c r="N207" i="7"/>
  <c r="N191" i="7"/>
  <c r="N408" i="7"/>
  <c r="N392" i="7"/>
  <c r="N376" i="7"/>
  <c r="N360" i="7"/>
  <c r="N344" i="7"/>
  <c r="N328" i="7"/>
  <c r="N312" i="7"/>
  <c r="N296" i="7"/>
  <c r="N280" i="7"/>
  <c r="N264" i="7"/>
  <c r="N246" i="7"/>
  <c r="N230" i="7"/>
  <c r="N214" i="7"/>
  <c r="N198" i="7"/>
  <c r="N182" i="7"/>
  <c r="N402" i="7"/>
  <c r="N386" i="7"/>
  <c r="N370" i="7"/>
  <c r="N354" i="7"/>
  <c r="N338" i="7"/>
  <c r="N322" i="7"/>
  <c r="N306" i="7"/>
  <c r="N290" i="7"/>
  <c r="N274" i="7"/>
  <c r="N257" i="7"/>
  <c r="N241" i="7"/>
  <c r="N225" i="7"/>
  <c r="N209" i="7"/>
  <c r="N193" i="7"/>
  <c r="N177" i="7"/>
  <c r="N161" i="7"/>
  <c r="N145" i="7"/>
  <c r="N129" i="7"/>
  <c r="N113" i="7"/>
  <c r="N97" i="7"/>
  <c r="N81" i="7"/>
  <c r="N65" i="7"/>
  <c r="N49" i="7"/>
  <c r="N33" i="7"/>
  <c r="N17" i="7"/>
  <c r="N172" i="7"/>
  <c r="N156" i="7"/>
  <c r="N140" i="7"/>
  <c r="N124" i="7"/>
  <c r="N108" i="7"/>
  <c r="N92" i="7"/>
  <c r="N76" i="7"/>
  <c r="N60" i="7"/>
  <c r="N44" i="7"/>
  <c r="N28" i="7"/>
  <c r="N12" i="7"/>
  <c r="N163" i="7"/>
  <c r="N147" i="7"/>
  <c r="N131" i="7"/>
  <c r="N115" i="7"/>
  <c r="N99" i="7"/>
  <c r="N83" i="7"/>
  <c r="N67" i="7"/>
  <c r="N51" i="7"/>
  <c r="N35" i="7"/>
  <c r="N19" i="7"/>
  <c r="N176" i="7"/>
  <c r="N162" i="7"/>
  <c r="N146" i="7"/>
  <c r="N130" i="7"/>
  <c r="N114" i="7"/>
  <c r="N98" i="7"/>
  <c r="N82" i="7"/>
  <c r="N66" i="7"/>
  <c r="N50" i="7"/>
  <c r="N34" i="7"/>
  <c r="N18" i="7"/>
  <c r="N5" i="7"/>
  <c r="N399" i="7"/>
  <c r="N383" i="7"/>
  <c r="N367" i="7"/>
  <c r="N351" i="7"/>
  <c r="N335" i="7"/>
  <c r="N319" i="7"/>
  <c r="N303" i="7"/>
  <c r="N287" i="7"/>
  <c r="N271" i="7"/>
  <c r="N256" i="7"/>
  <c r="N240" i="7"/>
  <c r="N224" i="7"/>
  <c r="N208" i="7"/>
  <c r="N192" i="7"/>
  <c r="N409" i="7"/>
  <c r="N393" i="7"/>
  <c r="N377" i="7"/>
  <c r="N361" i="7"/>
  <c r="N345" i="7"/>
  <c r="N329" i="7"/>
  <c r="N313" i="7"/>
  <c r="N297" i="7"/>
  <c r="N281" i="7"/>
  <c r="N265" i="7"/>
  <c r="N251" i="7"/>
  <c r="N235" i="7"/>
  <c r="N219" i="7"/>
  <c r="N203" i="7"/>
  <c r="N187" i="7"/>
  <c r="N403" i="7"/>
  <c r="N387" i="7"/>
  <c r="N371" i="7"/>
  <c r="N355" i="7"/>
  <c r="N339" i="7"/>
  <c r="N323" i="7"/>
  <c r="N307" i="7"/>
  <c r="N291" i="7"/>
  <c r="N275" i="7"/>
  <c r="N258" i="7"/>
  <c r="N242" i="7"/>
  <c r="N226" i="7"/>
  <c r="N210" i="7"/>
  <c r="N194" i="7"/>
  <c r="N178" i="7"/>
  <c r="N397" i="7"/>
  <c r="N381" i="7"/>
  <c r="N365" i="7"/>
  <c r="N349" i="7"/>
  <c r="N333" i="7"/>
  <c r="N317" i="7"/>
  <c r="N301" i="7"/>
  <c r="N285" i="7"/>
  <c r="N269" i="7"/>
  <c r="N253" i="7"/>
  <c r="N237" i="7"/>
  <c r="N221" i="7"/>
  <c r="N205" i="7"/>
  <c r="N189" i="7"/>
  <c r="N173" i="7"/>
  <c r="N157" i="7"/>
  <c r="N141" i="7"/>
  <c r="N125" i="7"/>
  <c r="N109" i="7"/>
  <c r="N93" i="7"/>
  <c r="N77" i="7"/>
  <c r="N61" i="7"/>
  <c r="N45" i="7"/>
  <c r="N29" i="7"/>
  <c r="N13" i="7"/>
  <c r="N168" i="7"/>
  <c r="N152" i="7"/>
  <c r="N136" i="7"/>
  <c r="N120" i="7"/>
  <c r="N104" i="7"/>
  <c r="N88" i="7"/>
  <c r="N72" i="7"/>
  <c r="N56" i="7"/>
  <c r="N40" i="7"/>
  <c r="N24" i="7"/>
  <c r="N8" i="7"/>
  <c r="N159" i="7"/>
  <c r="N143" i="7"/>
  <c r="N127" i="7"/>
  <c r="N111" i="7"/>
  <c r="N95" i="7"/>
  <c r="N79" i="7"/>
  <c r="N63" i="7"/>
  <c r="N47" i="7"/>
  <c r="N31" i="7"/>
  <c r="N15" i="7"/>
  <c r="N174" i="7"/>
  <c r="N158" i="7"/>
  <c r="N142" i="7"/>
  <c r="N126" i="7"/>
  <c r="N110" i="7"/>
  <c r="N94" i="7"/>
  <c r="N78" i="7"/>
  <c r="N62" i="7"/>
  <c r="N46" i="7"/>
  <c r="N30" i="7"/>
  <c r="N14" i="7"/>
  <c r="N4" i="7"/>
  <c r="N20" i="7"/>
  <c r="N3" i="7"/>
  <c r="W19" i="7" l="1"/>
  <c r="W44" i="7"/>
  <c r="W5" i="7"/>
  <c r="W22" i="7"/>
  <c r="W37" i="7"/>
  <c r="W26" i="7"/>
  <c r="X26" i="7" s="1"/>
  <c r="Y26" i="7" s="1"/>
  <c r="AH26" i="7" s="1"/>
  <c r="W15" i="7"/>
  <c r="X15" i="7" s="1"/>
  <c r="Y15" i="7" s="1"/>
  <c r="AH15" i="7" s="1"/>
  <c r="W24" i="7"/>
  <c r="X24" i="7" s="1"/>
  <c r="Y24" i="7" s="1"/>
  <c r="AH24" i="7" s="1"/>
  <c r="W18" i="7"/>
  <c r="X18" i="7" s="1"/>
  <c r="Y18" i="7" s="1"/>
  <c r="AH18" i="7" s="1"/>
  <c r="W35" i="7"/>
  <c r="X35" i="7" s="1"/>
  <c r="Y35" i="7" s="1"/>
  <c r="AH35" i="7" s="1"/>
  <c r="W47" i="7"/>
  <c r="X47" i="7" s="1"/>
  <c r="Y47" i="7" s="1"/>
  <c r="AH47" i="7" s="1"/>
  <c r="W4" i="7"/>
  <c r="X4" i="7" s="1"/>
  <c r="Y4" i="7" s="1"/>
  <c r="AH4" i="7" s="1"/>
  <c r="W38" i="7"/>
  <c r="W53" i="7"/>
  <c r="X53" i="7" s="1"/>
  <c r="Y53" i="7" s="1"/>
  <c r="AH53" i="7" s="1"/>
  <c r="Q27" i="1"/>
  <c r="K26" i="1"/>
  <c r="AF12" i="1"/>
  <c r="U11" i="1"/>
  <c r="I27" i="1"/>
  <c r="D26" i="1"/>
  <c r="T12" i="1"/>
  <c r="N11" i="1"/>
  <c r="F27" i="1"/>
  <c r="Q25" i="1"/>
  <c r="I12" i="1"/>
  <c r="E11" i="1"/>
  <c r="R26" i="1"/>
  <c r="D25" i="1"/>
  <c r="AD11" i="1"/>
  <c r="AA46" i="7"/>
  <c r="Z46" i="7"/>
  <c r="Z110" i="7"/>
  <c r="AA110" i="7"/>
  <c r="AA15" i="7"/>
  <c r="Z15" i="7"/>
  <c r="Z79" i="7"/>
  <c r="AA79" i="7"/>
  <c r="Z143" i="7"/>
  <c r="AA143" i="7"/>
  <c r="Z40" i="7"/>
  <c r="AA40" i="7"/>
  <c r="Z104" i="7"/>
  <c r="AA104" i="7"/>
  <c r="AA13" i="7"/>
  <c r="Z13" i="7"/>
  <c r="Z77" i="7"/>
  <c r="AA77" i="7"/>
  <c r="Z141" i="7"/>
  <c r="AA141" i="7"/>
  <c r="AD205" i="7"/>
  <c r="AG205" i="7" s="1"/>
  <c r="AD269" i="7"/>
  <c r="AG269" i="7" s="1"/>
  <c r="AA349" i="7"/>
  <c r="Z349" i="7"/>
  <c r="AA397" i="7"/>
  <c r="Z397" i="7"/>
  <c r="AD226" i="7"/>
  <c r="AG226" i="7" s="1"/>
  <c r="AD307" i="7"/>
  <c r="AG307" i="7" s="1"/>
  <c r="AA355" i="7"/>
  <c r="Z355" i="7"/>
  <c r="AD187" i="7"/>
  <c r="AG187" i="7" s="1"/>
  <c r="AD265" i="7"/>
  <c r="AG265" i="7" s="1"/>
  <c r="AD313" i="7"/>
  <c r="AG313" i="7" s="1"/>
  <c r="AA393" i="7"/>
  <c r="Z393" i="7"/>
  <c r="AD224" i="7"/>
  <c r="AG224" i="7" s="1"/>
  <c r="AD256" i="7"/>
  <c r="AG256" i="7" s="1"/>
  <c r="AD319" i="7"/>
  <c r="AG319" i="7" s="1"/>
  <c r="Z18" i="7"/>
  <c r="AA18" i="7"/>
  <c r="Z82" i="7"/>
  <c r="AA82" i="7"/>
  <c r="AA146" i="7"/>
  <c r="Z146" i="7"/>
  <c r="AD176" i="7"/>
  <c r="AG176" i="7" s="1"/>
  <c r="Z67" i="7"/>
  <c r="AA67" i="7"/>
  <c r="Z131" i="7"/>
  <c r="AA131" i="7"/>
  <c r="Z163" i="7"/>
  <c r="AA163" i="7"/>
  <c r="Z76" i="7"/>
  <c r="AA76" i="7"/>
  <c r="AA124" i="7"/>
  <c r="Z124" i="7"/>
  <c r="AA49" i="7"/>
  <c r="Z49" i="7"/>
  <c r="AA113" i="7"/>
  <c r="Z113" i="7"/>
  <c r="Z161" i="7"/>
  <c r="AA161" i="7"/>
  <c r="AD225" i="7"/>
  <c r="AG225" i="7" s="1"/>
  <c r="AD290" i="7"/>
  <c r="AG290" i="7" s="1"/>
  <c r="Z370" i="7"/>
  <c r="AA370" i="7"/>
  <c r="AD198" i="7"/>
  <c r="AG198" i="7" s="1"/>
  <c r="AD264" i="7"/>
  <c r="AG264" i="7" s="1"/>
  <c r="AD328" i="7"/>
  <c r="AG328" i="7" s="1"/>
  <c r="Z392" i="7"/>
  <c r="AA392" i="7"/>
  <c r="AD223" i="7"/>
  <c r="AG223" i="7" s="1"/>
  <c r="AD286" i="7"/>
  <c r="AG286" i="7" s="1"/>
  <c r="AD334" i="7"/>
  <c r="AG334" i="7" s="1"/>
  <c r="Z398" i="7"/>
  <c r="AA398" i="7"/>
  <c r="AD228" i="7"/>
  <c r="AG228" i="7" s="1"/>
  <c r="AD292" i="7"/>
  <c r="AG292" i="7" s="1"/>
  <c r="Z356" i="7"/>
  <c r="AA356" i="7"/>
  <c r="AA404" i="7"/>
  <c r="Z404" i="7"/>
  <c r="AA54" i="7"/>
  <c r="Z54" i="7"/>
  <c r="Z118" i="7"/>
  <c r="AA118" i="7"/>
  <c r="AA23" i="7"/>
  <c r="Z23" i="7"/>
  <c r="Z87" i="7"/>
  <c r="AA87" i="7"/>
  <c r="Z151" i="7"/>
  <c r="AA151" i="7"/>
  <c r="Z167" i="7"/>
  <c r="AA167" i="7"/>
  <c r="Z80" i="7"/>
  <c r="AA80" i="7"/>
  <c r="AA160" i="7"/>
  <c r="Z160" i="7"/>
  <c r="AA21" i="7"/>
  <c r="Z21" i="7"/>
  <c r="Z133" i="7"/>
  <c r="AA133" i="7"/>
  <c r="AA189" i="7"/>
  <c r="Z189" i="7"/>
  <c r="Z221" i="7"/>
  <c r="AA221" i="7"/>
  <c r="Z285" i="7"/>
  <c r="AA285" i="7"/>
  <c r="AA317" i="7"/>
  <c r="Z317" i="7"/>
  <c r="AA194" i="7"/>
  <c r="Z194" i="7"/>
  <c r="Z242" i="7"/>
  <c r="AA242" i="7"/>
  <c r="Z291" i="7"/>
  <c r="AA291" i="7"/>
  <c r="Z203" i="7"/>
  <c r="AA203" i="7"/>
  <c r="Z251" i="7"/>
  <c r="AA251" i="7"/>
  <c r="AA297" i="7"/>
  <c r="Z297" i="7"/>
  <c r="Z208" i="7"/>
  <c r="AA208" i="7"/>
  <c r="Z256" i="7"/>
  <c r="AA256" i="7"/>
  <c r="AA303" i="7"/>
  <c r="Z303" i="7"/>
  <c r="Z225" i="7"/>
  <c r="AA225" i="7"/>
  <c r="Z274" i="7"/>
  <c r="AA274" i="7"/>
  <c r="Z322" i="7"/>
  <c r="AA322" i="7"/>
  <c r="AA182" i="7"/>
  <c r="Z182" i="7"/>
  <c r="Z230" i="7"/>
  <c r="AA230" i="7"/>
  <c r="Z280" i="7"/>
  <c r="AA280" i="7"/>
  <c r="Z328" i="7"/>
  <c r="AA328" i="7"/>
  <c r="Z223" i="7"/>
  <c r="AA223" i="7"/>
  <c r="Z286" i="7"/>
  <c r="AA286" i="7"/>
  <c r="Z318" i="7"/>
  <c r="AA318" i="7"/>
  <c r="AA196" i="7"/>
  <c r="Z196" i="7"/>
  <c r="Z244" i="7"/>
  <c r="AA244" i="7"/>
  <c r="Z276" i="7"/>
  <c r="AA276" i="7"/>
  <c r="Z324" i="7"/>
  <c r="AA324" i="7"/>
  <c r="AA181" i="7"/>
  <c r="Z181" i="7"/>
  <c r="Z229" i="7"/>
  <c r="AA229" i="7"/>
  <c r="Z277" i="7"/>
  <c r="AA277" i="7"/>
  <c r="AA309" i="7"/>
  <c r="Z309" i="7"/>
  <c r="AA186" i="7"/>
  <c r="Z186" i="7"/>
  <c r="Z250" i="7"/>
  <c r="AA250" i="7"/>
  <c r="Z283" i="7"/>
  <c r="AA283" i="7"/>
  <c r="AA331" i="7"/>
  <c r="Z331" i="7"/>
  <c r="AA195" i="7"/>
  <c r="Z195" i="7"/>
  <c r="Z227" i="7"/>
  <c r="AA227" i="7"/>
  <c r="Z289" i="7"/>
  <c r="AA289" i="7"/>
  <c r="AA337" i="7"/>
  <c r="Z337" i="7"/>
  <c r="AA184" i="7"/>
  <c r="Z184" i="7"/>
  <c r="Z248" i="7"/>
  <c r="AA248" i="7"/>
  <c r="AA295" i="7"/>
  <c r="Z295" i="7"/>
  <c r="AA327" i="7"/>
  <c r="Z327" i="7"/>
  <c r="X46" i="7"/>
  <c r="Y46" i="7" s="1"/>
  <c r="AH46" i="7" s="1"/>
  <c r="X40" i="7"/>
  <c r="Y40" i="7" s="1"/>
  <c r="AH40" i="7" s="1"/>
  <c r="X5" i="7"/>
  <c r="Y5" i="7" s="1"/>
  <c r="AH5" i="7" s="1"/>
  <c r="X34" i="7"/>
  <c r="Y34" i="7" s="1"/>
  <c r="AH34" i="7" s="1"/>
  <c r="X28" i="7"/>
  <c r="Y28" i="7" s="1"/>
  <c r="AH28" i="7" s="1"/>
  <c r="X22" i="7"/>
  <c r="Y22" i="7" s="1"/>
  <c r="AH22" i="7" s="1"/>
  <c r="X23" i="7"/>
  <c r="Y23" i="7" s="1"/>
  <c r="AH23" i="7" s="1"/>
  <c r="X48" i="7"/>
  <c r="Y48" i="7" s="1"/>
  <c r="AH48" i="7" s="1"/>
  <c r="X37" i="7"/>
  <c r="Y37" i="7" s="1"/>
  <c r="AH37" i="7" s="1"/>
  <c r="X10" i="7"/>
  <c r="Y10" i="7" s="1"/>
  <c r="AH10" i="7" s="1"/>
  <c r="X42" i="7"/>
  <c r="Y42" i="7" s="1"/>
  <c r="AH42" i="7" s="1"/>
  <c r="X11" i="7"/>
  <c r="Y11" i="7" s="1"/>
  <c r="AH11" i="7" s="1"/>
  <c r="Z14" i="7"/>
  <c r="AA14" i="7"/>
  <c r="Z94" i="7"/>
  <c r="AA94" i="7"/>
  <c r="AA158" i="7"/>
  <c r="Z158" i="7"/>
  <c r="AD174" i="7"/>
  <c r="AG174" i="7" s="1"/>
  <c r="Z63" i="7"/>
  <c r="AA63" i="7"/>
  <c r="Z127" i="7"/>
  <c r="AA127" i="7"/>
  <c r="Z24" i="7"/>
  <c r="AA24" i="7"/>
  <c r="AA88" i="7"/>
  <c r="Z88" i="7"/>
  <c r="AA152" i="7"/>
  <c r="Z152" i="7"/>
  <c r="AA45" i="7"/>
  <c r="Z45" i="7"/>
  <c r="AA109" i="7"/>
  <c r="Z109" i="7"/>
  <c r="Z173" i="7"/>
  <c r="AA173" i="7"/>
  <c r="AD317" i="7"/>
  <c r="AG317" i="7" s="1"/>
  <c r="AA365" i="7"/>
  <c r="Z365" i="7"/>
  <c r="AD194" i="7"/>
  <c r="AG194" i="7" s="1"/>
  <c r="AD258" i="7"/>
  <c r="AG258" i="7" s="1"/>
  <c r="AA339" i="7"/>
  <c r="Z339" i="7"/>
  <c r="AA387" i="7"/>
  <c r="Z387" i="7"/>
  <c r="AD235" i="7"/>
  <c r="AG235" i="7" s="1"/>
  <c r="AD281" i="7"/>
  <c r="AG281" i="7" s="1"/>
  <c r="AA361" i="7"/>
  <c r="Z361" i="7"/>
  <c r="AD192" i="7"/>
  <c r="AG192" i="7" s="1"/>
  <c r="AD287" i="7"/>
  <c r="AG287" i="7" s="1"/>
  <c r="AA351" i="7"/>
  <c r="Z351" i="7"/>
  <c r="AA5" i="7"/>
  <c r="Z5" i="7"/>
  <c r="Z66" i="7"/>
  <c r="AA66" i="7"/>
  <c r="AA130" i="7"/>
  <c r="Z130" i="7"/>
  <c r="AA19" i="7"/>
  <c r="Z19" i="7"/>
  <c r="Z83" i="7"/>
  <c r="AA83" i="7"/>
  <c r="Z147" i="7"/>
  <c r="AA147" i="7"/>
  <c r="AA44" i="7"/>
  <c r="Z44" i="7"/>
  <c r="Z108" i="7"/>
  <c r="AA108" i="7"/>
  <c r="AA17" i="7"/>
  <c r="Z17" i="7"/>
  <c r="Z65" i="7"/>
  <c r="AA65" i="7"/>
  <c r="Z129" i="7"/>
  <c r="AA129" i="7"/>
  <c r="AD209" i="7"/>
  <c r="AG209" i="7" s="1"/>
  <c r="AD257" i="7"/>
  <c r="AG257" i="7" s="1"/>
  <c r="AD322" i="7"/>
  <c r="AG322" i="7" s="1"/>
  <c r="AA402" i="7"/>
  <c r="Z402" i="7"/>
  <c r="AD230" i="7"/>
  <c r="AG230" i="7" s="1"/>
  <c r="AD280" i="7"/>
  <c r="AG280" i="7" s="1"/>
  <c r="Z360" i="7"/>
  <c r="AA360" i="7"/>
  <c r="AA408" i="7"/>
  <c r="Z408" i="7"/>
  <c r="AD239" i="7"/>
  <c r="AG239" i="7" s="1"/>
  <c r="AD318" i="7"/>
  <c r="AG318" i="7" s="1"/>
  <c r="Z382" i="7"/>
  <c r="AA382" i="7"/>
  <c r="AD212" i="7"/>
  <c r="AG212" i="7" s="1"/>
  <c r="AD276" i="7"/>
  <c r="AG276" i="7" s="1"/>
  <c r="Z340" i="7"/>
  <c r="AA340" i="7"/>
  <c r="Z6" i="7"/>
  <c r="AA6" i="7"/>
  <c r="Z70" i="7"/>
  <c r="AA70" i="7"/>
  <c r="AA134" i="7"/>
  <c r="Z134" i="7"/>
  <c r="AA166" i="7"/>
  <c r="Z166" i="7"/>
  <c r="AA55" i="7"/>
  <c r="Z55" i="7"/>
  <c r="AA103" i="7"/>
  <c r="Z103" i="7"/>
  <c r="Z32" i="7"/>
  <c r="AA32" i="7"/>
  <c r="Z96" i="7"/>
  <c r="AA96" i="7"/>
  <c r="AA144" i="7"/>
  <c r="Z144" i="7"/>
  <c r="Z85" i="7"/>
  <c r="AA85" i="7"/>
  <c r="AA174" i="7"/>
  <c r="Z174" i="7"/>
  <c r="Z205" i="7"/>
  <c r="AA205" i="7"/>
  <c r="AA301" i="7"/>
  <c r="Z301" i="7"/>
  <c r="Z210" i="7"/>
  <c r="AA210" i="7"/>
  <c r="Z258" i="7"/>
  <c r="AA258" i="7"/>
  <c r="AA307" i="7"/>
  <c r="Z307" i="7"/>
  <c r="Z219" i="7"/>
  <c r="AA219" i="7"/>
  <c r="Z265" i="7"/>
  <c r="AA265" i="7"/>
  <c r="AA313" i="7"/>
  <c r="Z313" i="7"/>
  <c r="Z224" i="7"/>
  <c r="AA224" i="7"/>
  <c r="Z271" i="7"/>
  <c r="AA271" i="7"/>
  <c r="AA319" i="7"/>
  <c r="Z319" i="7"/>
  <c r="AA176" i="7"/>
  <c r="Z176" i="7"/>
  <c r="AA193" i="7"/>
  <c r="Z193" i="7"/>
  <c r="Z241" i="7"/>
  <c r="AA241" i="7"/>
  <c r="Z290" i="7"/>
  <c r="AA290" i="7"/>
  <c r="Z338" i="7"/>
  <c r="AA338" i="7"/>
  <c r="Z198" i="7"/>
  <c r="AA198" i="7"/>
  <c r="Z246" i="7"/>
  <c r="AA246" i="7"/>
  <c r="AA296" i="7"/>
  <c r="Z296" i="7"/>
  <c r="Z207" i="7"/>
  <c r="AA207" i="7"/>
  <c r="Z255" i="7"/>
  <c r="AA255" i="7"/>
  <c r="AA302" i="7"/>
  <c r="Z302" i="7"/>
  <c r="Z212" i="7"/>
  <c r="AA212" i="7"/>
  <c r="Z260" i="7"/>
  <c r="AA260" i="7"/>
  <c r="Z308" i="7"/>
  <c r="AA308" i="7"/>
  <c r="Z175" i="7"/>
  <c r="AA175" i="7"/>
  <c r="Z197" i="7"/>
  <c r="AA197" i="7"/>
  <c r="Z245" i="7"/>
  <c r="AA245" i="7"/>
  <c r="Z293" i="7"/>
  <c r="AA293" i="7"/>
  <c r="Z202" i="7"/>
  <c r="AA202" i="7"/>
  <c r="Z218" i="7"/>
  <c r="AA218" i="7"/>
  <c r="AA299" i="7"/>
  <c r="Z299" i="7"/>
  <c r="Z211" i="7"/>
  <c r="AA211" i="7"/>
  <c r="Z259" i="7"/>
  <c r="AA259" i="7"/>
  <c r="AA305" i="7"/>
  <c r="Z305" i="7"/>
  <c r="Z216" i="7"/>
  <c r="AA216" i="7"/>
  <c r="Z263" i="7"/>
  <c r="AA263" i="7"/>
  <c r="X14" i="7"/>
  <c r="Y14" i="7" s="1"/>
  <c r="AH14" i="7" s="1"/>
  <c r="AD253" i="7"/>
  <c r="AG253" i="7" s="1"/>
  <c r="X50" i="7"/>
  <c r="Y50" i="7" s="1"/>
  <c r="AH50" i="7" s="1"/>
  <c r="X19" i="7"/>
  <c r="Y19" i="7" s="1"/>
  <c r="AH19" i="7" s="1"/>
  <c r="X51" i="7"/>
  <c r="Y51" i="7" s="1"/>
  <c r="AH51" i="7" s="1"/>
  <c r="X12" i="7"/>
  <c r="Y12" i="7" s="1"/>
  <c r="AH12" i="7" s="1"/>
  <c r="X44" i="7"/>
  <c r="Y44" i="7" s="1"/>
  <c r="AH44" i="7" s="1"/>
  <c r="X49" i="7"/>
  <c r="Y49" i="7" s="1"/>
  <c r="AH49" i="7" s="1"/>
  <c r="X38" i="7"/>
  <c r="Y38" i="7" s="1"/>
  <c r="AH38" i="7" s="1"/>
  <c r="X39" i="7"/>
  <c r="Y39" i="7" s="1"/>
  <c r="AH39" i="7" s="1"/>
  <c r="X16" i="7"/>
  <c r="Y16" i="7" s="1"/>
  <c r="AH16" i="7" s="1"/>
  <c r="AD4" i="7"/>
  <c r="AG4" i="7" s="1"/>
  <c r="AD14" i="7"/>
  <c r="AG14" i="7" s="1"/>
  <c r="AD30" i="7"/>
  <c r="AG30" i="7" s="1"/>
  <c r="AD46" i="7"/>
  <c r="AG46" i="7" s="1"/>
  <c r="AD62" i="7"/>
  <c r="AG62" i="7" s="1"/>
  <c r="AD78" i="7"/>
  <c r="AG78" i="7" s="1"/>
  <c r="AD94" i="7"/>
  <c r="AG94" i="7" s="1"/>
  <c r="AD110" i="7"/>
  <c r="AG110" i="7" s="1"/>
  <c r="AD126" i="7"/>
  <c r="AG126" i="7" s="1"/>
  <c r="AD142" i="7"/>
  <c r="AG142" i="7" s="1"/>
  <c r="AD158" i="7"/>
  <c r="AG158" i="7" s="1"/>
  <c r="AD15" i="7"/>
  <c r="AG15" i="7" s="1"/>
  <c r="AD31" i="7"/>
  <c r="AG31" i="7" s="1"/>
  <c r="AD47" i="7"/>
  <c r="AG47" i="7" s="1"/>
  <c r="AD63" i="7"/>
  <c r="AG63" i="7" s="1"/>
  <c r="AD79" i="7"/>
  <c r="AG79" i="7" s="1"/>
  <c r="AD95" i="7"/>
  <c r="AG95" i="7" s="1"/>
  <c r="AD111" i="7"/>
  <c r="AG111" i="7" s="1"/>
  <c r="AD127" i="7"/>
  <c r="AG127" i="7" s="1"/>
  <c r="AD143" i="7"/>
  <c r="AG143" i="7" s="1"/>
  <c r="AD159" i="7"/>
  <c r="AG159" i="7" s="1"/>
  <c r="AD8" i="7"/>
  <c r="AG8" i="7" s="1"/>
  <c r="AD24" i="7"/>
  <c r="AG24" i="7" s="1"/>
  <c r="AD40" i="7"/>
  <c r="AG40" i="7" s="1"/>
  <c r="AD56" i="7"/>
  <c r="AG56" i="7" s="1"/>
  <c r="AD72" i="7"/>
  <c r="AG72" i="7" s="1"/>
  <c r="AD88" i="7"/>
  <c r="AG88" i="7" s="1"/>
  <c r="AD104" i="7"/>
  <c r="AG104" i="7" s="1"/>
  <c r="AD120" i="7"/>
  <c r="AG120" i="7" s="1"/>
  <c r="AD136" i="7"/>
  <c r="AG136" i="7" s="1"/>
  <c r="AD152" i="7"/>
  <c r="AG152" i="7" s="1"/>
  <c r="AD168" i="7"/>
  <c r="AG168" i="7" s="1"/>
  <c r="AD13" i="7"/>
  <c r="AG13" i="7" s="1"/>
  <c r="AD29" i="7"/>
  <c r="AG29" i="7" s="1"/>
  <c r="AD45" i="7"/>
  <c r="AG45" i="7" s="1"/>
  <c r="AD61" i="7"/>
  <c r="AG61" i="7" s="1"/>
  <c r="AD77" i="7"/>
  <c r="AG77" i="7" s="1"/>
  <c r="AD93" i="7"/>
  <c r="AG93" i="7" s="1"/>
  <c r="AD109" i="7"/>
  <c r="AG109" i="7" s="1"/>
  <c r="AD125" i="7"/>
  <c r="AG125" i="7" s="1"/>
  <c r="AD141" i="7"/>
  <c r="AG141" i="7" s="1"/>
  <c r="AD157" i="7"/>
  <c r="AG157" i="7" s="1"/>
  <c r="AD173" i="7"/>
  <c r="AG173" i="7" s="1"/>
  <c r="Z253" i="7"/>
  <c r="AA253" i="7"/>
  <c r="AD349" i="7"/>
  <c r="AG349" i="7" s="1"/>
  <c r="AD365" i="7"/>
  <c r="AG365" i="7" s="1"/>
  <c r="AD381" i="7"/>
  <c r="AG381" i="7" s="1"/>
  <c r="AD397" i="7"/>
  <c r="AG397" i="7" s="1"/>
  <c r="AD339" i="7"/>
  <c r="AG339" i="7" s="1"/>
  <c r="AD355" i="7"/>
  <c r="AG355" i="7" s="1"/>
  <c r="AD371" i="7"/>
  <c r="AG371" i="7" s="1"/>
  <c r="AD387" i="7"/>
  <c r="AG387" i="7" s="1"/>
  <c r="AD403" i="7"/>
  <c r="AG403" i="7" s="1"/>
  <c r="AD345" i="7"/>
  <c r="AG345" i="7" s="1"/>
  <c r="AD361" i="7"/>
  <c r="AG361" i="7" s="1"/>
  <c r="AD377" i="7"/>
  <c r="AG377" i="7" s="1"/>
  <c r="AD393" i="7"/>
  <c r="AG393" i="7" s="1"/>
  <c r="AD409" i="7"/>
  <c r="AG409" i="7" s="1"/>
  <c r="AD351" i="7"/>
  <c r="AG351" i="7" s="1"/>
  <c r="AD383" i="7"/>
  <c r="AG383" i="7" s="1"/>
  <c r="AD5" i="7"/>
  <c r="AG5" i="7" s="1"/>
  <c r="AD18" i="7"/>
  <c r="AG18" i="7" s="1"/>
  <c r="AD34" i="7"/>
  <c r="AG34" i="7" s="1"/>
  <c r="AD50" i="7"/>
  <c r="AG50" i="7" s="1"/>
  <c r="AD66" i="7"/>
  <c r="AG66" i="7" s="1"/>
  <c r="AD82" i="7"/>
  <c r="AG82" i="7" s="1"/>
  <c r="AD98" i="7"/>
  <c r="AG98" i="7" s="1"/>
  <c r="AD114" i="7"/>
  <c r="AG114" i="7" s="1"/>
  <c r="AD130" i="7"/>
  <c r="AG130" i="7" s="1"/>
  <c r="AD146" i="7"/>
  <c r="AG146" i="7" s="1"/>
  <c r="AD162" i="7"/>
  <c r="AG162" i="7" s="1"/>
  <c r="AD19" i="7"/>
  <c r="AG19" i="7" s="1"/>
  <c r="AD35" i="7"/>
  <c r="AG35" i="7" s="1"/>
  <c r="AD51" i="7"/>
  <c r="AG51" i="7" s="1"/>
  <c r="AD67" i="7"/>
  <c r="AG67" i="7" s="1"/>
  <c r="AD83" i="7"/>
  <c r="AG83" i="7" s="1"/>
  <c r="AD99" i="7"/>
  <c r="AG99" i="7" s="1"/>
  <c r="AD115" i="7"/>
  <c r="AG115" i="7" s="1"/>
  <c r="AD131" i="7"/>
  <c r="AG131" i="7" s="1"/>
  <c r="AD147" i="7"/>
  <c r="AG147" i="7" s="1"/>
  <c r="AD163" i="7"/>
  <c r="AG163" i="7" s="1"/>
  <c r="AD12" i="7"/>
  <c r="AG12" i="7" s="1"/>
  <c r="AD28" i="7"/>
  <c r="AG28" i="7" s="1"/>
  <c r="AD44" i="7"/>
  <c r="AG44" i="7" s="1"/>
  <c r="AD60" i="7"/>
  <c r="AG60" i="7" s="1"/>
  <c r="AD76" i="7"/>
  <c r="AG76" i="7" s="1"/>
  <c r="AD92" i="7"/>
  <c r="AG92" i="7" s="1"/>
  <c r="AD108" i="7"/>
  <c r="AG108" i="7" s="1"/>
  <c r="AD124" i="7"/>
  <c r="AG124" i="7" s="1"/>
  <c r="AD140" i="7"/>
  <c r="AG140" i="7" s="1"/>
  <c r="AD156" i="7"/>
  <c r="AG156" i="7" s="1"/>
  <c r="AD172" i="7"/>
  <c r="AG172" i="7" s="1"/>
  <c r="AD17" i="7"/>
  <c r="AG17" i="7" s="1"/>
  <c r="AD33" i="7"/>
  <c r="AG33" i="7" s="1"/>
  <c r="AD49" i="7"/>
  <c r="AG49" i="7" s="1"/>
  <c r="AD65" i="7"/>
  <c r="AG65" i="7" s="1"/>
  <c r="AD81" i="7"/>
  <c r="AG81" i="7" s="1"/>
  <c r="AD97" i="7"/>
  <c r="AG97" i="7" s="1"/>
  <c r="AD113" i="7"/>
  <c r="AG113" i="7" s="1"/>
  <c r="AD129" i="7"/>
  <c r="AG129" i="7" s="1"/>
  <c r="AD145" i="7"/>
  <c r="AG145" i="7" s="1"/>
  <c r="AD161" i="7"/>
  <c r="AG161" i="7" s="1"/>
  <c r="AD354" i="7"/>
  <c r="AG354" i="7" s="1"/>
  <c r="AD370" i="7"/>
  <c r="AG370" i="7" s="1"/>
  <c r="AD386" i="7"/>
  <c r="AG386" i="7" s="1"/>
  <c r="AD402" i="7"/>
  <c r="AG402" i="7" s="1"/>
  <c r="AD344" i="7"/>
  <c r="AG344" i="7" s="1"/>
  <c r="AD360" i="7"/>
  <c r="AG360" i="7" s="1"/>
  <c r="AD376" i="7"/>
  <c r="AG376" i="7" s="1"/>
  <c r="AD392" i="7"/>
  <c r="AG392" i="7" s="1"/>
  <c r="AD408" i="7"/>
  <c r="AG408" i="7" s="1"/>
  <c r="AD350" i="7"/>
  <c r="AG350" i="7" s="1"/>
  <c r="AD366" i="7"/>
  <c r="AG366" i="7" s="1"/>
  <c r="AD382" i="7"/>
  <c r="AG382" i="7" s="1"/>
  <c r="AD398" i="7"/>
  <c r="AG398" i="7" s="1"/>
  <c r="AD340" i="7"/>
  <c r="AG340" i="7" s="1"/>
  <c r="AD356" i="7"/>
  <c r="AG356" i="7" s="1"/>
  <c r="AD372" i="7"/>
  <c r="AG372" i="7" s="1"/>
  <c r="AD388" i="7"/>
  <c r="AG388" i="7" s="1"/>
  <c r="AD404" i="7"/>
  <c r="AG404" i="7" s="1"/>
  <c r="AD6" i="7"/>
  <c r="AG6" i="7" s="1"/>
  <c r="AD22" i="7"/>
  <c r="AG22" i="7" s="1"/>
  <c r="AD38" i="7"/>
  <c r="AG38" i="7" s="1"/>
  <c r="AD54" i="7"/>
  <c r="AG54" i="7" s="1"/>
  <c r="AD70" i="7"/>
  <c r="AG70" i="7" s="1"/>
  <c r="AD86" i="7"/>
  <c r="AG86" i="7" s="1"/>
  <c r="AD102" i="7"/>
  <c r="AG102" i="7" s="1"/>
  <c r="AD118" i="7"/>
  <c r="AG118" i="7" s="1"/>
  <c r="AD134" i="7"/>
  <c r="AG134" i="7" s="1"/>
  <c r="AD150" i="7"/>
  <c r="AG150" i="7" s="1"/>
  <c r="AD166" i="7"/>
  <c r="AG166" i="7" s="1"/>
  <c r="AD7" i="7"/>
  <c r="AG7" i="7" s="1"/>
  <c r="AD23" i="7"/>
  <c r="AG23" i="7" s="1"/>
  <c r="AD39" i="7"/>
  <c r="AG39" i="7" s="1"/>
  <c r="AD55" i="7"/>
  <c r="AG55" i="7" s="1"/>
  <c r="AD71" i="7"/>
  <c r="AG71" i="7" s="1"/>
  <c r="AD87" i="7"/>
  <c r="AG87" i="7" s="1"/>
  <c r="AD103" i="7"/>
  <c r="AG103" i="7" s="1"/>
  <c r="AD119" i="7"/>
  <c r="AG119" i="7" s="1"/>
  <c r="AD135" i="7"/>
  <c r="AG135" i="7" s="1"/>
  <c r="AD151" i="7"/>
  <c r="AG151" i="7" s="1"/>
  <c r="AD167" i="7"/>
  <c r="AG167" i="7" s="1"/>
  <c r="AD16" i="7"/>
  <c r="AG16" i="7" s="1"/>
  <c r="AD32" i="7"/>
  <c r="AG32" i="7" s="1"/>
  <c r="AD48" i="7"/>
  <c r="AG48" i="7" s="1"/>
  <c r="AD64" i="7"/>
  <c r="AG64" i="7" s="1"/>
  <c r="AD80" i="7"/>
  <c r="AG80" i="7" s="1"/>
  <c r="AD96" i="7"/>
  <c r="AG96" i="7" s="1"/>
  <c r="AD112" i="7"/>
  <c r="AG112" i="7" s="1"/>
  <c r="AD128" i="7"/>
  <c r="AG128" i="7" s="1"/>
  <c r="AD144" i="7"/>
  <c r="AG144" i="7" s="1"/>
  <c r="AD160" i="7"/>
  <c r="AG160" i="7" s="1"/>
  <c r="AD21" i="7"/>
  <c r="AG21" i="7" s="1"/>
  <c r="AD37" i="7"/>
  <c r="AG37" i="7" s="1"/>
  <c r="AD53" i="7"/>
  <c r="AG53" i="7" s="1"/>
  <c r="AD69" i="7"/>
  <c r="AG69" i="7" s="1"/>
  <c r="AD85" i="7"/>
  <c r="AG85" i="7" s="1"/>
  <c r="AD101" i="7"/>
  <c r="AG101" i="7" s="1"/>
  <c r="AD117" i="7"/>
  <c r="AG117" i="7" s="1"/>
  <c r="AD133" i="7"/>
  <c r="AG133" i="7" s="1"/>
  <c r="AD149" i="7"/>
  <c r="AG149" i="7" s="1"/>
  <c r="AD165" i="7"/>
  <c r="AG165" i="7" s="1"/>
  <c r="AD341" i="7"/>
  <c r="AG341" i="7" s="1"/>
  <c r="AD357" i="7"/>
  <c r="AG357" i="7" s="1"/>
  <c r="AD373" i="7"/>
  <c r="AG373" i="7" s="1"/>
  <c r="AD389" i="7"/>
  <c r="AG389" i="7" s="1"/>
  <c r="AD405" i="7"/>
  <c r="AG405" i="7" s="1"/>
  <c r="AD347" i="7"/>
  <c r="AG347" i="7" s="1"/>
  <c r="AD363" i="7"/>
  <c r="AG363" i="7" s="1"/>
  <c r="AD379" i="7"/>
  <c r="AG379" i="7" s="1"/>
  <c r="AD395" i="7"/>
  <c r="AG395" i="7" s="1"/>
  <c r="AD353" i="7"/>
  <c r="AG353" i="7" s="1"/>
  <c r="AD369" i="7"/>
  <c r="AG369" i="7" s="1"/>
  <c r="AD385" i="7"/>
  <c r="AG385" i="7" s="1"/>
  <c r="AD401" i="7"/>
  <c r="AG401" i="7" s="1"/>
  <c r="AD343" i="7"/>
  <c r="AG343" i="7" s="1"/>
  <c r="AD359" i="7"/>
  <c r="AG359" i="7" s="1"/>
  <c r="AD375" i="7"/>
  <c r="AG375" i="7" s="1"/>
  <c r="AD391" i="7"/>
  <c r="AG391" i="7" s="1"/>
  <c r="AD407" i="7"/>
  <c r="AG407" i="7" s="1"/>
  <c r="AD348" i="7"/>
  <c r="AG348" i="7" s="1"/>
  <c r="AD380" i="7"/>
  <c r="AG380" i="7" s="1"/>
  <c r="AD399" i="7"/>
  <c r="AG399" i="7" s="1"/>
  <c r="AD10" i="7"/>
  <c r="AG10" i="7" s="1"/>
  <c r="AD26" i="7"/>
  <c r="AG26" i="7" s="1"/>
  <c r="AD42" i="7"/>
  <c r="AG42" i="7" s="1"/>
  <c r="AD58" i="7"/>
  <c r="AG58" i="7" s="1"/>
  <c r="AD74" i="7"/>
  <c r="AG74" i="7" s="1"/>
  <c r="AD90" i="7"/>
  <c r="AG90" i="7" s="1"/>
  <c r="AD106" i="7"/>
  <c r="AG106" i="7" s="1"/>
  <c r="AD122" i="7"/>
  <c r="AG122" i="7" s="1"/>
  <c r="AD138" i="7"/>
  <c r="AG138" i="7" s="1"/>
  <c r="AD154" i="7"/>
  <c r="AG154" i="7" s="1"/>
  <c r="AD170" i="7"/>
  <c r="AG170" i="7" s="1"/>
  <c r="AD11" i="7"/>
  <c r="AG11" i="7" s="1"/>
  <c r="AD27" i="7"/>
  <c r="AG27" i="7" s="1"/>
  <c r="AD43" i="7"/>
  <c r="AG43" i="7" s="1"/>
  <c r="AD59" i="7"/>
  <c r="AG59" i="7" s="1"/>
  <c r="AD75" i="7"/>
  <c r="AG75" i="7" s="1"/>
  <c r="AD91" i="7"/>
  <c r="AG91" i="7" s="1"/>
  <c r="AD107" i="7"/>
  <c r="AG107" i="7" s="1"/>
  <c r="AD123" i="7"/>
  <c r="AG123" i="7" s="1"/>
  <c r="AD139" i="7"/>
  <c r="AG139" i="7" s="1"/>
  <c r="AD155" i="7"/>
  <c r="AG155" i="7" s="1"/>
  <c r="AD171" i="7"/>
  <c r="AG171" i="7" s="1"/>
  <c r="AD20" i="7"/>
  <c r="AG20" i="7" s="1"/>
  <c r="AD36" i="7"/>
  <c r="AG36" i="7" s="1"/>
  <c r="AD52" i="7"/>
  <c r="AG52" i="7" s="1"/>
  <c r="AD68" i="7"/>
  <c r="AG68" i="7" s="1"/>
  <c r="AD84" i="7"/>
  <c r="AG84" i="7" s="1"/>
  <c r="AD100" i="7"/>
  <c r="AG100" i="7" s="1"/>
  <c r="AD116" i="7"/>
  <c r="AG116" i="7" s="1"/>
  <c r="AD132" i="7"/>
  <c r="AG132" i="7" s="1"/>
  <c r="AD148" i="7"/>
  <c r="AG148" i="7" s="1"/>
  <c r="AD164" i="7"/>
  <c r="AG164" i="7" s="1"/>
  <c r="AD9" i="7"/>
  <c r="AG9" i="7" s="1"/>
  <c r="AD25" i="7"/>
  <c r="AG25" i="7" s="1"/>
  <c r="AD41" i="7"/>
  <c r="AG41" i="7" s="1"/>
  <c r="AD57" i="7"/>
  <c r="AG57" i="7" s="1"/>
  <c r="AD73" i="7"/>
  <c r="AG73" i="7" s="1"/>
  <c r="AD89" i="7"/>
  <c r="AG89" i="7" s="1"/>
  <c r="AD105" i="7"/>
  <c r="AG105" i="7" s="1"/>
  <c r="AD121" i="7"/>
  <c r="AG121" i="7" s="1"/>
  <c r="AD137" i="7"/>
  <c r="AG137" i="7" s="1"/>
  <c r="AD153" i="7"/>
  <c r="AG153" i="7" s="1"/>
  <c r="AD169" i="7"/>
  <c r="AG169" i="7" s="1"/>
  <c r="AD346" i="7"/>
  <c r="AG346" i="7" s="1"/>
  <c r="AD362" i="7"/>
  <c r="AG362" i="7" s="1"/>
  <c r="AD378" i="7"/>
  <c r="AG378" i="7" s="1"/>
  <c r="AD394" i="7"/>
  <c r="AG394" i="7" s="1"/>
  <c r="AD410" i="7"/>
  <c r="AG410" i="7" s="1"/>
  <c r="AD352" i="7"/>
  <c r="AG352" i="7" s="1"/>
  <c r="AD368" i="7"/>
  <c r="AG368" i="7" s="1"/>
  <c r="AD384" i="7"/>
  <c r="AG384" i="7" s="1"/>
  <c r="AD400" i="7"/>
  <c r="AG400" i="7" s="1"/>
  <c r="AD342" i="7"/>
  <c r="AG342" i="7" s="1"/>
  <c r="AD358" i="7"/>
  <c r="AG358" i="7" s="1"/>
  <c r="AD374" i="7"/>
  <c r="AG374" i="7" s="1"/>
  <c r="AD390" i="7"/>
  <c r="AG390" i="7" s="1"/>
  <c r="AD406" i="7"/>
  <c r="AG406" i="7" s="1"/>
  <c r="AD364" i="7"/>
  <c r="AG364" i="7" s="1"/>
  <c r="AD396" i="7"/>
  <c r="AG396" i="7" s="1"/>
  <c r="AD367" i="7"/>
  <c r="AG367" i="7" s="1"/>
  <c r="Z30" i="7"/>
  <c r="AA30" i="7"/>
  <c r="Z62" i="7"/>
  <c r="AA62" i="7"/>
  <c r="AA126" i="7"/>
  <c r="Z126" i="7"/>
  <c r="AA31" i="7"/>
  <c r="Z31" i="7"/>
  <c r="AA95" i="7"/>
  <c r="Z95" i="7"/>
  <c r="Z8" i="7"/>
  <c r="AA8" i="7"/>
  <c r="Z72" i="7"/>
  <c r="AA72" i="7"/>
  <c r="AA136" i="7"/>
  <c r="Z136" i="7"/>
  <c r="AA168" i="7"/>
  <c r="Z168" i="7"/>
  <c r="Z61" i="7"/>
  <c r="AA61" i="7"/>
  <c r="AA125" i="7"/>
  <c r="Z125" i="7"/>
  <c r="AD189" i="7"/>
  <c r="AG189" i="7" s="1"/>
  <c r="AD237" i="7"/>
  <c r="AG237" i="7" s="1"/>
  <c r="AD301" i="7"/>
  <c r="AG301" i="7" s="1"/>
  <c r="AA381" i="7"/>
  <c r="Z381" i="7"/>
  <c r="AD210" i="7"/>
  <c r="AG210" i="7" s="1"/>
  <c r="AD275" i="7"/>
  <c r="AG275" i="7" s="1"/>
  <c r="AD323" i="7"/>
  <c r="AG323" i="7" s="1"/>
  <c r="AA403" i="7"/>
  <c r="Z403" i="7"/>
  <c r="AD219" i="7"/>
  <c r="AG219" i="7" s="1"/>
  <c r="AD297" i="7"/>
  <c r="AG297" i="7" s="1"/>
  <c r="AA345" i="7"/>
  <c r="Z345" i="7"/>
  <c r="AD208" i="7"/>
  <c r="AG208" i="7" s="1"/>
  <c r="AD271" i="7"/>
  <c r="AG271" i="7" s="1"/>
  <c r="AD335" i="7"/>
  <c r="AG335" i="7" s="1"/>
  <c r="Z34" i="7"/>
  <c r="AA34" i="7"/>
  <c r="Z98" i="7"/>
  <c r="AA98" i="7"/>
  <c r="AA162" i="7"/>
  <c r="Z162" i="7"/>
  <c r="AA51" i="7"/>
  <c r="Z51" i="7"/>
  <c r="AA115" i="7"/>
  <c r="Z115" i="7"/>
  <c r="Z28" i="7"/>
  <c r="AA28" i="7"/>
  <c r="Z92" i="7"/>
  <c r="AA92" i="7"/>
  <c r="AA156" i="7"/>
  <c r="Z156" i="7"/>
  <c r="AA172" i="7"/>
  <c r="Z172" i="7"/>
  <c r="Z81" i="7"/>
  <c r="AA81" i="7"/>
  <c r="Z145" i="7"/>
  <c r="AA145" i="7"/>
  <c r="AD193" i="7"/>
  <c r="AG193" i="7" s="1"/>
  <c r="AD274" i="7"/>
  <c r="AG274" i="7" s="1"/>
  <c r="AD338" i="7"/>
  <c r="AG338" i="7" s="1"/>
  <c r="Z386" i="7"/>
  <c r="AA386" i="7"/>
  <c r="AD214" i="7"/>
  <c r="AG214" i="7" s="1"/>
  <c r="AD296" i="7"/>
  <c r="AG296" i="7" s="1"/>
  <c r="Z344" i="7"/>
  <c r="AA344" i="7"/>
  <c r="AD191" i="7"/>
  <c r="AG191" i="7" s="1"/>
  <c r="AD255" i="7"/>
  <c r="AG255" i="7" s="1"/>
  <c r="AD302" i="7"/>
  <c r="AG302" i="7" s="1"/>
  <c r="Z366" i="7"/>
  <c r="AA366" i="7"/>
  <c r="AD196" i="7"/>
  <c r="AG196" i="7" s="1"/>
  <c r="AD260" i="7"/>
  <c r="AG260" i="7" s="1"/>
  <c r="AD324" i="7"/>
  <c r="AG324" i="7" s="1"/>
  <c r="Z388" i="7"/>
  <c r="AA388" i="7"/>
  <c r="AA38" i="7"/>
  <c r="Z38" i="7"/>
  <c r="Z102" i="7"/>
  <c r="AA102" i="7"/>
  <c r="AA7" i="7"/>
  <c r="Z7" i="7"/>
  <c r="Z71" i="7"/>
  <c r="AA71" i="7"/>
  <c r="Z135" i="7"/>
  <c r="AA135" i="7"/>
  <c r="Z48" i="7"/>
  <c r="AA48" i="7"/>
  <c r="Z112" i="7"/>
  <c r="AA112" i="7"/>
  <c r="AD175" i="7"/>
  <c r="AG175" i="7" s="1"/>
  <c r="AA37" i="7"/>
  <c r="Z37" i="7"/>
  <c r="Z69" i="7"/>
  <c r="AA69" i="7"/>
  <c r="AA101" i="7"/>
  <c r="Z101" i="7"/>
  <c r="AA117" i="7"/>
  <c r="Z117" i="7"/>
  <c r="Z149" i="7"/>
  <c r="AA149" i="7"/>
  <c r="Z165" i="7"/>
  <c r="AA165" i="7"/>
  <c r="AD181" i="7"/>
  <c r="AG181" i="7" s="1"/>
  <c r="AD197" i="7"/>
  <c r="AG197" i="7" s="1"/>
  <c r="AD213" i="7"/>
  <c r="AG213" i="7" s="1"/>
  <c r="AD229" i="7"/>
  <c r="AG229" i="7" s="1"/>
  <c r="AD245" i="7"/>
  <c r="AG245" i="7" s="1"/>
  <c r="AD261" i="7"/>
  <c r="AG261" i="7" s="1"/>
  <c r="AD277" i="7"/>
  <c r="AG277" i="7" s="1"/>
  <c r="AD293" i="7"/>
  <c r="AG293" i="7" s="1"/>
  <c r="AD309" i="7"/>
  <c r="AG309" i="7" s="1"/>
  <c r="AD325" i="7"/>
  <c r="AG325" i="7" s="1"/>
  <c r="AA341" i="7"/>
  <c r="Z341" i="7"/>
  <c r="AA357" i="7"/>
  <c r="Z357" i="7"/>
  <c r="AA373" i="7"/>
  <c r="Z373" i="7"/>
  <c r="AA389" i="7"/>
  <c r="Z389" i="7"/>
  <c r="AA405" i="7"/>
  <c r="Z405" i="7"/>
  <c r="AD186" i="7"/>
  <c r="AG186" i="7" s="1"/>
  <c r="AD202" i="7"/>
  <c r="AG202" i="7" s="1"/>
  <c r="AD218" i="7"/>
  <c r="AG218" i="7" s="1"/>
  <c r="AD234" i="7"/>
  <c r="AG234" i="7" s="1"/>
  <c r="AD250" i="7"/>
  <c r="AG250" i="7" s="1"/>
  <c r="AD267" i="7"/>
  <c r="AG267" i="7" s="1"/>
  <c r="AD283" i="7"/>
  <c r="AG283" i="7" s="1"/>
  <c r="AD299" i="7"/>
  <c r="AG299" i="7" s="1"/>
  <c r="AD315" i="7"/>
  <c r="AG315" i="7" s="1"/>
  <c r="AD331" i="7"/>
  <c r="AG331" i="7" s="1"/>
  <c r="AA347" i="7"/>
  <c r="Z347" i="7"/>
  <c r="AA363" i="7"/>
  <c r="Z363" i="7"/>
  <c r="AA379" i="7"/>
  <c r="Z379" i="7"/>
  <c r="AA395" i="7"/>
  <c r="Z395" i="7"/>
  <c r="AD179" i="7"/>
  <c r="AG179" i="7" s="1"/>
  <c r="AD195" i="7"/>
  <c r="AG195" i="7" s="1"/>
  <c r="AD211" i="7"/>
  <c r="AG211" i="7" s="1"/>
  <c r="AD227" i="7"/>
  <c r="AG227" i="7" s="1"/>
  <c r="AD243" i="7"/>
  <c r="AG243" i="7" s="1"/>
  <c r="AD259" i="7"/>
  <c r="AG259" i="7" s="1"/>
  <c r="AD273" i="7"/>
  <c r="AG273" i="7" s="1"/>
  <c r="AD289" i="7"/>
  <c r="AG289" i="7" s="1"/>
  <c r="AD305" i="7"/>
  <c r="AG305" i="7" s="1"/>
  <c r="AD321" i="7"/>
  <c r="AG321" i="7" s="1"/>
  <c r="AD337" i="7"/>
  <c r="AG337" i="7" s="1"/>
  <c r="AA353" i="7"/>
  <c r="Z353" i="7"/>
  <c r="AA369" i="7"/>
  <c r="Z369" i="7"/>
  <c r="AA385" i="7"/>
  <c r="Z385" i="7"/>
  <c r="AA401" i="7"/>
  <c r="Z401" i="7"/>
  <c r="AD184" i="7"/>
  <c r="AG184" i="7" s="1"/>
  <c r="AD200" i="7"/>
  <c r="AG200" i="7" s="1"/>
  <c r="AD216" i="7"/>
  <c r="AG216" i="7" s="1"/>
  <c r="AD232" i="7"/>
  <c r="AG232" i="7" s="1"/>
  <c r="AD248" i="7"/>
  <c r="AG248" i="7" s="1"/>
  <c r="AD263" i="7"/>
  <c r="AG263" i="7" s="1"/>
  <c r="AD279" i="7"/>
  <c r="AG279" i="7" s="1"/>
  <c r="AD295" i="7"/>
  <c r="AG295" i="7" s="1"/>
  <c r="AD311" i="7"/>
  <c r="AG311" i="7" s="1"/>
  <c r="AD327" i="7"/>
  <c r="AG327" i="7" s="1"/>
  <c r="AA343" i="7"/>
  <c r="Z343" i="7"/>
  <c r="AA359" i="7"/>
  <c r="Z359" i="7"/>
  <c r="AA375" i="7"/>
  <c r="Z375" i="7"/>
  <c r="AA391" i="7"/>
  <c r="Z391" i="7"/>
  <c r="AA407" i="7"/>
  <c r="Z407" i="7"/>
  <c r="Z348" i="7"/>
  <c r="AA348" i="7"/>
  <c r="Z380" i="7"/>
  <c r="AA380" i="7"/>
  <c r="AA399" i="7"/>
  <c r="Z399" i="7"/>
  <c r="Z10" i="7"/>
  <c r="AA10" i="7"/>
  <c r="Z26" i="7"/>
  <c r="AA26" i="7"/>
  <c r="Z42" i="7"/>
  <c r="AA42" i="7"/>
  <c r="Z58" i="7"/>
  <c r="AA58" i="7"/>
  <c r="Z74" i="7"/>
  <c r="AA74" i="7"/>
  <c r="Z90" i="7"/>
  <c r="AA90" i="7"/>
  <c r="Z106" i="7"/>
  <c r="AA106" i="7"/>
  <c r="Z122" i="7"/>
  <c r="AA122" i="7"/>
  <c r="AA138" i="7"/>
  <c r="Z138" i="7"/>
  <c r="AA154" i="7"/>
  <c r="Z154" i="7"/>
  <c r="AA170" i="7"/>
  <c r="Z170" i="7"/>
  <c r="AA11" i="7"/>
  <c r="Z11" i="7"/>
  <c r="AA27" i="7"/>
  <c r="Z27" i="7"/>
  <c r="AA43" i="7"/>
  <c r="Z43" i="7"/>
  <c r="AA59" i="7"/>
  <c r="Z59" i="7"/>
  <c r="Z75" i="7"/>
  <c r="AA75" i="7"/>
  <c r="AA91" i="7"/>
  <c r="Z91" i="7"/>
  <c r="AA107" i="7"/>
  <c r="Z107" i="7"/>
  <c r="AA123" i="7"/>
  <c r="Z123" i="7"/>
  <c r="Z139" i="7"/>
  <c r="AA139" i="7"/>
  <c r="Z155" i="7"/>
  <c r="AA155" i="7"/>
  <c r="Z171" i="7"/>
  <c r="AA171" i="7"/>
  <c r="Z20" i="7"/>
  <c r="AA20" i="7"/>
  <c r="Z36" i="7"/>
  <c r="AA36" i="7"/>
  <c r="Z52" i="7"/>
  <c r="AA52" i="7"/>
  <c r="Z68" i="7"/>
  <c r="AA68" i="7"/>
  <c r="Z84" i="7"/>
  <c r="AA84" i="7"/>
  <c r="Z100" i="7"/>
  <c r="AA100" i="7"/>
  <c r="Z116" i="7"/>
  <c r="AA116" i="7"/>
  <c r="AA132" i="7"/>
  <c r="Z132" i="7"/>
  <c r="AA148" i="7"/>
  <c r="Z148" i="7"/>
  <c r="AA164" i="7"/>
  <c r="Z164" i="7"/>
  <c r="AA9" i="7"/>
  <c r="Z9" i="7"/>
  <c r="AA25" i="7"/>
  <c r="Z25" i="7"/>
  <c r="AA41" i="7"/>
  <c r="Z41" i="7"/>
  <c r="AA57" i="7"/>
  <c r="Z57" i="7"/>
  <c r="Z73" i="7"/>
  <c r="AA73" i="7"/>
  <c r="AA89" i="7"/>
  <c r="Z89" i="7"/>
  <c r="AA105" i="7"/>
  <c r="Z105" i="7"/>
  <c r="AA121" i="7"/>
  <c r="Z121" i="7"/>
  <c r="Z137" i="7"/>
  <c r="AA137" i="7"/>
  <c r="Z153" i="7"/>
  <c r="AA153" i="7"/>
  <c r="Z169" i="7"/>
  <c r="AA169" i="7"/>
  <c r="AD185" i="7"/>
  <c r="AG185" i="7" s="1"/>
  <c r="AD201" i="7"/>
  <c r="AG201" i="7" s="1"/>
  <c r="AD217" i="7"/>
  <c r="AG217" i="7" s="1"/>
  <c r="AD233" i="7"/>
  <c r="AG233" i="7" s="1"/>
  <c r="AD249" i="7"/>
  <c r="AG249" i="7" s="1"/>
  <c r="AD266" i="7"/>
  <c r="AG266" i="7" s="1"/>
  <c r="AD282" i="7"/>
  <c r="AG282" i="7" s="1"/>
  <c r="AD298" i="7"/>
  <c r="AG298" i="7" s="1"/>
  <c r="AD314" i="7"/>
  <c r="AG314" i="7" s="1"/>
  <c r="AD330" i="7"/>
  <c r="AG330" i="7" s="1"/>
  <c r="Z346" i="7"/>
  <c r="AA346" i="7"/>
  <c r="Z362" i="7"/>
  <c r="AA362" i="7"/>
  <c r="Z378" i="7"/>
  <c r="AA378" i="7"/>
  <c r="Z394" i="7"/>
  <c r="AA394" i="7"/>
  <c r="AA410" i="7"/>
  <c r="Z410" i="7"/>
  <c r="AD190" i="7"/>
  <c r="AG190" i="7" s="1"/>
  <c r="AD206" i="7"/>
  <c r="AG206" i="7" s="1"/>
  <c r="AD222" i="7"/>
  <c r="AG222" i="7" s="1"/>
  <c r="AD238" i="7"/>
  <c r="AG238" i="7" s="1"/>
  <c r="AD254" i="7"/>
  <c r="AG254" i="7" s="1"/>
  <c r="AD272" i="7"/>
  <c r="AG272" i="7" s="1"/>
  <c r="AD288" i="7"/>
  <c r="AG288" i="7" s="1"/>
  <c r="AD304" i="7"/>
  <c r="AG304" i="7" s="1"/>
  <c r="AD320" i="7"/>
  <c r="AG320" i="7" s="1"/>
  <c r="AD336" i="7"/>
  <c r="AG336" i="7" s="1"/>
  <c r="Z352" i="7"/>
  <c r="AA352" i="7"/>
  <c r="Z368" i="7"/>
  <c r="AA368" i="7"/>
  <c r="Z384" i="7"/>
  <c r="AA384" i="7"/>
  <c r="AA400" i="7"/>
  <c r="Z400" i="7"/>
  <c r="AD183" i="7"/>
  <c r="AG183" i="7" s="1"/>
  <c r="AD199" i="7"/>
  <c r="AG199" i="7" s="1"/>
  <c r="AD215" i="7"/>
  <c r="AG215" i="7" s="1"/>
  <c r="AD231" i="7"/>
  <c r="AG231" i="7" s="1"/>
  <c r="AD247" i="7"/>
  <c r="AG247" i="7" s="1"/>
  <c r="AD262" i="7"/>
  <c r="AG262" i="7" s="1"/>
  <c r="AD278" i="7"/>
  <c r="AG278" i="7" s="1"/>
  <c r="AD294" i="7"/>
  <c r="AG294" i="7" s="1"/>
  <c r="AD310" i="7"/>
  <c r="AG310" i="7" s="1"/>
  <c r="AD326" i="7"/>
  <c r="AG326" i="7" s="1"/>
  <c r="Z342" i="7"/>
  <c r="AA342" i="7"/>
  <c r="Z358" i="7"/>
  <c r="AA358" i="7"/>
  <c r="Z374" i="7"/>
  <c r="AA374" i="7"/>
  <c r="Z390" i="7"/>
  <c r="AA390" i="7"/>
  <c r="AA406" i="7"/>
  <c r="Z406" i="7"/>
  <c r="AD188" i="7"/>
  <c r="AG188" i="7" s="1"/>
  <c r="AD204" i="7"/>
  <c r="AG204" i="7" s="1"/>
  <c r="AD220" i="7"/>
  <c r="AG220" i="7" s="1"/>
  <c r="AD236" i="7"/>
  <c r="AG236" i="7" s="1"/>
  <c r="AD252" i="7"/>
  <c r="AG252" i="7" s="1"/>
  <c r="AD268" i="7"/>
  <c r="AG268" i="7" s="1"/>
  <c r="AD284" i="7"/>
  <c r="AG284" i="7" s="1"/>
  <c r="AD300" i="7"/>
  <c r="AG300" i="7" s="1"/>
  <c r="AD316" i="7"/>
  <c r="AG316" i="7" s="1"/>
  <c r="AD332" i="7"/>
  <c r="AG332" i="7" s="1"/>
  <c r="Z364" i="7"/>
  <c r="AA364" i="7"/>
  <c r="Z396" i="7"/>
  <c r="AA396" i="7"/>
  <c r="AA367" i="7"/>
  <c r="Z367" i="7"/>
  <c r="Z4" i="7"/>
  <c r="AA4" i="7"/>
  <c r="Z78" i="7"/>
  <c r="AA78" i="7"/>
  <c r="AA142" i="7"/>
  <c r="Z142" i="7"/>
  <c r="AA47" i="7"/>
  <c r="Z47" i="7"/>
  <c r="AA111" i="7"/>
  <c r="Z111" i="7"/>
  <c r="Z159" i="7"/>
  <c r="AA159" i="7"/>
  <c r="Z56" i="7"/>
  <c r="AA56" i="7"/>
  <c r="Z120" i="7"/>
  <c r="AA120" i="7"/>
  <c r="AA29" i="7"/>
  <c r="Z29" i="7"/>
  <c r="AA93" i="7"/>
  <c r="Z93" i="7"/>
  <c r="Z157" i="7"/>
  <c r="AA157" i="7"/>
  <c r="AD221" i="7"/>
  <c r="AG221" i="7" s="1"/>
  <c r="AD285" i="7"/>
  <c r="AG285" i="7" s="1"/>
  <c r="AD333" i="7"/>
  <c r="AG333" i="7" s="1"/>
  <c r="AD178" i="7"/>
  <c r="AG178" i="7" s="1"/>
  <c r="AD242" i="7"/>
  <c r="AG242" i="7" s="1"/>
  <c r="AD291" i="7"/>
  <c r="AG291" i="7" s="1"/>
  <c r="AA371" i="7"/>
  <c r="Z371" i="7"/>
  <c r="AD203" i="7"/>
  <c r="AG203" i="7" s="1"/>
  <c r="AD251" i="7"/>
  <c r="AG251" i="7" s="1"/>
  <c r="AD329" i="7"/>
  <c r="AG329" i="7" s="1"/>
  <c r="AA377" i="7"/>
  <c r="Z377" i="7"/>
  <c r="AA409" i="7"/>
  <c r="Z409" i="7"/>
  <c r="AD240" i="7"/>
  <c r="AG240" i="7" s="1"/>
  <c r="AD303" i="7"/>
  <c r="AG303" i="7" s="1"/>
  <c r="AA383" i="7"/>
  <c r="Z383" i="7"/>
  <c r="Z50" i="7"/>
  <c r="AA50" i="7"/>
  <c r="Z114" i="7"/>
  <c r="AA114" i="7"/>
  <c r="Z35" i="7"/>
  <c r="AA35" i="7" s="1"/>
  <c r="AA99" i="7"/>
  <c r="Z99" i="7"/>
  <c r="Z12" i="7"/>
  <c r="AA12" i="7" s="1"/>
  <c r="Z60" i="7"/>
  <c r="AA60" i="7"/>
  <c r="AA140" i="7"/>
  <c r="Z140" i="7"/>
  <c r="AA33" i="7"/>
  <c r="Z33" i="7"/>
  <c r="AA97" i="7"/>
  <c r="Z97" i="7"/>
  <c r="AD177" i="7"/>
  <c r="AG177" i="7" s="1"/>
  <c r="AD241" i="7"/>
  <c r="AG241" i="7" s="1"/>
  <c r="AD306" i="7"/>
  <c r="AG306" i="7" s="1"/>
  <c r="Z354" i="7"/>
  <c r="AA354" i="7"/>
  <c r="AD182" i="7"/>
  <c r="AG182" i="7" s="1"/>
  <c r="AD246" i="7"/>
  <c r="AG246" i="7" s="1"/>
  <c r="AD312" i="7"/>
  <c r="AG312" i="7" s="1"/>
  <c r="Z376" i="7"/>
  <c r="AA376" i="7"/>
  <c r="AD207" i="7"/>
  <c r="AG207" i="7" s="1"/>
  <c r="AD270" i="7"/>
  <c r="AG270" i="7" s="1"/>
  <c r="Z350" i="7"/>
  <c r="AA350" i="7"/>
  <c r="AD180" i="7"/>
  <c r="AG180" i="7" s="1"/>
  <c r="AD244" i="7"/>
  <c r="AG244" i="7" s="1"/>
  <c r="AD308" i="7"/>
  <c r="AG308" i="7" s="1"/>
  <c r="Z372" i="7"/>
  <c r="AA372" i="7"/>
  <c r="Z22" i="7"/>
  <c r="AA22" i="7"/>
  <c r="Z86" i="7"/>
  <c r="AA86" i="7"/>
  <c r="AA150" i="7"/>
  <c r="Z150" i="7"/>
  <c r="AA39" i="7"/>
  <c r="Z39" i="7"/>
  <c r="AA119" i="7"/>
  <c r="Z119" i="7"/>
  <c r="Z16" i="7"/>
  <c r="AA16" i="7"/>
  <c r="Z64" i="7"/>
  <c r="AA64" i="7"/>
  <c r="AA128" i="7"/>
  <c r="Z128" i="7"/>
  <c r="AA53" i="7"/>
  <c r="Z53" i="7"/>
  <c r="Z237" i="7"/>
  <c r="AA237" i="7"/>
  <c r="Z269" i="7"/>
  <c r="AA269" i="7"/>
  <c r="AA333" i="7"/>
  <c r="Z333" i="7"/>
  <c r="AA178" i="7"/>
  <c r="Z178" i="7"/>
  <c r="Z226" i="7"/>
  <c r="AA226" i="7"/>
  <c r="Z275" i="7"/>
  <c r="AA275" i="7"/>
  <c r="AA323" i="7"/>
  <c r="Z323" i="7"/>
  <c r="AA187" i="7"/>
  <c r="Z187" i="7"/>
  <c r="Z235" i="7"/>
  <c r="AA235" i="7"/>
  <c r="Z281" i="7"/>
  <c r="AA281" i="7"/>
  <c r="AA329" i="7"/>
  <c r="Z329" i="7"/>
  <c r="AA192" i="7"/>
  <c r="Z192" i="7"/>
  <c r="Z240" i="7"/>
  <c r="AA240" i="7"/>
  <c r="Z287" i="7"/>
  <c r="AA287" i="7"/>
  <c r="AA335" i="7"/>
  <c r="Z335" i="7"/>
  <c r="Z177" i="7"/>
  <c r="AA177" i="7"/>
  <c r="Z209" i="7"/>
  <c r="AA209" i="7"/>
  <c r="Z257" i="7"/>
  <c r="AA257" i="7"/>
  <c r="Z306" i="7"/>
  <c r="AA306" i="7"/>
  <c r="Z214" i="7"/>
  <c r="AA214" i="7"/>
  <c r="Z264" i="7"/>
  <c r="AA264" i="7"/>
  <c r="Z312" i="7"/>
  <c r="AA312" i="7"/>
  <c r="AA191" i="7"/>
  <c r="Z191" i="7"/>
  <c r="Z239" i="7"/>
  <c r="AA239" i="7"/>
  <c r="Z270" i="7"/>
  <c r="AA270" i="7"/>
  <c r="Z334" i="7"/>
  <c r="AA334" i="7"/>
  <c r="AA180" i="7"/>
  <c r="Z180" i="7"/>
  <c r="Z228" i="7"/>
  <c r="AA228" i="7"/>
  <c r="AA292" i="7"/>
  <c r="Z292" i="7"/>
  <c r="Z213" i="7"/>
  <c r="AA213" i="7"/>
  <c r="Z261" i="7"/>
  <c r="AA261" i="7"/>
  <c r="AA325" i="7"/>
  <c r="Z325" i="7"/>
  <c r="Z234" i="7"/>
  <c r="AA234" i="7"/>
  <c r="Z267" i="7"/>
  <c r="AA267" i="7"/>
  <c r="AA315" i="7"/>
  <c r="Z315" i="7"/>
  <c r="Z179" i="7"/>
  <c r="AA179" i="7"/>
  <c r="Z243" i="7"/>
  <c r="AA243" i="7"/>
  <c r="Z273" i="7"/>
  <c r="AA273" i="7"/>
  <c r="AA321" i="7"/>
  <c r="Z321" i="7"/>
  <c r="Z200" i="7"/>
  <c r="AA200" i="7"/>
  <c r="Z232" i="7"/>
  <c r="AA232" i="7"/>
  <c r="Z279" i="7"/>
  <c r="AA279" i="7"/>
  <c r="AA311" i="7"/>
  <c r="Z311" i="7"/>
  <c r="AA185" i="7"/>
  <c r="Z185" i="7"/>
  <c r="Z201" i="7"/>
  <c r="AA201" i="7"/>
  <c r="Z217" i="7"/>
  <c r="AA217" i="7"/>
  <c r="Z233" i="7"/>
  <c r="AA233" i="7"/>
  <c r="Z249" i="7"/>
  <c r="AA249" i="7"/>
  <c r="Z266" i="7"/>
  <c r="AA266" i="7"/>
  <c r="Z282" i="7"/>
  <c r="AA282" i="7"/>
  <c r="AA298" i="7"/>
  <c r="Z298" i="7"/>
  <c r="Z314" i="7"/>
  <c r="AA314" i="7"/>
  <c r="Z330" i="7"/>
  <c r="AA330" i="7"/>
  <c r="AA190" i="7"/>
  <c r="Z190" i="7"/>
  <c r="Z206" i="7"/>
  <c r="AA206" i="7"/>
  <c r="Z222" i="7"/>
  <c r="AA222" i="7"/>
  <c r="Z238" i="7"/>
  <c r="AA238" i="7"/>
  <c r="Z254" i="7"/>
  <c r="AA254" i="7"/>
  <c r="Z272" i="7"/>
  <c r="AA272" i="7"/>
  <c r="Z288" i="7"/>
  <c r="AA288" i="7"/>
  <c r="Z304" i="7"/>
  <c r="AA304" i="7"/>
  <c r="Z320" i="7"/>
  <c r="AA320" i="7"/>
  <c r="Z336" i="7"/>
  <c r="AA336" i="7"/>
  <c r="AA183" i="7"/>
  <c r="Z183" i="7"/>
  <c r="Z199" i="7"/>
  <c r="AA199" i="7"/>
  <c r="Z215" i="7"/>
  <c r="AA215" i="7"/>
  <c r="Z231" i="7"/>
  <c r="AA231" i="7"/>
  <c r="Z247" i="7"/>
  <c r="AA247" i="7"/>
  <c r="Z262" i="7"/>
  <c r="AA262" i="7"/>
  <c r="Z278" i="7"/>
  <c r="AA278" i="7"/>
  <c r="AA294" i="7"/>
  <c r="Z294" i="7"/>
  <c r="Z310" i="7"/>
  <c r="AA310" i="7"/>
  <c r="Z326" i="7"/>
  <c r="AA326" i="7"/>
  <c r="AA188" i="7"/>
  <c r="Z188" i="7"/>
  <c r="Z204" i="7"/>
  <c r="AA204" i="7"/>
  <c r="Z220" i="7"/>
  <c r="AA220" i="7"/>
  <c r="Z236" i="7"/>
  <c r="AA236" i="7"/>
  <c r="Z252" i="7"/>
  <c r="AA252" i="7"/>
  <c r="Z268" i="7"/>
  <c r="AA268" i="7"/>
  <c r="Z284" i="7"/>
  <c r="AA284" i="7"/>
  <c r="AA300" i="7"/>
  <c r="Z300" i="7"/>
  <c r="Z316" i="7"/>
  <c r="AA316" i="7"/>
  <c r="Z332" i="7"/>
  <c r="AA332" i="7"/>
  <c r="Z3" i="7"/>
  <c r="AA3" i="7"/>
  <c r="W7" i="7"/>
  <c r="W21" i="7"/>
  <c r="W331" i="7"/>
  <c r="W363" i="7"/>
  <c r="W395" i="7"/>
  <c r="W195" i="7"/>
  <c r="W227" i="7"/>
  <c r="W259" i="7"/>
  <c r="W289" i="7"/>
  <c r="W321" i="7"/>
  <c r="W353" i="7"/>
  <c r="W385" i="7"/>
  <c r="W184" i="7"/>
  <c r="W216" i="7"/>
  <c r="W248" i="7"/>
  <c r="W279" i="7"/>
  <c r="W311" i="7"/>
  <c r="W343" i="7"/>
  <c r="W375" i="7"/>
  <c r="W407" i="7"/>
  <c r="W170" i="7"/>
  <c r="W43" i="7"/>
  <c r="W75" i="7"/>
  <c r="W107" i="7"/>
  <c r="W139" i="7"/>
  <c r="W171" i="7"/>
  <c r="W36" i="7"/>
  <c r="W68" i="7"/>
  <c r="W100" i="7"/>
  <c r="W132" i="7"/>
  <c r="W164" i="7"/>
  <c r="W25" i="7"/>
  <c r="W57" i="7"/>
  <c r="W89" i="7"/>
  <c r="W121" i="7"/>
  <c r="W153" i="7"/>
  <c r="W185" i="7"/>
  <c r="W217" i="7"/>
  <c r="W249" i="7"/>
  <c r="W282" i="7"/>
  <c r="W314" i="7"/>
  <c r="W346" i="7"/>
  <c r="W378" i="7"/>
  <c r="W410" i="7"/>
  <c r="W206" i="7"/>
  <c r="W238" i="7"/>
  <c r="W272" i="7"/>
  <c r="W304" i="7"/>
  <c r="W336" i="7"/>
  <c r="W368" i="7"/>
  <c r="W400" i="7"/>
  <c r="W199" i="7"/>
  <c r="W231" i="7"/>
  <c r="W262" i="7"/>
  <c r="W294" i="7"/>
  <c r="W326" i="7"/>
  <c r="W358" i="7"/>
  <c r="W390" i="7"/>
  <c r="W188" i="7"/>
  <c r="W220" i="7"/>
  <c r="W252" i="7"/>
  <c r="W284" i="7"/>
  <c r="W316" i="7"/>
  <c r="W348" i="7"/>
  <c r="W380" i="7"/>
  <c r="W30" i="7"/>
  <c r="W8" i="7"/>
  <c r="W13" i="7"/>
  <c r="W45" i="7"/>
  <c r="W77" i="7"/>
  <c r="W109" i="7"/>
  <c r="W141" i="7"/>
  <c r="W173" i="7"/>
  <c r="W205" i="7"/>
  <c r="W237" i="7"/>
  <c r="W269" i="7"/>
  <c r="W301" i="7"/>
  <c r="W333" i="7"/>
  <c r="W365" i="7"/>
  <c r="W397" i="7"/>
  <c r="W194" i="7"/>
  <c r="W226" i="7"/>
  <c r="W258" i="7"/>
  <c r="W291" i="7"/>
  <c r="W323" i="7"/>
  <c r="W355" i="7"/>
  <c r="W387" i="7"/>
  <c r="W187" i="7"/>
  <c r="W219" i="7"/>
  <c r="W251" i="7"/>
  <c r="W281" i="7"/>
  <c r="W313" i="7"/>
  <c r="W345" i="7"/>
  <c r="W377" i="7"/>
  <c r="W409" i="7"/>
  <c r="W208" i="7"/>
  <c r="W240" i="7"/>
  <c r="W271" i="7"/>
  <c r="W303" i="7"/>
  <c r="W335" i="7"/>
  <c r="W367" i="7"/>
  <c r="W399" i="7"/>
  <c r="W33" i="7"/>
  <c r="W306" i="7"/>
  <c r="W338" i="7"/>
  <c r="W370" i="7"/>
  <c r="W402" i="7"/>
  <c r="W198" i="7"/>
  <c r="W230" i="7"/>
  <c r="W264" i="7"/>
  <c r="W296" i="7"/>
  <c r="W328" i="7"/>
  <c r="W360" i="7"/>
  <c r="W392" i="7"/>
  <c r="W191" i="7"/>
  <c r="W223" i="7"/>
  <c r="W255" i="7"/>
  <c r="W286" i="7"/>
  <c r="W318" i="7"/>
  <c r="W350" i="7"/>
  <c r="W382" i="7"/>
  <c r="W180" i="7"/>
  <c r="W212" i="7"/>
  <c r="W244" i="7"/>
  <c r="W276" i="7"/>
  <c r="W308" i="7"/>
  <c r="W340" i="7"/>
  <c r="W372" i="7"/>
  <c r="W404" i="7"/>
  <c r="W6" i="7"/>
  <c r="W32" i="7"/>
  <c r="W315" i="7"/>
  <c r="W347" i="7"/>
  <c r="W379" i="7"/>
  <c r="W179" i="7"/>
  <c r="W211" i="7"/>
  <c r="X211" i="7" s="1"/>
  <c r="Y211" i="7" s="1"/>
  <c r="AH211" i="7" s="1"/>
  <c r="W243" i="7"/>
  <c r="W273" i="7"/>
  <c r="X273" i="7" s="1"/>
  <c r="Y273" i="7" s="1"/>
  <c r="AH273" i="7" s="1"/>
  <c r="W305" i="7"/>
  <c r="W337" i="7"/>
  <c r="X337" i="7" s="1"/>
  <c r="Y337" i="7" s="1"/>
  <c r="AH337" i="7" s="1"/>
  <c r="W369" i="7"/>
  <c r="W401" i="7"/>
  <c r="W200" i="7"/>
  <c r="X200" i="7" s="1"/>
  <c r="Y200" i="7" s="1"/>
  <c r="AH200" i="7" s="1"/>
  <c r="W232" i="7"/>
  <c r="W263" i="7"/>
  <c r="W295" i="7"/>
  <c r="W327" i="7"/>
  <c r="W359" i="7"/>
  <c r="W391" i="7"/>
  <c r="W154" i="7"/>
  <c r="W27" i="7"/>
  <c r="W59" i="7"/>
  <c r="W91" i="7"/>
  <c r="W123" i="7"/>
  <c r="W155" i="7"/>
  <c r="W20" i="7"/>
  <c r="W52" i="7"/>
  <c r="W84" i="7"/>
  <c r="W116" i="7"/>
  <c r="W148" i="7"/>
  <c r="W9" i="7"/>
  <c r="W41" i="7"/>
  <c r="W73" i="7"/>
  <c r="W105" i="7"/>
  <c r="W137" i="7"/>
  <c r="W169" i="7"/>
  <c r="W201" i="7"/>
  <c r="W233" i="7"/>
  <c r="W266" i="7"/>
  <c r="W298" i="7"/>
  <c r="W330" i="7"/>
  <c r="W362" i="7"/>
  <c r="W394" i="7"/>
  <c r="W190" i="7"/>
  <c r="W222" i="7"/>
  <c r="W254" i="7"/>
  <c r="W288" i="7"/>
  <c r="W320" i="7"/>
  <c r="W352" i="7"/>
  <c r="W384" i="7"/>
  <c r="W183" i="7"/>
  <c r="W215" i="7"/>
  <c r="W247" i="7"/>
  <c r="W278" i="7"/>
  <c r="W310" i="7"/>
  <c r="W342" i="7"/>
  <c r="W374" i="7"/>
  <c r="W406" i="7"/>
  <c r="W204" i="7"/>
  <c r="W236" i="7"/>
  <c r="W268" i="7"/>
  <c r="W300" i="7"/>
  <c r="W332" i="7"/>
  <c r="W364" i="7"/>
  <c r="W396" i="7"/>
  <c r="W31" i="7"/>
  <c r="W168" i="7"/>
  <c r="X168" i="7" s="1"/>
  <c r="Y168" i="7" s="1"/>
  <c r="AH168" i="7" s="1"/>
  <c r="W29" i="7"/>
  <c r="W61" i="7"/>
  <c r="W93" i="7"/>
  <c r="W125" i="7"/>
  <c r="W157" i="7"/>
  <c r="W189" i="7"/>
  <c r="W221" i="7"/>
  <c r="W253" i="7"/>
  <c r="W285" i="7"/>
  <c r="W317" i="7"/>
  <c r="W349" i="7"/>
  <c r="W381" i="7"/>
  <c r="W178" i="7"/>
  <c r="W210" i="7"/>
  <c r="W242" i="7"/>
  <c r="W275" i="7"/>
  <c r="W307" i="7"/>
  <c r="W339" i="7"/>
  <c r="W371" i="7"/>
  <c r="W403" i="7"/>
  <c r="W203" i="7"/>
  <c r="W235" i="7"/>
  <c r="W265" i="7"/>
  <c r="W297" i="7"/>
  <c r="W329" i="7"/>
  <c r="W361" i="7"/>
  <c r="W393" i="7"/>
  <c r="X393" i="7" s="1"/>
  <c r="Y393" i="7" s="1"/>
  <c r="AH393" i="7" s="1"/>
  <c r="W192" i="7"/>
  <c r="W224" i="7"/>
  <c r="W256" i="7"/>
  <c r="W287" i="7"/>
  <c r="W319" i="7"/>
  <c r="W351" i="7"/>
  <c r="W383" i="7"/>
  <c r="W17" i="7"/>
  <c r="W290" i="7"/>
  <c r="W322" i="7"/>
  <c r="W354" i="7"/>
  <c r="W386" i="7"/>
  <c r="W182" i="7"/>
  <c r="W214" i="7"/>
  <c r="W246" i="7"/>
  <c r="W280" i="7"/>
  <c r="W312" i="7"/>
  <c r="W344" i="7"/>
  <c r="W376" i="7"/>
  <c r="W408" i="7"/>
  <c r="W207" i="7"/>
  <c r="W239" i="7"/>
  <c r="W270" i="7"/>
  <c r="W302" i="7"/>
  <c r="W334" i="7"/>
  <c r="W366" i="7"/>
  <c r="W398" i="7"/>
  <c r="W196" i="7"/>
  <c r="W228" i="7"/>
  <c r="W260" i="7"/>
  <c r="W292" i="7"/>
  <c r="W324" i="7"/>
  <c r="W356" i="7"/>
  <c r="W388" i="7"/>
  <c r="V3" i="7"/>
  <c r="AQ3" i="7"/>
  <c r="AT3" i="7"/>
  <c r="AT4" i="7"/>
  <c r="AT14" i="7"/>
  <c r="AT30" i="7"/>
  <c r="AT46" i="7"/>
  <c r="AT62" i="7"/>
  <c r="AT78" i="7"/>
  <c r="AT94" i="7"/>
  <c r="AT110" i="7"/>
  <c r="AT126" i="7"/>
  <c r="AT142" i="7"/>
  <c r="AT158" i="7"/>
  <c r="AT15" i="7"/>
  <c r="AT31" i="7"/>
  <c r="AT47" i="7"/>
  <c r="AT63" i="7"/>
  <c r="AT79" i="7"/>
  <c r="AT95" i="7"/>
  <c r="AT111" i="7"/>
  <c r="AT127" i="7"/>
  <c r="AT143" i="7"/>
  <c r="AT159" i="7"/>
  <c r="AT8" i="7"/>
  <c r="AT24" i="7"/>
  <c r="AT40" i="7"/>
  <c r="AT56" i="7"/>
  <c r="AT72" i="7"/>
  <c r="AT88" i="7"/>
  <c r="AT104" i="7"/>
  <c r="AT120" i="7"/>
  <c r="AT136" i="7"/>
  <c r="AT152" i="7"/>
  <c r="AT168" i="7"/>
  <c r="AT13" i="7"/>
  <c r="AT29" i="7"/>
  <c r="AT45" i="7"/>
  <c r="AT61" i="7"/>
  <c r="AT77" i="7"/>
  <c r="AT93" i="7"/>
  <c r="AT109" i="7"/>
  <c r="AT125" i="7"/>
  <c r="AT141" i="7"/>
  <c r="AT157" i="7"/>
  <c r="AT173" i="7"/>
  <c r="AQ253" i="7"/>
  <c r="AT349" i="7"/>
  <c r="AT365" i="7"/>
  <c r="AT381" i="7"/>
  <c r="AT397" i="7"/>
  <c r="AT339" i="7"/>
  <c r="AT355" i="7"/>
  <c r="AT371" i="7"/>
  <c r="AT387" i="7"/>
  <c r="AT403" i="7"/>
  <c r="AT345" i="7"/>
  <c r="AT361" i="7"/>
  <c r="AT377" i="7"/>
  <c r="AT393" i="7"/>
  <c r="AT409" i="7"/>
  <c r="AT351" i="7"/>
  <c r="AT383" i="7"/>
  <c r="AT5" i="7"/>
  <c r="AT18" i="7"/>
  <c r="AT34" i="7"/>
  <c r="AT50" i="7"/>
  <c r="AT66" i="7"/>
  <c r="AT82" i="7"/>
  <c r="AT98" i="7"/>
  <c r="AT114" i="7"/>
  <c r="AT130" i="7"/>
  <c r="AT146" i="7"/>
  <c r="AT162" i="7"/>
  <c r="AT19" i="7"/>
  <c r="AT35" i="7"/>
  <c r="AT51" i="7"/>
  <c r="AT67" i="7"/>
  <c r="AT83" i="7"/>
  <c r="AT99" i="7"/>
  <c r="AT115" i="7"/>
  <c r="AT131" i="7"/>
  <c r="AT147" i="7"/>
  <c r="AT163" i="7"/>
  <c r="AT12" i="7"/>
  <c r="AT28" i="7"/>
  <c r="AT44" i="7"/>
  <c r="AT60" i="7"/>
  <c r="AT76" i="7"/>
  <c r="AT92" i="7"/>
  <c r="AT108" i="7"/>
  <c r="AT124" i="7"/>
  <c r="AT140" i="7"/>
  <c r="AT156" i="7"/>
  <c r="AT172" i="7"/>
  <c r="AT17" i="7"/>
  <c r="AT33" i="7"/>
  <c r="AT49" i="7"/>
  <c r="AT65" i="7"/>
  <c r="AT81" i="7"/>
  <c r="AT97" i="7"/>
  <c r="AT113" i="7"/>
  <c r="AT129" i="7"/>
  <c r="AT145" i="7"/>
  <c r="AT161" i="7"/>
  <c r="AT354" i="7"/>
  <c r="AT370" i="7"/>
  <c r="AT386" i="7"/>
  <c r="AT402" i="7"/>
  <c r="AT344" i="7"/>
  <c r="AT360" i="7"/>
  <c r="AT376" i="7"/>
  <c r="AT392" i="7"/>
  <c r="AT408" i="7"/>
  <c r="AT350" i="7"/>
  <c r="AT366" i="7"/>
  <c r="AT382" i="7"/>
  <c r="AT398" i="7"/>
  <c r="AT340" i="7"/>
  <c r="AT356" i="7"/>
  <c r="AT372" i="7"/>
  <c r="AT388" i="7"/>
  <c r="AT404" i="7"/>
  <c r="AT6" i="7"/>
  <c r="AT22" i="7"/>
  <c r="AT38" i="7"/>
  <c r="AT54" i="7"/>
  <c r="AT70" i="7"/>
  <c r="AT86" i="7"/>
  <c r="AT102" i="7"/>
  <c r="AT118" i="7"/>
  <c r="AT134" i="7"/>
  <c r="AT150" i="7"/>
  <c r="AT166" i="7"/>
  <c r="AT7" i="7"/>
  <c r="AT23" i="7"/>
  <c r="AT39" i="7"/>
  <c r="AT55" i="7"/>
  <c r="AT71" i="7"/>
  <c r="AT87" i="7"/>
  <c r="AT103" i="7"/>
  <c r="AT119" i="7"/>
  <c r="AT135" i="7"/>
  <c r="AT151" i="7"/>
  <c r="AT167" i="7"/>
  <c r="AT16" i="7"/>
  <c r="AT32" i="7"/>
  <c r="AT48" i="7"/>
  <c r="AT64" i="7"/>
  <c r="AT80" i="7"/>
  <c r="AT96" i="7"/>
  <c r="AT112" i="7"/>
  <c r="AT128" i="7"/>
  <c r="AT144" i="7"/>
  <c r="AT160" i="7"/>
  <c r="AT21" i="7"/>
  <c r="AT37" i="7"/>
  <c r="AT53" i="7"/>
  <c r="AT69" i="7"/>
  <c r="AT85" i="7"/>
  <c r="AT101" i="7"/>
  <c r="AT117" i="7"/>
  <c r="AT133" i="7"/>
  <c r="AT149" i="7"/>
  <c r="AT165" i="7"/>
  <c r="AT341" i="7"/>
  <c r="AT357" i="7"/>
  <c r="AT373" i="7"/>
  <c r="AT389" i="7"/>
  <c r="AT405" i="7"/>
  <c r="AT347" i="7"/>
  <c r="AT363" i="7"/>
  <c r="AT379" i="7"/>
  <c r="AT395" i="7"/>
  <c r="AT353" i="7"/>
  <c r="AT369" i="7"/>
  <c r="AT385" i="7"/>
  <c r="AT401" i="7"/>
  <c r="AT343" i="7"/>
  <c r="AT359" i="7"/>
  <c r="AT375" i="7"/>
  <c r="AT391" i="7"/>
  <c r="AT407" i="7"/>
  <c r="AT348" i="7"/>
  <c r="AT380" i="7"/>
  <c r="AT399" i="7"/>
  <c r="AT10" i="7"/>
  <c r="AT26" i="7"/>
  <c r="AT42" i="7"/>
  <c r="AT58" i="7"/>
  <c r="AT74" i="7"/>
  <c r="AT90" i="7"/>
  <c r="AT106" i="7"/>
  <c r="AT122" i="7"/>
  <c r="AT138" i="7"/>
  <c r="AT154" i="7"/>
  <c r="AT170" i="7"/>
  <c r="AT11" i="7"/>
  <c r="AT27" i="7"/>
  <c r="AT43" i="7"/>
  <c r="AT59" i="7"/>
  <c r="AT75" i="7"/>
  <c r="AT91" i="7"/>
  <c r="AT107" i="7"/>
  <c r="AT123" i="7"/>
  <c r="AT139" i="7"/>
  <c r="AT155" i="7"/>
  <c r="AT171" i="7"/>
  <c r="AT20" i="7"/>
  <c r="AT36" i="7"/>
  <c r="AT52" i="7"/>
  <c r="AT68" i="7"/>
  <c r="AT84" i="7"/>
  <c r="AT100" i="7"/>
  <c r="AT116" i="7"/>
  <c r="AT132" i="7"/>
  <c r="AT148" i="7"/>
  <c r="AT164" i="7"/>
  <c r="AT9" i="7"/>
  <c r="AT25" i="7"/>
  <c r="AT41" i="7"/>
  <c r="AT57" i="7"/>
  <c r="AT73" i="7"/>
  <c r="AT89" i="7"/>
  <c r="AT105" i="7"/>
  <c r="AT121" i="7"/>
  <c r="AT137" i="7"/>
  <c r="AT153" i="7"/>
  <c r="AT169" i="7"/>
  <c r="AT346" i="7"/>
  <c r="AT362" i="7"/>
  <c r="AT378" i="7"/>
  <c r="AT394" i="7"/>
  <c r="AT410" i="7"/>
  <c r="AT352" i="7"/>
  <c r="AT368" i="7"/>
  <c r="AT384" i="7"/>
  <c r="AT400" i="7"/>
  <c r="AT342" i="7"/>
  <c r="AT358" i="7"/>
  <c r="AT374" i="7"/>
  <c r="AT390" i="7"/>
  <c r="AT406" i="7"/>
  <c r="AT364" i="7"/>
  <c r="AT396" i="7"/>
  <c r="AT367" i="7"/>
  <c r="AQ4" i="7"/>
  <c r="AQ30" i="7"/>
  <c r="AQ62" i="7"/>
  <c r="AQ94" i="7"/>
  <c r="AQ126" i="7"/>
  <c r="AQ158" i="7"/>
  <c r="AQ15" i="7"/>
  <c r="AQ63" i="7"/>
  <c r="AQ95" i="7"/>
  <c r="AQ127" i="7"/>
  <c r="AQ159" i="7"/>
  <c r="AQ24" i="7"/>
  <c r="AQ56" i="7"/>
  <c r="AQ88" i="7"/>
  <c r="AQ120" i="7"/>
  <c r="AQ152" i="7"/>
  <c r="AQ168" i="7"/>
  <c r="AQ45" i="7"/>
  <c r="AQ61" i="7"/>
  <c r="AQ109" i="7"/>
  <c r="AQ141" i="7"/>
  <c r="AQ173" i="7"/>
  <c r="AT189" i="7"/>
  <c r="AT237" i="7"/>
  <c r="AT301" i="7"/>
  <c r="AT317" i="7"/>
  <c r="AT333" i="7"/>
  <c r="AQ365" i="7"/>
  <c r="AQ381" i="7"/>
  <c r="AQ397" i="7"/>
  <c r="AT178" i="7"/>
  <c r="AT194" i="7"/>
  <c r="AT210" i="7"/>
  <c r="AT226" i="7"/>
  <c r="AT242" i="7"/>
  <c r="AT258" i="7"/>
  <c r="AT275" i="7"/>
  <c r="AT291" i="7"/>
  <c r="AT307" i="7"/>
  <c r="AT323" i="7"/>
  <c r="AQ339" i="7"/>
  <c r="AQ355" i="7"/>
  <c r="AQ371" i="7"/>
  <c r="AQ387" i="7"/>
  <c r="AQ403" i="7"/>
  <c r="AT187" i="7"/>
  <c r="AT203" i="7"/>
  <c r="AT219" i="7"/>
  <c r="AT235" i="7"/>
  <c r="AT251" i="7"/>
  <c r="AT265" i="7"/>
  <c r="AT281" i="7"/>
  <c r="AT297" i="7"/>
  <c r="AT313" i="7"/>
  <c r="AT329" i="7"/>
  <c r="AQ345" i="7"/>
  <c r="AQ361" i="7"/>
  <c r="AQ377" i="7"/>
  <c r="AQ393" i="7"/>
  <c r="AQ409" i="7"/>
  <c r="AT192" i="7"/>
  <c r="AT208" i="7"/>
  <c r="AT224" i="7"/>
  <c r="AT240" i="7"/>
  <c r="AT256" i="7"/>
  <c r="AT271" i="7"/>
  <c r="AT287" i="7"/>
  <c r="AT303" i="7"/>
  <c r="AT319" i="7"/>
  <c r="AT335" i="7"/>
  <c r="AQ351" i="7"/>
  <c r="AQ383" i="7"/>
  <c r="AQ5" i="7"/>
  <c r="AQ18" i="7"/>
  <c r="AQ34" i="7"/>
  <c r="AQ50" i="7"/>
  <c r="AQ66" i="7"/>
  <c r="AQ82" i="7"/>
  <c r="AQ98" i="7"/>
  <c r="AQ114" i="7"/>
  <c r="AQ130" i="7"/>
  <c r="AQ146" i="7"/>
  <c r="AQ162" i="7"/>
  <c r="AT176" i="7"/>
  <c r="AQ19" i="7"/>
  <c r="AQ35" i="7"/>
  <c r="AQ51" i="7"/>
  <c r="AQ67" i="7"/>
  <c r="AQ83" i="7"/>
  <c r="AQ99" i="7"/>
  <c r="AQ115" i="7"/>
  <c r="AQ131" i="7"/>
  <c r="AQ147" i="7"/>
  <c r="AQ163" i="7"/>
  <c r="AQ12" i="7"/>
  <c r="AQ28" i="7"/>
  <c r="AQ44" i="7"/>
  <c r="AQ60" i="7"/>
  <c r="AQ76" i="7"/>
  <c r="AQ92" i="7"/>
  <c r="AQ108" i="7"/>
  <c r="AQ124" i="7"/>
  <c r="AQ140" i="7"/>
  <c r="AQ156" i="7"/>
  <c r="AQ172" i="7"/>
  <c r="AQ17" i="7"/>
  <c r="AQ33" i="7"/>
  <c r="AQ49" i="7"/>
  <c r="AQ65" i="7"/>
  <c r="AQ81" i="7"/>
  <c r="AQ97" i="7"/>
  <c r="AQ113" i="7"/>
  <c r="AQ129" i="7"/>
  <c r="AQ145" i="7"/>
  <c r="AQ161" i="7"/>
  <c r="AT177" i="7"/>
  <c r="AT193" i="7"/>
  <c r="AT209" i="7"/>
  <c r="AT225" i="7"/>
  <c r="AT241" i="7"/>
  <c r="AT257" i="7"/>
  <c r="AT274" i="7"/>
  <c r="AT290" i="7"/>
  <c r="AT306" i="7"/>
  <c r="AT322" i="7"/>
  <c r="AT338" i="7"/>
  <c r="AQ354" i="7"/>
  <c r="AQ370" i="7"/>
  <c r="AQ386" i="7"/>
  <c r="AQ402" i="7"/>
  <c r="AT182" i="7"/>
  <c r="AT198" i="7"/>
  <c r="AT214" i="7"/>
  <c r="AT230" i="7"/>
  <c r="AT246" i="7"/>
  <c r="AT264" i="7"/>
  <c r="AT280" i="7"/>
  <c r="AT296" i="7"/>
  <c r="AT312" i="7"/>
  <c r="AT328" i="7"/>
  <c r="AQ344" i="7"/>
  <c r="AQ360" i="7"/>
  <c r="AQ376" i="7"/>
  <c r="AQ392" i="7"/>
  <c r="AQ408" i="7"/>
  <c r="AT191" i="7"/>
  <c r="AT207" i="7"/>
  <c r="AT223" i="7"/>
  <c r="AT239" i="7"/>
  <c r="AT255" i="7"/>
  <c r="AT270" i="7"/>
  <c r="AT286" i="7"/>
  <c r="AT302" i="7"/>
  <c r="AT318" i="7"/>
  <c r="AT334" i="7"/>
  <c r="AQ350" i="7"/>
  <c r="AQ366" i="7"/>
  <c r="AQ382" i="7"/>
  <c r="AQ398" i="7"/>
  <c r="AT180" i="7"/>
  <c r="AT196" i="7"/>
  <c r="AT212" i="7"/>
  <c r="AT228" i="7"/>
  <c r="AT244" i="7"/>
  <c r="AT260" i="7"/>
  <c r="AT276" i="7"/>
  <c r="AT292" i="7"/>
  <c r="AT308" i="7"/>
  <c r="AT324" i="7"/>
  <c r="AQ340" i="7"/>
  <c r="AQ356" i="7"/>
  <c r="AQ372" i="7"/>
  <c r="AQ388" i="7"/>
  <c r="AQ404" i="7"/>
  <c r="AQ6" i="7"/>
  <c r="AQ22" i="7"/>
  <c r="AQ38" i="7"/>
  <c r="AQ54" i="7"/>
  <c r="AQ70" i="7"/>
  <c r="AQ86" i="7"/>
  <c r="AQ102" i="7"/>
  <c r="AQ118" i="7"/>
  <c r="AQ134" i="7"/>
  <c r="AQ150" i="7"/>
  <c r="AQ166" i="7"/>
  <c r="AQ7" i="7"/>
  <c r="AQ23" i="7"/>
  <c r="AQ39" i="7"/>
  <c r="AQ55" i="7"/>
  <c r="AQ71" i="7"/>
  <c r="AQ87" i="7"/>
  <c r="AQ103" i="7"/>
  <c r="AQ119" i="7"/>
  <c r="AQ135" i="7"/>
  <c r="AQ151" i="7"/>
  <c r="AQ167" i="7"/>
  <c r="AQ16" i="7"/>
  <c r="AQ32" i="7"/>
  <c r="AQ48" i="7"/>
  <c r="AQ64" i="7"/>
  <c r="AQ80" i="7"/>
  <c r="AQ96" i="7"/>
  <c r="AQ112" i="7"/>
  <c r="AQ128" i="7"/>
  <c r="AQ144" i="7"/>
  <c r="AQ160" i="7"/>
  <c r="AT175" i="7"/>
  <c r="AQ21" i="7"/>
  <c r="AQ37" i="7"/>
  <c r="AQ53" i="7"/>
  <c r="AQ69" i="7"/>
  <c r="AQ85" i="7"/>
  <c r="AQ101" i="7"/>
  <c r="AQ117" i="7"/>
  <c r="AQ133" i="7"/>
  <c r="AQ149" i="7"/>
  <c r="AQ165" i="7"/>
  <c r="AT181" i="7"/>
  <c r="AT197" i="7"/>
  <c r="AT213" i="7"/>
  <c r="AT229" i="7"/>
  <c r="AT245" i="7"/>
  <c r="AT261" i="7"/>
  <c r="AT277" i="7"/>
  <c r="AT293" i="7"/>
  <c r="AT309" i="7"/>
  <c r="AT325" i="7"/>
  <c r="AQ341" i="7"/>
  <c r="AQ357" i="7"/>
  <c r="AQ373" i="7"/>
  <c r="AQ389" i="7"/>
  <c r="AQ405" i="7"/>
  <c r="AT186" i="7"/>
  <c r="AT202" i="7"/>
  <c r="AT218" i="7"/>
  <c r="AT234" i="7"/>
  <c r="AT250" i="7"/>
  <c r="AT267" i="7"/>
  <c r="AT283" i="7"/>
  <c r="AT299" i="7"/>
  <c r="AT315" i="7"/>
  <c r="AT331" i="7"/>
  <c r="AQ347" i="7"/>
  <c r="AQ363" i="7"/>
  <c r="AQ379" i="7"/>
  <c r="AQ395" i="7"/>
  <c r="AT179" i="7"/>
  <c r="AT195" i="7"/>
  <c r="AT211" i="7"/>
  <c r="AT227" i="7"/>
  <c r="AT243" i="7"/>
  <c r="AT259" i="7"/>
  <c r="AT273" i="7"/>
  <c r="AT289" i="7"/>
  <c r="AT305" i="7"/>
  <c r="AT321" i="7"/>
  <c r="AT337" i="7"/>
  <c r="AQ353" i="7"/>
  <c r="AQ369" i="7"/>
  <c r="AQ385" i="7"/>
  <c r="AQ401" i="7"/>
  <c r="AT184" i="7"/>
  <c r="AT200" i="7"/>
  <c r="AT216" i="7"/>
  <c r="AT232" i="7"/>
  <c r="AT248" i="7"/>
  <c r="AT263" i="7"/>
  <c r="AT279" i="7"/>
  <c r="AT295" i="7"/>
  <c r="AT311" i="7"/>
  <c r="AT327" i="7"/>
  <c r="AQ343" i="7"/>
  <c r="AQ359" i="7"/>
  <c r="AQ375" i="7"/>
  <c r="AQ391" i="7"/>
  <c r="AQ407" i="7"/>
  <c r="AQ348" i="7"/>
  <c r="AQ380" i="7"/>
  <c r="AQ399" i="7"/>
  <c r="AQ10" i="7"/>
  <c r="AQ26" i="7"/>
  <c r="AQ42" i="7"/>
  <c r="AQ58" i="7"/>
  <c r="AQ74" i="7"/>
  <c r="AQ90" i="7"/>
  <c r="AQ106" i="7"/>
  <c r="AQ122" i="7"/>
  <c r="AQ138" i="7"/>
  <c r="AQ154" i="7"/>
  <c r="AQ170" i="7"/>
  <c r="AQ11" i="7"/>
  <c r="AQ27" i="7"/>
  <c r="AQ43" i="7"/>
  <c r="AQ59" i="7"/>
  <c r="AQ75" i="7"/>
  <c r="AQ91" i="7"/>
  <c r="AQ107" i="7"/>
  <c r="AQ123" i="7"/>
  <c r="AQ139" i="7"/>
  <c r="AQ155" i="7"/>
  <c r="AQ171" i="7"/>
  <c r="AQ20" i="7"/>
  <c r="AQ36" i="7"/>
  <c r="AQ52" i="7"/>
  <c r="AQ68" i="7"/>
  <c r="AQ84" i="7"/>
  <c r="AQ100" i="7"/>
  <c r="AQ116" i="7"/>
  <c r="AQ132" i="7"/>
  <c r="AQ148" i="7"/>
  <c r="AQ164" i="7"/>
  <c r="AQ9" i="7"/>
  <c r="AQ25" i="7"/>
  <c r="AQ41" i="7"/>
  <c r="AQ57" i="7"/>
  <c r="AQ73" i="7"/>
  <c r="AQ89" i="7"/>
  <c r="AQ105" i="7"/>
  <c r="AQ121" i="7"/>
  <c r="AQ137" i="7"/>
  <c r="AQ153" i="7"/>
  <c r="AQ169" i="7"/>
  <c r="AT185" i="7"/>
  <c r="AT201" i="7"/>
  <c r="AT217" i="7"/>
  <c r="AT233" i="7"/>
  <c r="AT249" i="7"/>
  <c r="AT266" i="7"/>
  <c r="AT282" i="7"/>
  <c r="AT298" i="7"/>
  <c r="AT314" i="7"/>
  <c r="AT330" i="7"/>
  <c r="AQ346" i="7"/>
  <c r="AQ362" i="7"/>
  <c r="AQ378" i="7"/>
  <c r="AQ394" i="7"/>
  <c r="AQ410" i="7"/>
  <c r="AT190" i="7"/>
  <c r="AT206" i="7"/>
  <c r="AT222" i="7"/>
  <c r="AT238" i="7"/>
  <c r="AT254" i="7"/>
  <c r="AT272" i="7"/>
  <c r="AT288" i="7"/>
  <c r="AT304" i="7"/>
  <c r="AT320" i="7"/>
  <c r="AT336" i="7"/>
  <c r="AQ352" i="7"/>
  <c r="AQ368" i="7"/>
  <c r="AQ384" i="7"/>
  <c r="AQ400" i="7"/>
  <c r="AT183" i="7"/>
  <c r="AT199" i="7"/>
  <c r="AT215" i="7"/>
  <c r="AT231" i="7"/>
  <c r="AT247" i="7"/>
  <c r="AT262" i="7"/>
  <c r="AT278" i="7"/>
  <c r="AT294" i="7"/>
  <c r="AT310" i="7"/>
  <c r="AT326" i="7"/>
  <c r="AQ342" i="7"/>
  <c r="AQ358" i="7"/>
  <c r="AQ374" i="7"/>
  <c r="AQ390" i="7"/>
  <c r="AQ406" i="7"/>
  <c r="AT188" i="7"/>
  <c r="AT204" i="7"/>
  <c r="AT220" i="7"/>
  <c r="AT236" i="7"/>
  <c r="AT252" i="7"/>
  <c r="AT268" i="7"/>
  <c r="AT284" i="7"/>
  <c r="AT300" i="7"/>
  <c r="AT316" i="7"/>
  <c r="AT332" i="7"/>
  <c r="AQ364" i="7"/>
  <c r="AQ396" i="7"/>
  <c r="AQ367" i="7"/>
  <c r="AQ14" i="7"/>
  <c r="AQ46" i="7"/>
  <c r="AQ78" i="7"/>
  <c r="AQ110" i="7"/>
  <c r="AQ142" i="7"/>
  <c r="AT174" i="7"/>
  <c r="AQ31" i="7"/>
  <c r="AQ47" i="7"/>
  <c r="AQ79" i="7"/>
  <c r="AQ111" i="7"/>
  <c r="AQ143" i="7"/>
  <c r="AQ8" i="7"/>
  <c r="AQ40" i="7"/>
  <c r="AQ72" i="7"/>
  <c r="AQ104" i="7"/>
  <c r="AQ136" i="7"/>
  <c r="AQ13" i="7"/>
  <c r="AQ29" i="7"/>
  <c r="AQ77" i="7"/>
  <c r="AQ93" i="7"/>
  <c r="AQ125" i="7"/>
  <c r="AQ157" i="7"/>
  <c r="AT205" i="7"/>
  <c r="AT221" i="7"/>
  <c r="AT269" i="7"/>
  <c r="AT285" i="7"/>
  <c r="AQ349" i="7"/>
  <c r="AQ174" i="7"/>
  <c r="AQ189" i="7"/>
  <c r="AQ205" i="7"/>
  <c r="AQ221" i="7"/>
  <c r="AQ237" i="7"/>
  <c r="AQ269" i="7"/>
  <c r="AQ285" i="7"/>
  <c r="AQ301" i="7"/>
  <c r="AQ317" i="7"/>
  <c r="AQ333" i="7"/>
  <c r="AQ178" i="7"/>
  <c r="AQ194" i="7"/>
  <c r="AQ210" i="7"/>
  <c r="AQ226" i="7"/>
  <c r="AQ242" i="7"/>
  <c r="AQ258" i="7"/>
  <c r="AQ275" i="7"/>
  <c r="AQ291" i="7"/>
  <c r="AQ307" i="7"/>
  <c r="AQ323" i="7"/>
  <c r="AQ187" i="7"/>
  <c r="AQ203" i="7"/>
  <c r="AQ219" i="7"/>
  <c r="AQ235" i="7"/>
  <c r="AQ251" i="7"/>
  <c r="AQ265" i="7"/>
  <c r="AQ281" i="7"/>
  <c r="AQ297" i="7"/>
  <c r="AQ313" i="7"/>
  <c r="AQ329" i="7"/>
  <c r="AQ192" i="7"/>
  <c r="AQ208" i="7"/>
  <c r="AQ224" i="7"/>
  <c r="AQ240" i="7"/>
  <c r="AQ256" i="7"/>
  <c r="AQ271" i="7"/>
  <c r="AQ287" i="7"/>
  <c r="AQ303" i="7"/>
  <c r="AQ319" i="7"/>
  <c r="AQ335" i="7"/>
  <c r="AQ176" i="7"/>
  <c r="AQ177" i="7"/>
  <c r="AQ193" i="7"/>
  <c r="AQ209" i="7"/>
  <c r="AQ225" i="7"/>
  <c r="AQ241" i="7"/>
  <c r="AQ257" i="7"/>
  <c r="AQ274" i="7"/>
  <c r="AQ290" i="7"/>
  <c r="AQ306" i="7"/>
  <c r="AQ322" i="7"/>
  <c r="AQ338" i="7"/>
  <c r="AQ182" i="7"/>
  <c r="AQ198" i="7"/>
  <c r="AQ214" i="7"/>
  <c r="AQ230" i="7"/>
  <c r="AQ246" i="7"/>
  <c r="AQ264" i="7"/>
  <c r="AQ280" i="7"/>
  <c r="AQ296" i="7"/>
  <c r="AQ312" i="7"/>
  <c r="AQ328" i="7"/>
  <c r="AQ191" i="7"/>
  <c r="AQ207" i="7"/>
  <c r="AQ223" i="7"/>
  <c r="AQ239" i="7"/>
  <c r="AQ255" i="7"/>
  <c r="AQ270" i="7"/>
  <c r="AQ286" i="7"/>
  <c r="AQ302" i="7"/>
  <c r="AQ318" i="7"/>
  <c r="AQ334" i="7"/>
  <c r="AQ180" i="7"/>
  <c r="AQ196" i="7"/>
  <c r="AQ212" i="7"/>
  <c r="AQ228" i="7"/>
  <c r="AQ244" i="7"/>
  <c r="AQ260" i="7"/>
  <c r="AQ276" i="7"/>
  <c r="AQ292" i="7"/>
  <c r="AQ308" i="7"/>
  <c r="AQ324" i="7"/>
  <c r="AQ175" i="7"/>
  <c r="AQ181" i="7"/>
  <c r="AQ197" i="7"/>
  <c r="AQ213" i="7"/>
  <c r="AQ229" i="7"/>
  <c r="AQ245" i="7"/>
  <c r="AQ261" i="7"/>
  <c r="AQ277" i="7"/>
  <c r="AQ293" i="7"/>
  <c r="AQ309" i="7"/>
  <c r="AQ325" i="7"/>
  <c r="AQ186" i="7"/>
  <c r="AQ202" i="7"/>
  <c r="AQ218" i="7"/>
  <c r="AQ234" i="7"/>
  <c r="AQ250" i="7"/>
  <c r="AQ267" i="7"/>
  <c r="AQ283" i="7"/>
  <c r="AQ299" i="7"/>
  <c r="AQ315" i="7"/>
  <c r="AQ331" i="7"/>
  <c r="AQ179" i="7"/>
  <c r="AQ195" i="7"/>
  <c r="AQ211" i="7"/>
  <c r="AQ227" i="7"/>
  <c r="AQ243" i="7"/>
  <c r="AQ259" i="7"/>
  <c r="AQ273" i="7"/>
  <c r="AQ289" i="7"/>
  <c r="AQ305" i="7"/>
  <c r="AQ321" i="7"/>
  <c r="AQ337" i="7"/>
  <c r="AQ184" i="7"/>
  <c r="AQ200" i="7"/>
  <c r="AQ216" i="7"/>
  <c r="AQ232" i="7"/>
  <c r="AQ248" i="7"/>
  <c r="AQ263" i="7"/>
  <c r="AQ279" i="7"/>
  <c r="AQ295" i="7"/>
  <c r="AQ311" i="7"/>
  <c r="AQ327" i="7"/>
  <c r="AQ185" i="7"/>
  <c r="AQ201" i="7"/>
  <c r="AQ217" i="7"/>
  <c r="AQ233" i="7"/>
  <c r="AQ249" i="7"/>
  <c r="AQ266" i="7"/>
  <c r="AQ282" i="7"/>
  <c r="AQ298" i="7"/>
  <c r="AQ314" i="7"/>
  <c r="AQ330" i="7"/>
  <c r="AQ190" i="7"/>
  <c r="AQ206" i="7"/>
  <c r="AQ222" i="7"/>
  <c r="AQ238" i="7"/>
  <c r="AQ254" i="7"/>
  <c r="AQ272" i="7"/>
  <c r="AQ288" i="7"/>
  <c r="AQ304" i="7"/>
  <c r="AQ320" i="7"/>
  <c r="AQ336" i="7"/>
  <c r="AQ183" i="7"/>
  <c r="AQ199" i="7"/>
  <c r="AQ215" i="7"/>
  <c r="AQ231" i="7"/>
  <c r="AQ247" i="7"/>
  <c r="AQ262" i="7"/>
  <c r="AQ278" i="7"/>
  <c r="AQ294" i="7"/>
  <c r="AQ310" i="7"/>
  <c r="AQ326" i="7"/>
  <c r="AQ188" i="7"/>
  <c r="AQ204" i="7"/>
  <c r="AQ220" i="7"/>
  <c r="AQ236" i="7"/>
  <c r="AQ252" i="7"/>
  <c r="AQ268" i="7"/>
  <c r="AQ284" i="7"/>
  <c r="AQ300" i="7"/>
  <c r="AQ316" i="7"/>
  <c r="AQ332" i="7"/>
  <c r="AT253" i="7"/>
  <c r="AO174" i="7"/>
  <c r="AS174" i="7"/>
  <c r="AP174" i="7"/>
  <c r="AR174" i="7"/>
  <c r="AR189" i="7"/>
  <c r="AO189" i="7"/>
  <c r="AS189" i="7"/>
  <c r="AP189" i="7"/>
  <c r="AO205" i="7"/>
  <c r="AS205" i="7"/>
  <c r="AP205" i="7"/>
  <c r="AR205" i="7"/>
  <c r="AO221" i="7"/>
  <c r="AS221" i="7"/>
  <c r="AP221" i="7"/>
  <c r="AR221" i="7"/>
  <c r="AO237" i="7"/>
  <c r="AS237" i="7"/>
  <c r="AP237" i="7"/>
  <c r="AR237" i="7"/>
  <c r="AO269" i="7"/>
  <c r="AS269" i="7"/>
  <c r="AP269" i="7"/>
  <c r="AR269" i="7"/>
  <c r="AO285" i="7"/>
  <c r="AS285" i="7"/>
  <c r="AP285" i="7"/>
  <c r="AR285" i="7"/>
  <c r="AR301" i="7"/>
  <c r="AO301" i="7"/>
  <c r="AS301" i="7"/>
  <c r="AP301" i="7"/>
  <c r="AR317" i="7"/>
  <c r="AO317" i="7"/>
  <c r="AS317" i="7"/>
  <c r="AP317" i="7"/>
  <c r="AR333" i="7"/>
  <c r="AO333" i="7"/>
  <c r="AS333" i="7"/>
  <c r="AP333" i="7"/>
  <c r="AO178" i="7"/>
  <c r="AS178" i="7"/>
  <c r="AP178" i="7"/>
  <c r="AR178" i="7"/>
  <c r="AO194" i="7"/>
  <c r="AS194" i="7"/>
  <c r="AP194" i="7"/>
  <c r="AR194" i="7"/>
  <c r="AP210" i="7"/>
  <c r="AR210" i="7"/>
  <c r="AO210" i="7"/>
  <c r="AS210" i="7"/>
  <c r="AP226" i="7"/>
  <c r="AR226" i="7"/>
  <c r="AO226" i="7"/>
  <c r="AS226" i="7"/>
  <c r="AP242" i="7"/>
  <c r="AR242" i="7"/>
  <c r="AO242" i="7"/>
  <c r="AS242" i="7"/>
  <c r="AP258" i="7"/>
  <c r="AR258" i="7"/>
  <c r="AO258" i="7"/>
  <c r="AS258" i="7"/>
  <c r="AR275" i="7"/>
  <c r="AO275" i="7"/>
  <c r="AS275" i="7"/>
  <c r="AP275" i="7"/>
  <c r="AR291" i="7"/>
  <c r="AO291" i="7"/>
  <c r="AS291" i="7"/>
  <c r="AP291" i="7"/>
  <c r="AO307" i="7"/>
  <c r="AS307" i="7"/>
  <c r="AP307" i="7"/>
  <c r="AR307" i="7"/>
  <c r="AO323" i="7"/>
  <c r="AS323" i="7"/>
  <c r="AP323" i="7"/>
  <c r="AR323" i="7"/>
  <c r="AP187" i="7"/>
  <c r="AR187" i="7"/>
  <c r="AO187" i="7"/>
  <c r="AS187" i="7"/>
  <c r="AR203" i="7"/>
  <c r="AO203" i="7"/>
  <c r="AS203" i="7"/>
  <c r="AP203" i="7"/>
  <c r="AR219" i="7"/>
  <c r="AO219" i="7"/>
  <c r="AS219" i="7"/>
  <c r="AP219" i="7"/>
  <c r="AR235" i="7"/>
  <c r="AO235" i="7"/>
  <c r="AS235" i="7"/>
  <c r="AP235" i="7"/>
  <c r="AR251" i="7"/>
  <c r="AO251" i="7"/>
  <c r="AS251" i="7"/>
  <c r="AP251" i="7"/>
  <c r="AO265" i="7"/>
  <c r="AS265" i="7"/>
  <c r="AP265" i="7"/>
  <c r="AR265" i="7"/>
  <c r="AO281" i="7"/>
  <c r="AS281" i="7"/>
  <c r="AP281" i="7"/>
  <c r="AR281" i="7"/>
  <c r="AO297" i="7"/>
  <c r="AS297" i="7"/>
  <c r="AP297" i="7"/>
  <c r="AR297" i="7"/>
  <c r="AR313" i="7"/>
  <c r="AO313" i="7"/>
  <c r="AS313" i="7"/>
  <c r="AP313" i="7"/>
  <c r="AR329" i="7"/>
  <c r="AO329" i="7"/>
  <c r="AS329" i="7"/>
  <c r="AP329" i="7"/>
  <c r="AR192" i="7"/>
  <c r="AO192" i="7"/>
  <c r="AS192" i="7"/>
  <c r="AP192" i="7"/>
  <c r="AR208" i="7"/>
  <c r="AO208" i="7"/>
  <c r="AS208" i="7"/>
  <c r="AP208" i="7"/>
  <c r="AR224" i="7"/>
  <c r="AO224" i="7"/>
  <c r="AS224" i="7"/>
  <c r="AP224" i="7"/>
  <c r="AR240" i="7"/>
  <c r="AO240" i="7"/>
  <c r="AS240" i="7"/>
  <c r="AP240" i="7"/>
  <c r="AR256" i="7"/>
  <c r="AO256" i="7"/>
  <c r="AS256" i="7"/>
  <c r="AP256" i="7"/>
  <c r="AR271" i="7"/>
  <c r="AO271" i="7"/>
  <c r="AS271" i="7"/>
  <c r="AP271" i="7"/>
  <c r="AR287" i="7"/>
  <c r="AO287" i="7"/>
  <c r="AS287" i="7"/>
  <c r="AP287" i="7"/>
  <c r="AO303" i="7"/>
  <c r="AS303" i="7"/>
  <c r="AP303" i="7"/>
  <c r="AR303" i="7"/>
  <c r="AO319" i="7"/>
  <c r="AS319" i="7"/>
  <c r="AP319" i="7"/>
  <c r="AR319" i="7"/>
  <c r="AO335" i="7"/>
  <c r="AS335" i="7"/>
  <c r="AP335" i="7"/>
  <c r="AR335" i="7"/>
  <c r="AR176" i="7"/>
  <c r="AO176" i="7"/>
  <c r="AS176" i="7"/>
  <c r="AP176" i="7"/>
  <c r="AR177" i="7"/>
  <c r="AO177" i="7"/>
  <c r="AS177" i="7"/>
  <c r="AP177" i="7"/>
  <c r="AR193" i="7"/>
  <c r="AO193" i="7"/>
  <c r="AS193" i="7"/>
  <c r="AP193" i="7"/>
  <c r="AO209" i="7"/>
  <c r="AS209" i="7"/>
  <c r="AP209" i="7"/>
  <c r="AR209" i="7"/>
  <c r="AO225" i="7"/>
  <c r="AS225" i="7"/>
  <c r="AP225" i="7"/>
  <c r="AR225" i="7"/>
  <c r="AO241" i="7"/>
  <c r="AS241" i="7"/>
  <c r="AP241" i="7"/>
  <c r="AR241" i="7"/>
  <c r="AO257" i="7"/>
  <c r="AS257" i="7"/>
  <c r="AP257" i="7"/>
  <c r="AR257" i="7"/>
  <c r="AP274" i="7"/>
  <c r="AR274" i="7"/>
  <c r="AO274" i="7"/>
  <c r="AS274" i="7"/>
  <c r="AP290" i="7"/>
  <c r="AR290" i="7"/>
  <c r="AO290" i="7"/>
  <c r="AS290" i="7"/>
  <c r="AR306" i="7"/>
  <c r="AO306" i="7"/>
  <c r="AS306" i="7"/>
  <c r="AP306" i="7"/>
  <c r="AR322" i="7"/>
  <c r="AO322" i="7"/>
  <c r="AS322" i="7"/>
  <c r="AP322" i="7"/>
  <c r="AR338" i="7"/>
  <c r="AO338" i="7"/>
  <c r="AS338" i="7"/>
  <c r="AP338" i="7"/>
  <c r="AO182" i="7"/>
  <c r="AS182" i="7"/>
  <c r="AP182" i="7"/>
  <c r="AR182" i="7"/>
  <c r="AP198" i="7"/>
  <c r="AR198" i="7"/>
  <c r="AO198" i="7"/>
  <c r="AS198" i="7"/>
  <c r="AP214" i="7"/>
  <c r="AR214" i="7"/>
  <c r="AO214" i="7"/>
  <c r="AS214" i="7"/>
  <c r="AP230" i="7"/>
  <c r="AR230" i="7"/>
  <c r="AO230" i="7"/>
  <c r="AS230" i="7"/>
  <c r="AP246" i="7"/>
  <c r="AR246" i="7"/>
  <c r="AO246" i="7"/>
  <c r="AS246" i="7"/>
  <c r="AR264" i="7"/>
  <c r="AO264" i="7"/>
  <c r="AS264" i="7"/>
  <c r="AP264" i="7"/>
  <c r="AR280" i="7"/>
  <c r="AO280" i="7"/>
  <c r="AS280" i="7"/>
  <c r="AP280" i="7"/>
  <c r="AR296" i="7"/>
  <c r="AO296" i="7"/>
  <c r="AS296" i="7"/>
  <c r="AP296" i="7"/>
  <c r="AP312" i="7"/>
  <c r="AR312" i="7"/>
  <c r="AO312" i="7"/>
  <c r="AS312" i="7"/>
  <c r="AP328" i="7"/>
  <c r="AR328" i="7"/>
  <c r="AO328" i="7"/>
  <c r="AS328" i="7"/>
  <c r="AP191" i="7"/>
  <c r="AR191" i="7"/>
  <c r="AO191" i="7"/>
  <c r="AS191" i="7"/>
  <c r="AR207" i="7"/>
  <c r="AO207" i="7"/>
  <c r="AS207" i="7"/>
  <c r="AP207" i="7"/>
  <c r="AR223" i="7"/>
  <c r="AO223" i="7"/>
  <c r="AS223" i="7"/>
  <c r="AP223" i="7"/>
  <c r="AR239" i="7"/>
  <c r="AO239" i="7"/>
  <c r="AS239" i="7"/>
  <c r="AP239" i="7"/>
  <c r="AR255" i="7"/>
  <c r="AO255" i="7"/>
  <c r="AS255" i="7"/>
  <c r="AP255" i="7"/>
  <c r="AP270" i="7"/>
  <c r="AR270" i="7"/>
  <c r="AO270" i="7"/>
  <c r="AS270" i="7"/>
  <c r="AP286" i="7"/>
  <c r="AR286" i="7"/>
  <c r="AS286" i="7"/>
  <c r="AO286" i="7"/>
  <c r="AR302" i="7"/>
  <c r="AO302" i="7"/>
  <c r="AS302" i="7"/>
  <c r="AP302" i="7"/>
  <c r="AR318" i="7"/>
  <c r="AO318" i="7"/>
  <c r="AS318" i="7"/>
  <c r="AP318" i="7"/>
  <c r="AR334" i="7"/>
  <c r="AO334" i="7"/>
  <c r="AS334" i="7"/>
  <c r="AP334" i="7"/>
  <c r="AR180" i="7"/>
  <c r="AO180" i="7"/>
  <c r="AS180" i="7"/>
  <c r="AP180" i="7"/>
  <c r="AR196" i="7"/>
  <c r="AO196" i="7"/>
  <c r="AP196" i="7"/>
  <c r="AS196" i="7"/>
  <c r="AR212" i="7"/>
  <c r="AO212" i="7"/>
  <c r="AS212" i="7"/>
  <c r="AP212" i="7"/>
  <c r="AR228" i="7"/>
  <c r="AO228" i="7"/>
  <c r="AS228" i="7"/>
  <c r="AP228" i="7"/>
  <c r="AR244" i="7"/>
  <c r="AO244" i="7"/>
  <c r="AS244" i="7"/>
  <c r="AP244" i="7"/>
  <c r="AR260" i="7"/>
  <c r="AO260" i="7"/>
  <c r="AS260" i="7"/>
  <c r="AP260" i="7"/>
  <c r="AR276" i="7"/>
  <c r="AO276" i="7"/>
  <c r="AS276" i="7"/>
  <c r="AP276" i="7"/>
  <c r="AR292" i="7"/>
  <c r="AO292" i="7"/>
  <c r="AS292" i="7"/>
  <c r="AP292" i="7"/>
  <c r="AP308" i="7"/>
  <c r="AR308" i="7"/>
  <c r="AO308" i="7"/>
  <c r="AS308" i="7"/>
  <c r="AP324" i="7"/>
  <c r="AR324" i="7"/>
  <c r="AO324" i="7"/>
  <c r="AS324" i="7"/>
  <c r="AP175" i="7"/>
  <c r="AR175" i="7"/>
  <c r="AO175" i="7"/>
  <c r="AS175" i="7"/>
  <c r="AR181" i="7"/>
  <c r="AO181" i="7"/>
  <c r="AS181" i="7"/>
  <c r="AP181" i="7"/>
  <c r="AS197" i="7"/>
  <c r="AO197" i="7"/>
  <c r="AP197" i="7"/>
  <c r="AR197" i="7"/>
  <c r="AO213" i="7"/>
  <c r="AS213" i="7"/>
  <c r="AP213" i="7"/>
  <c r="AR213" i="7"/>
  <c r="AO229" i="7"/>
  <c r="AS229" i="7"/>
  <c r="AP229" i="7"/>
  <c r="AR229" i="7"/>
  <c r="AO245" i="7"/>
  <c r="AS245" i="7"/>
  <c r="AP245" i="7"/>
  <c r="AR245" i="7"/>
  <c r="AO261" i="7"/>
  <c r="AS261" i="7"/>
  <c r="AP261" i="7"/>
  <c r="AR261" i="7"/>
  <c r="AO277" i="7"/>
  <c r="AS277" i="7"/>
  <c r="AP277" i="7"/>
  <c r="AR277" i="7"/>
  <c r="AO293" i="7"/>
  <c r="AS293" i="7"/>
  <c r="AP293" i="7"/>
  <c r="AR293" i="7"/>
  <c r="AR309" i="7"/>
  <c r="AO309" i="7"/>
  <c r="AS309" i="7"/>
  <c r="AP309" i="7"/>
  <c r="AR325" i="7"/>
  <c r="AO325" i="7"/>
  <c r="AS325" i="7"/>
  <c r="AP325" i="7"/>
  <c r="AO186" i="7"/>
  <c r="AS186" i="7"/>
  <c r="AP186" i="7"/>
  <c r="AR186" i="7"/>
  <c r="AP202" i="7"/>
  <c r="AR202" i="7"/>
  <c r="AO202" i="7"/>
  <c r="AS202" i="7"/>
  <c r="AP218" i="7"/>
  <c r="AR218" i="7"/>
  <c r="AO218" i="7"/>
  <c r="AS218" i="7"/>
  <c r="AP234" i="7"/>
  <c r="AR234" i="7"/>
  <c r="AO234" i="7"/>
  <c r="AS234" i="7"/>
  <c r="AP250" i="7"/>
  <c r="AR250" i="7"/>
  <c r="AO250" i="7"/>
  <c r="AS250" i="7"/>
  <c r="AR267" i="7"/>
  <c r="AO267" i="7"/>
  <c r="AS267" i="7"/>
  <c r="AP267" i="7"/>
  <c r="AR283" i="7"/>
  <c r="AO283" i="7"/>
  <c r="AS283" i="7"/>
  <c r="AP283" i="7"/>
  <c r="AO299" i="7"/>
  <c r="AS299" i="7"/>
  <c r="AP299" i="7"/>
  <c r="AR299" i="7"/>
  <c r="AO315" i="7"/>
  <c r="AS315" i="7"/>
  <c r="AP315" i="7"/>
  <c r="AR315" i="7"/>
  <c r="AO331" i="7"/>
  <c r="AS331" i="7"/>
  <c r="AP331" i="7"/>
  <c r="AR331" i="7"/>
  <c r="AP179" i="7"/>
  <c r="AR179" i="7"/>
  <c r="AO179" i="7"/>
  <c r="AS179" i="7"/>
  <c r="AP195" i="7"/>
  <c r="AR195" i="7"/>
  <c r="AO195" i="7"/>
  <c r="AS195" i="7"/>
  <c r="AR211" i="7"/>
  <c r="AO211" i="7"/>
  <c r="AS211" i="7"/>
  <c r="AP211" i="7"/>
  <c r="AR227" i="7"/>
  <c r="AO227" i="7"/>
  <c r="AS227" i="7"/>
  <c r="AP227" i="7"/>
  <c r="AR243" i="7"/>
  <c r="AO243" i="7"/>
  <c r="AS243" i="7"/>
  <c r="AP243" i="7"/>
  <c r="AR259" i="7"/>
  <c r="AO259" i="7"/>
  <c r="AS259" i="7"/>
  <c r="AP259" i="7"/>
  <c r="AO273" i="7"/>
  <c r="AS273" i="7"/>
  <c r="AP273" i="7"/>
  <c r="AR273" i="7"/>
  <c r="AO289" i="7"/>
  <c r="AS289" i="7"/>
  <c r="AP289" i="7"/>
  <c r="AR289" i="7"/>
  <c r="AR305" i="7"/>
  <c r="AO305" i="7"/>
  <c r="AS305" i="7"/>
  <c r="AP305" i="7"/>
  <c r="AR321" i="7"/>
  <c r="AO321" i="7"/>
  <c r="AS321" i="7"/>
  <c r="AP321" i="7"/>
  <c r="AR337" i="7"/>
  <c r="AO337" i="7"/>
  <c r="AS337" i="7"/>
  <c r="AP337" i="7"/>
  <c r="AR184" i="7"/>
  <c r="AO184" i="7"/>
  <c r="AS184" i="7"/>
  <c r="AP184" i="7"/>
  <c r="AR200" i="7"/>
  <c r="AO200" i="7"/>
  <c r="AS200" i="7"/>
  <c r="AP200" i="7"/>
  <c r="AR216" i="7"/>
  <c r="AO216" i="7"/>
  <c r="AS216" i="7"/>
  <c r="AP216" i="7"/>
  <c r="AR232" i="7"/>
  <c r="AO232" i="7"/>
  <c r="AS232" i="7"/>
  <c r="AP232" i="7"/>
  <c r="AR248" i="7"/>
  <c r="AO248" i="7"/>
  <c r="AS248" i="7"/>
  <c r="AP248" i="7"/>
  <c r="AR263" i="7"/>
  <c r="AO263" i="7"/>
  <c r="AS263" i="7"/>
  <c r="AP263" i="7"/>
  <c r="AR279" i="7"/>
  <c r="AO279" i="7"/>
  <c r="AS279" i="7"/>
  <c r="AP279" i="7"/>
  <c r="AR295" i="7"/>
  <c r="AO295" i="7"/>
  <c r="AS295" i="7"/>
  <c r="AP295" i="7"/>
  <c r="AO311" i="7"/>
  <c r="AS311" i="7"/>
  <c r="AP311" i="7"/>
  <c r="AR311" i="7"/>
  <c r="AO327" i="7"/>
  <c r="AS327" i="7"/>
  <c r="AP327" i="7"/>
  <c r="AR327" i="7"/>
  <c r="AR185" i="7"/>
  <c r="AO185" i="7"/>
  <c r="AS185" i="7"/>
  <c r="AP185" i="7"/>
  <c r="AO201" i="7"/>
  <c r="AS201" i="7"/>
  <c r="AP201" i="7"/>
  <c r="AR201" i="7"/>
  <c r="AO217" i="7"/>
  <c r="AS217" i="7"/>
  <c r="AP217" i="7"/>
  <c r="AR217" i="7"/>
  <c r="AO233" i="7"/>
  <c r="AS233" i="7"/>
  <c r="AP233" i="7"/>
  <c r="AR233" i="7"/>
  <c r="AO249" i="7"/>
  <c r="AS249" i="7"/>
  <c r="AP249" i="7"/>
  <c r="AR249" i="7"/>
  <c r="AP266" i="7"/>
  <c r="AR266" i="7"/>
  <c r="AO266" i="7"/>
  <c r="AS266" i="7"/>
  <c r="AP282" i="7"/>
  <c r="AR282" i="7"/>
  <c r="AO282" i="7"/>
  <c r="AS282" i="7"/>
  <c r="AP298" i="7"/>
  <c r="AO298" i="7"/>
  <c r="AR298" i="7"/>
  <c r="AS298" i="7"/>
  <c r="AR314" i="7"/>
  <c r="AO314" i="7"/>
  <c r="AS314" i="7"/>
  <c r="AP314" i="7"/>
  <c r="AR330" i="7"/>
  <c r="AO330" i="7"/>
  <c r="AS330" i="7"/>
  <c r="AP330" i="7"/>
  <c r="AO190" i="7"/>
  <c r="AS190" i="7"/>
  <c r="AP190" i="7"/>
  <c r="AR190" i="7"/>
  <c r="AP206" i="7"/>
  <c r="AR206" i="7"/>
  <c r="AO206" i="7"/>
  <c r="AS206" i="7"/>
  <c r="AP222" i="7"/>
  <c r="AR222" i="7"/>
  <c r="AO222" i="7"/>
  <c r="AS222" i="7"/>
  <c r="AP238" i="7"/>
  <c r="AR238" i="7"/>
  <c r="AO238" i="7"/>
  <c r="AS238" i="7"/>
  <c r="AP254" i="7"/>
  <c r="AR254" i="7"/>
  <c r="AO254" i="7"/>
  <c r="AS254" i="7"/>
  <c r="AR272" i="7"/>
  <c r="AO272" i="7"/>
  <c r="AS272" i="7"/>
  <c r="AP272" i="7"/>
  <c r="AR288" i="7"/>
  <c r="AO288" i="7"/>
  <c r="AS288" i="7"/>
  <c r="AP288" i="7"/>
  <c r="AP304" i="7"/>
  <c r="AR304" i="7"/>
  <c r="AO304" i="7"/>
  <c r="AS304" i="7"/>
  <c r="AP320" i="7"/>
  <c r="AR320" i="7"/>
  <c r="AO320" i="7"/>
  <c r="AS320" i="7"/>
  <c r="AP336" i="7"/>
  <c r="AR336" i="7"/>
  <c r="AO336" i="7"/>
  <c r="AS336" i="7"/>
  <c r="AP183" i="7"/>
  <c r="AR183" i="7"/>
  <c r="AO183" i="7"/>
  <c r="AS183" i="7"/>
  <c r="AR199" i="7"/>
  <c r="AO199" i="7"/>
  <c r="AS199" i="7"/>
  <c r="AP199" i="7"/>
  <c r="AR215" i="7"/>
  <c r="AO215" i="7"/>
  <c r="AS215" i="7"/>
  <c r="AP215" i="7"/>
  <c r="AR231" i="7"/>
  <c r="AO231" i="7"/>
  <c r="AS231" i="7"/>
  <c r="AP231" i="7"/>
  <c r="AR247" i="7"/>
  <c r="AO247" i="7"/>
  <c r="AS247" i="7"/>
  <c r="AP247" i="7"/>
  <c r="AP262" i="7"/>
  <c r="AR262" i="7"/>
  <c r="AO262" i="7"/>
  <c r="AS262" i="7"/>
  <c r="AP278" i="7"/>
  <c r="AR278" i="7"/>
  <c r="AO278" i="7"/>
  <c r="AS278" i="7"/>
  <c r="AP294" i="7"/>
  <c r="AR294" i="7"/>
  <c r="AO294" i="7"/>
  <c r="AS294" i="7"/>
  <c r="AR310" i="7"/>
  <c r="AO310" i="7"/>
  <c r="AS310" i="7"/>
  <c r="AP310" i="7"/>
  <c r="AR326" i="7"/>
  <c r="AO326" i="7"/>
  <c r="AS326" i="7"/>
  <c r="AP326" i="7"/>
  <c r="AR188" i="7"/>
  <c r="AO188" i="7"/>
  <c r="AS188" i="7"/>
  <c r="AP188" i="7"/>
  <c r="AR204" i="7"/>
  <c r="AO204" i="7"/>
  <c r="AS204" i="7"/>
  <c r="AP204" i="7"/>
  <c r="AR220" i="7"/>
  <c r="AO220" i="7"/>
  <c r="AS220" i="7"/>
  <c r="AP220" i="7"/>
  <c r="AR236" i="7"/>
  <c r="AO236" i="7"/>
  <c r="AS236" i="7"/>
  <c r="AP236" i="7"/>
  <c r="AR252" i="7"/>
  <c r="AO252" i="7"/>
  <c r="AS252" i="7"/>
  <c r="AP252" i="7"/>
  <c r="AR268" i="7"/>
  <c r="AO268" i="7"/>
  <c r="AS268" i="7"/>
  <c r="AP268" i="7"/>
  <c r="AR284" i="7"/>
  <c r="AO284" i="7"/>
  <c r="AS284" i="7"/>
  <c r="AP284" i="7"/>
  <c r="AP300" i="7"/>
  <c r="AR300" i="7"/>
  <c r="AO300" i="7"/>
  <c r="AS300" i="7"/>
  <c r="AP316" i="7"/>
  <c r="AR316" i="7"/>
  <c r="AO316" i="7"/>
  <c r="AS316" i="7"/>
  <c r="AP332" i="7"/>
  <c r="AR332" i="7"/>
  <c r="AO332" i="7"/>
  <c r="AS332" i="7"/>
  <c r="AO253" i="7"/>
  <c r="AS253" i="7"/>
  <c r="AP253" i="7"/>
  <c r="AR253" i="7"/>
  <c r="AO4" i="7"/>
  <c r="AS4" i="7"/>
  <c r="AP4" i="7"/>
  <c r="AR4" i="7"/>
  <c r="AR14" i="7"/>
  <c r="AO14" i="7"/>
  <c r="AS14" i="7"/>
  <c r="AP14" i="7"/>
  <c r="AR30" i="7"/>
  <c r="AO30" i="7"/>
  <c r="AS30" i="7"/>
  <c r="AP30" i="7"/>
  <c r="AR46" i="7"/>
  <c r="AO46" i="7"/>
  <c r="AS46" i="7"/>
  <c r="AP46" i="7"/>
  <c r="AR62" i="7"/>
  <c r="AO62" i="7"/>
  <c r="AS62" i="7"/>
  <c r="AP62" i="7"/>
  <c r="AR78" i="7"/>
  <c r="AO78" i="7"/>
  <c r="AS78" i="7"/>
  <c r="AP78" i="7"/>
  <c r="AR94" i="7"/>
  <c r="AS94" i="7"/>
  <c r="AO94" i="7"/>
  <c r="AP94" i="7"/>
  <c r="AP110" i="7"/>
  <c r="AR110" i="7"/>
  <c r="AO110" i="7"/>
  <c r="AS110" i="7"/>
  <c r="AP126" i="7"/>
  <c r="AR126" i="7"/>
  <c r="AO126" i="7"/>
  <c r="AS126" i="7"/>
  <c r="AP142" i="7"/>
  <c r="AO142" i="7"/>
  <c r="AS142" i="7"/>
  <c r="AR142" i="7"/>
  <c r="AO158" i="7"/>
  <c r="AS158" i="7"/>
  <c r="AP158" i="7"/>
  <c r="AR158" i="7"/>
  <c r="AR15" i="7"/>
  <c r="AO15" i="7"/>
  <c r="AS15" i="7"/>
  <c r="AP15" i="7"/>
  <c r="AR31" i="7"/>
  <c r="AO31" i="7"/>
  <c r="AS31" i="7"/>
  <c r="AP31" i="7"/>
  <c r="AR47" i="7"/>
  <c r="AO47" i="7"/>
  <c r="AS47" i="7"/>
  <c r="AP47" i="7"/>
  <c r="AR63" i="7"/>
  <c r="AO63" i="7"/>
  <c r="AS63" i="7"/>
  <c r="AP63" i="7"/>
  <c r="AR79" i="7"/>
  <c r="AO79" i="7"/>
  <c r="AS79" i="7"/>
  <c r="AP79" i="7"/>
  <c r="AR95" i="7"/>
  <c r="AO95" i="7"/>
  <c r="AS95" i="7"/>
  <c r="AP95" i="7"/>
  <c r="AR111" i="7"/>
  <c r="AO111" i="7"/>
  <c r="AS111" i="7"/>
  <c r="AP111" i="7"/>
  <c r="AR127" i="7"/>
  <c r="AO127" i="7"/>
  <c r="AS127" i="7"/>
  <c r="AP127" i="7"/>
  <c r="AP143" i="7"/>
  <c r="AO143" i="7"/>
  <c r="AR143" i="7"/>
  <c r="AS143" i="7"/>
  <c r="AP159" i="7"/>
  <c r="AR159" i="7"/>
  <c r="AO159" i="7"/>
  <c r="AS159" i="7"/>
  <c r="AO8" i="7"/>
  <c r="AS8" i="7"/>
  <c r="AP8" i="7"/>
  <c r="AR8" i="7"/>
  <c r="AO24" i="7"/>
  <c r="AS24" i="7"/>
  <c r="AP24" i="7"/>
  <c r="AR24" i="7"/>
  <c r="AO40" i="7"/>
  <c r="AS40" i="7"/>
  <c r="AP40" i="7"/>
  <c r="AR40" i="7"/>
  <c r="AO56" i="7"/>
  <c r="AS56" i="7"/>
  <c r="AP56" i="7"/>
  <c r="AR56" i="7"/>
  <c r="AO72" i="7"/>
  <c r="AS72" i="7"/>
  <c r="AP72" i="7"/>
  <c r="AR72" i="7"/>
  <c r="AO88" i="7"/>
  <c r="AS88" i="7"/>
  <c r="AP88" i="7"/>
  <c r="AR88" i="7"/>
  <c r="AO104" i="7"/>
  <c r="AS104" i="7"/>
  <c r="AP104" i="7"/>
  <c r="AR104" i="7"/>
  <c r="AR120" i="7"/>
  <c r="AO120" i="7"/>
  <c r="AS120" i="7"/>
  <c r="AP120" i="7"/>
  <c r="AR136" i="7"/>
  <c r="AO136" i="7"/>
  <c r="AS136" i="7"/>
  <c r="AP136" i="7"/>
  <c r="AR152" i="7"/>
  <c r="AO152" i="7"/>
  <c r="AS152" i="7"/>
  <c r="AP152" i="7"/>
  <c r="AR168" i="7"/>
  <c r="AO168" i="7"/>
  <c r="AS168" i="7"/>
  <c r="AP168" i="7"/>
  <c r="AP13" i="7"/>
  <c r="AR13" i="7"/>
  <c r="AO13" i="7"/>
  <c r="AS13" i="7"/>
  <c r="AP29" i="7"/>
  <c r="AR29" i="7"/>
  <c r="AO29" i="7"/>
  <c r="AS29" i="7"/>
  <c r="AP45" i="7"/>
  <c r="AR45" i="7"/>
  <c r="AO45" i="7"/>
  <c r="AS45" i="7"/>
  <c r="AP61" i="7"/>
  <c r="AR61" i="7"/>
  <c r="AO61" i="7"/>
  <c r="AS61" i="7"/>
  <c r="AP77" i="7"/>
  <c r="AR77" i="7"/>
  <c r="AO77" i="7"/>
  <c r="AS77" i="7"/>
  <c r="AP93" i="7"/>
  <c r="AR93" i="7"/>
  <c r="AS93" i="7"/>
  <c r="AO93" i="7"/>
  <c r="AO109" i="7"/>
  <c r="AS109" i="7"/>
  <c r="AP109" i="7"/>
  <c r="AR109" i="7"/>
  <c r="AO125" i="7"/>
  <c r="AS125" i="7"/>
  <c r="AP125" i="7"/>
  <c r="AR125" i="7"/>
  <c r="AO141" i="7"/>
  <c r="AS141" i="7"/>
  <c r="AP141" i="7"/>
  <c r="AR141" i="7"/>
  <c r="AR157" i="7"/>
  <c r="AO157" i="7"/>
  <c r="AS157" i="7"/>
  <c r="AP157" i="7"/>
  <c r="AR173" i="7"/>
  <c r="AO173" i="7"/>
  <c r="AS173" i="7"/>
  <c r="AP173" i="7"/>
  <c r="AR349" i="7"/>
  <c r="AO349" i="7"/>
  <c r="AS349" i="7"/>
  <c r="AP349" i="7"/>
  <c r="AR365" i="7"/>
  <c r="AO365" i="7"/>
  <c r="AS365" i="7"/>
  <c r="AP365" i="7"/>
  <c r="AR381" i="7"/>
  <c r="AO381" i="7"/>
  <c r="AS381" i="7"/>
  <c r="AP381" i="7"/>
  <c r="AO397" i="7"/>
  <c r="AS397" i="7"/>
  <c r="AP397" i="7"/>
  <c r="AR397" i="7"/>
  <c r="AO339" i="7"/>
  <c r="AS339" i="7"/>
  <c r="AP339" i="7"/>
  <c r="AR339" i="7"/>
  <c r="AO355" i="7"/>
  <c r="AS355" i="7"/>
  <c r="AP355" i="7"/>
  <c r="AR355" i="7"/>
  <c r="AO371" i="7"/>
  <c r="AS371" i="7"/>
  <c r="AP371" i="7"/>
  <c r="AR371" i="7"/>
  <c r="AO387" i="7"/>
  <c r="AS387" i="7"/>
  <c r="AP387" i="7"/>
  <c r="AR387" i="7"/>
  <c r="AR403" i="7"/>
  <c r="AO403" i="7"/>
  <c r="AS403" i="7"/>
  <c r="AP403" i="7"/>
  <c r="AR345" i="7"/>
  <c r="AO345" i="7"/>
  <c r="AS345" i="7"/>
  <c r="AP345" i="7"/>
  <c r="AR361" i="7"/>
  <c r="AO361" i="7"/>
  <c r="AS361" i="7"/>
  <c r="AP361" i="7"/>
  <c r="AR377" i="7"/>
  <c r="AO377" i="7"/>
  <c r="AS377" i="7"/>
  <c r="AP377" i="7"/>
  <c r="AO393" i="7"/>
  <c r="AS393" i="7"/>
  <c r="AP393" i="7"/>
  <c r="AR393" i="7"/>
  <c r="AO409" i="7"/>
  <c r="AS409" i="7"/>
  <c r="AP409" i="7"/>
  <c r="AR409" i="7"/>
  <c r="AO351" i="7"/>
  <c r="AS351" i="7"/>
  <c r="AP351" i="7"/>
  <c r="AR351" i="7"/>
  <c r="AO383" i="7"/>
  <c r="AS383" i="7"/>
  <c r="AP383" i="7"/>
  <c r="AR383" i="7"/>
  <c r="AP5" i="7"/>
  <c r="AR5" i="7"/>
  <c r="AO5" i="7"/>
  <c r="AS5" i="7"/>
  <c r="AR18" i="7"/>
  <c r="AO18" i="7"/>
  <c r="AS18" i="7"/>
  <c r="AP18" i="7"/>
  <c r="AR34" i="7"/>
  <c r="AO34" i="7"/>
  <c r="AS34" i="7"/>
  <c r="AP34" i="7"/>
  <c r="AR50" i="7"/>
  <c r="AO50" i="7"/>
  <c r="AS50" i="7"/>
  <c r="AP50" i="7"/>
  <c r="AR66" i="7"/>
  <c r="AO66" i="7"/>
  <c r="AS66" i="7"/>
  <c r="AP66" i="7"/>
  <c r="AR82" i="7"/>
  <c r="AO82" i="7"/>
  <c r="AS82" i="7"/>
  <c r="AP82" i="7"/>
  <c r="AR98" i="7"/>
  <c r="AO98" i="7"/>
  <c r="AP98" i="7"/>
  <c r="AS98" i="7"/>
  <c r="AP114" i="7"/>
  <c r="AR114" i="7"/>
  <c r="AO114" i="7"/>
  <c r="AS114" i="7"/>
  <c r="AP130" i="7"/>
  <c r="AR130" i="7"/>
  <c r="AO130" i="7"/>
  <c r="AS130" i="7"/>
  <c r="AP146" i="7"/>
  <c r="AO146" i="7"/>
  <c r="AS146" i="7"/>
  <c r="AR146" i="7"/>
  <c r="AO162" i="7"/>
  <c r="AS162" i="7"/>
  <c r="AP162" i="7"/>
  <c r="AR162" i="7"/>
  <c r="AR19" i="7"/>
  <c r="AO19" i="7"/>
  <c r="AS19" i="7"/>
  <c r="AP19" i="7"/>
  <c r="AR35" i="7"/>
  <c r="AO35" i="7"/>
  <c r="AS35" i="7"/>
  <c r="AP35" i="7"/>
  <c r="AR51" i="7"/>
  <c r="AO51" i="7"/>
  <c r="AS51" i="7"/>
  <c r="AP51" i="7"/>
  <c r="AR67" i="7"/>
  <c r="AO67" i="7"/>
  <c r="AS67" i="7"/>
  <c r="AP67" i="7"/>
  <c r="AR83" i="7"/>
  <c r="AO83" i="7"/>
  <c r="AS83" i="7"/>
  <c r="AP83" i="7"/>
  <c r="AR99" i="7"/>
  <c r="AO99" i="7"/>
  <c r="AS99" i="7"/>
  <c r="AP99" i="7"/>
  <c r="AR115" i="7"/>
  <c r="AO115" i="7"/>
  <c r="AS115" i="7"/>
  <c r="AP115" i="7"/>
  <c r="AR131" i="7"/>
  <c r="AO131" i="7"/>
  <c r="AS131" i="7"/>
  <c r="AP131" i="7"/>
  <c r="AP147" i="7"/>
  <c r="AR147" i="7"/>
  <c r="AS147" i="7"/>
  <c r="AO147" i="7"/>
  <c r="AP163" i="7"/>
  <c r="AR163" i="7"/>
  <c r="AO163" i="7"/>
  <c r="AS163" i="7"/>
  <c r="AO12" i="7"/>
  <c r="AS12" i="7"/>
  <c r="AP12" i="7"/>
  <c r="AR12" i="7"/>
  <c r="AO28" i="7"/>
  <c r="AS28" i="7"/>
  <c r="AP28" i="7"/>
  <c r="AR28" i="7"/>
  <c r="AO44" i="7"/>
  <c r="AS44" i="7"/>
  <c r="AP44" i="7"/>
  <c r="AR44" i="7"/>
  <c r="AO60" i="7"/>
  <c r="AS60" i="7"/>
  <c r="AP60" i="7"/>
  <c r="AR60" i="7"/>
  <c r="AO76" i="7"/>
  <c r="AS76" i="7"/>
  <c r="AP76" i="7"/>
  <c r="AR76" i="7"/>
  <c r="AO92" i="7"/>
  <c r="AS92" i="7"/>
  <c r="AP92" i="7"/>
  <c r="AR92" i="7"/>
  <c r="AR108" i="7"/>
  <c r="AO108" i="7"/>
  <c r="AS108" i="7"/>
  <c r="AP108" i="7"/>
  <c r="AR124" i="7"/>
  <c r="AO124" i="7"/>
  <c r="AS124" i="7"/>
  <c r="AP124" i="7"/>
  <c r="AR140" i="7"/>
  <c r="AO140" i="7"/>
  <c r="AS140" i="7"/>
  <c r="AP140" i="7"/>
  <c r="AR156" i="7"/>
  <c r="AO156" i="7"/>
  <c r="AS156" i="7"/>
  <c r="AP156" i="7"/>
  <c r="AR172" i="7"/>
  <c r="AO172" i="7"/>
  <c r="AS172" i="7"/>
  <c r="AP172" i="7"/>
  <c r="AP17" i="7"/>
  <c r="AR17" i="7"/>
  <c r="AO17" i="7"/>
  <c r="AS17" i="7"/>
  <c r="AP33" i="7"/>
  <c r="AR33" i="7"/>
  <c r="AO33" i="7"/>
  <c r="AS33" i="7"/>
  <c r="AP49" i="7"/>
  <c r="AR49" i="7"/>
  <c r="AO49" i="7"/>
  <c r="AS49" i="7"/>
  <c r="AP65" i="7"/>
  <c r="AR65" i="7"/>
  <c r="AO65" i="7"/>
  <c r="AS65" i="7"/>
  <c r="AP81" i="7"/>
  <c r="AR81" i="7"/>
  <c r="AO81" i="7"/>
  <c r="AS81" i="7"/>
  <c r="AP97" i="7"/>
  <c r="AO97" i="7"/>
  <c r="AR97" i="7"/>
  <c r="AS97" i="7"/>
  <c r="AO113" i="7"/>
  <c r="AS113" i="7"/>
  <c r="AP113" i="7"/>
  <c r="AR113" i="7"/>
  <c r="AO129" i="7"/>
  <c r="AS129" i="7"/>
  <c r="AP129" i="7"/>
  <c r="AR129" i="7"/>
  <c r="AO145" i="7"/>
  <c r="AS145" i="7"/>
  <c r="AR145" i="7"/>
  <c r="AP145" i="7"/>
  <c r="AR161" i="7"/>
  <c r="AO161" i="7"/>
  <c r="AS161" i="7"/>
  <c r="AP161" i="7"/>
  <c r="AR354" i="7"/>
  <c r="AO354" i="7"/>
  <c r="AS354" i="7"/>
  <c r="AP354" i="7"/>
  <c r="AR370" i="7"/>
  <c r="AO370" i="7"/>
  <c r="AS370" i="7"/>
  <c r="AP370" i="7"/>
  <c r="AR386" i="7"/>
  <c r="AO386" i="7"/>
  <c r="AS386" i="7"/>
  <c r="AP386" i="7"/>
  <c r="AP402" i="7"/>
  <c r="AR402" i="7"/>
  <c r="AO402" i="7"/>
  <c r="AS402" i="7"/>
  <c r="AP344" i="7"/>
  <c r="AR344" i="7"/>
  <c r="AO344" i="7"/>
  <c r="AS344" i="7"/>
  <c r="AP360" i="7"/>
  <c r="AR360" i="7"/>
  <c r="AO360" i="7"/>
  <c r="AS360" i="7"/>
  <c r="AP376" i="7"/>
  <c r="AR376" i="7"/>
  <c r="AO376" i="7"/>
  <c r="AS376" i="7"/>
  <c r="AP392" i="7"/>
  <c r="AR392" i="7"/>
  <c r="AO392" i="7"/>
  <c r="AS392" i="7"/>
  <c r="AR408" i="7"/>
  <c r="AO408" i="7"/>
  <c r="AS408" i="7"/>
  <c r="AP408" i="7"/>
  <c r="AR350" i="7"/>
  <c r="AO350" i="7"/>
  <c r="AS350" i="7"/>
  <c r="AP350" i="7"/>
  <c r="AR366" i="7"/>
  <c r="AO366" i="7"/>
  <c r="AS366" i="7"/>
  <c r="AP366" i="7"/>
  <c r="AR382" i="7"/>
  <c r="AO382" i="7"/>
  <c r="AS382" i="7"/>
  <c r="AP382" i="7"/>
  <c r="AP398" i="7"/>
  <c r="AR398" i="7"/>
  <c r="AO398" i="7"/>
  <c r="AS398" i="7"/>
  <c r="AP340" i="7"/>
  <c r="AR340" i="7"/>
  <c r="AO340" i="7"/>
  <c r="AS340" i="7"/>
  <c r="AP356" i="7"/>
  <c r="AR356" i="7"/>
  <c r="AO356" i="7"/>
  <c r="AS356" i="7"/>
  <c r="AP372" i="7"/>
  <c r="AR372" i="7"/>
  <c r="AO372" i="7"/>
  <c r="AS372" i="7"/>
  <c r="AP388" i="7"/>
  <c r="AR388" i="7"/>
  <c r="AO388" i="7"/>
  <c r="AS388" i="7"/>
  <c r="AR404" i="7"/>
  <c r="AO404" i="7"/>
  <c r="AS404" i="7"/>
  <c r="AP404" i="7"/>
  <c r="AR6" i="7"/>
  <c r="AO6" i="7"/>
  <c r="AS6" i="7"/>
  <c r="AP6" i="7"/>
  <c r="AR22" i="7"/>
  <c r="AO22" i="7"/>
  <c r="AS22" i="7"/>
  <c r="AP22" i="7"/>
  <c r="AR38" i="7"/>
  <c r="AO38" i="7"/>
  <c r="AS38" i="7"/>
  <c r="AP38" i="7"/>
  <c r="AP54" i="7"/>
  <c r="AO54" i="7"/>
  <c r="AR54" i="7"/>
  <c r="AS54" i="7"/>
  <c r="AR70" i="7"/>
  <c r="AO70" i="7"/>
  <c r="AS70" i="7"/>
  <c r="AP70" i="7"/>
  <c r="AR86" i="7"/>
  <c r="AO86" i="7"/>
  <c r="AS86" i="7"/>
  <c r="AP86" i="7"/>
  <c r="AR102" i="7"/>
  <c r="AS102" i="7"/>
  <c r="AO102" i="7"/>
  <c r="AP102" i="7"/>
  <c r="AP118" i="7"/>
  <c r="AR118" i="7"/>
  <c r="AO118" i="7"/>
  <c r="AS118" i="7"/>
  <c r="AP134" i="7"/>
  <c r="AR134" i="7"/>
  <c r="AO134" i="7"/>
  <c r="AS134" i="7"/>
  <c r="AO150" i="7"/>
  <c r="AS150" i="7"/>
  <c r="AP150" i="7"/>
  <c r="AR150" i="7"/>
  <c r="AO166" i="7"/>
  <c r="AS166" i="7"/>
  <c r="AP166" i="7"/>
  <c r="AR166" i="7"/>
  <c r="AR7" i="7"/>
  <c r="AO7" i="7"/>
  <c r="AS7" i="7"/>
  <c r="AP7" i="7"/>
  <c r="AR23" i="7"/>
  <c r="AO23" i="7"/>
  <c r="AS23" i="7"/>
  <c r="AP23" i="7"/>
  <c r="AR39" i="7"/>
  <c r="AO39" i="7"/>
  <c r="AS39" i="7"/>
  <c r="AP39" i="7"/>
  <c r="AR55" i="7"/>
  <c r="AO55" i="7"/>
  <c r="AS55" i="7"/>
  <c r="AP55" i="7"/>
  <c r="AR71" i="7"/>
  <c r="AO71" i="7"/>
  <c r="AS71" i="7"/>
  <c r="AP71" i="7"/>
  <c r="AR87" i="7"/>
  <c r="AO87" i="7"/>
  <c r="AS87" i="7"/>
  <c r="AP87" i="7"/>
  <c r="AR103" i="7"/>
  <c r="AO103" i="7"/>
  <c r="AS103" i="7"/>
  <c r="AP103" i="7"/>
  <c r="AR119" i="7"/>
  <c r="AO119" i="7"/>
  <c r="AS119" i="7"/>
  <c r="AP119" i="7"/>
  <c r="AR135" i="7"/>
  <c r="AO135" i="7"/>
  <c r="AS135" i="7"/>
  <c r="AP135" i="7"/>
  <c r="AP151" i="7"/>
  <c r="AR151" i="7"/>
  <c r="AO151" i="7"/>
  <c r="AS151" i="7"/>
  <c r="AP167" i="7"/>
  <c r="AR167" i="7"/>
  <c r="AO167" i="7"/>
  <c r="AS167" i="7"/>
  <c r="AO16" i="7"/>
  <c r="AS16" i="7"/>
  <c r="AP16" i="7"/>
  <c r="AR16" i="7"/>
  <c r="AO32" i="7"/>
  <c r="AS32" i="7"/>
  <c r="AP32" i="7"/>
  <c r="AR32" i="7"/>
  <c r="AO48" i="7"/>
  <c r="AS48" i="7"/>
  <c r="AP48" i="7"/>
  <c r="AR48" i="7"/>
  <c r="AO64" i="7"/>
  <c r="AS64" i="7"/>
  <c r="AP64" i="7"/>
  <c r="AR64" i="7"/>
  <c r="AO80" i="7"/>
  <c r="AS80" i="7"/>
  <c r="AP80" i="7"/>
  <c r="AR80" i="7"/>
  <c r="AO96" i="7"/>
  <c r="AS96" i="7"/>
  <c r="AP96" i="7"/>
  <c r="AR96" i="7"/>
  <c r="AR112" i="7"/>
  <c r="AO112" i="7"/>
  <c r="AS112" i="7"/>
  <c r="AP112" i="7"/>
  <c r="AR128" i="7"/>
  <c r="AO128" i="7"/>
  <c r="AS128" i="7"/>
  <c r="AP128" i="7"/>
  <c r="AR144" i="7"/>
  <c r="AO144" i="7"/>
  <c r="AP144" i="7"/>
  <c r="AS144" i="7"/>
  <c r="AR160" i="7"/>
  <c r="AO160" i="7"/>
  <c r="AS160" i="7"/>
  <c r="AP160" i="7"/>
  <c r="AP21" i="7"/>
  <c r="AR21" i="7"/>
  <c r="AO21" i="7"/>
  <c r="AS21" i="7"/>
  <c r="AP37" i="7"/>
  <c r="AR37" i="7"/>
  <c r="AO37" i="7"/>
  <c r="AS37" i="7"/>
  <c r="AP53" i="7"/>
  <c r="AO53" i="7"/>
  <c r="AS53" i="7"/>
  <c r="AR53" i="7"/>
  <c r="AP69" i="7"/>
  <c r="AR69" i="7"/>
  <c r="AO69" i="7"/>
  <c r="AS69" i="7"/>
  <c r="AP85" i="7"/>
  <c r="AR85" i="7"/>
  <c r="AO85" i="7"/>
  <c r="AS85" i="7"/>
  <c r="AP101" i="7"/>
  <c r="AR101" i="7"/>
  <c r="AS101" i="7"/>
  <c r="AO101" i="7"/>
  <c r="AO117" i="7"/>
  <c r="AS117" i="7"/>
  <c r="AP117" i="7"/>
  <c r="AR117" i="7"/>
  <c r="AO133" i="7"/>
  <c r="AS133" i="7"/>
  <c r="AP133" i="7"/>
  <c r="AR133" i="7"/>
  <c r="AR149" i="7"/>
  <c r="AO149" i="7"/>
  <c r="AS149" i="7"/>
  <c r="AP149" i="7"/>
  <c r="AR165" i="7"/>
  <c r="AO165" i="7"/>
  <c r="AS165" i="7"/>
  <c r="AP165" i="7"/>
  <c r="AR341" i="7"/>
  <c r="AO341" i="7"/>
  <c r="AS341" i="7"/>
  <c r="AP341" i="7"/>
  <c r="AR357" i="7"/>
  <c r="AO357" i="7"/>
  <c r="AS357" i="7"/>
  <c r="AP357" i="7"/>
  <c r="AR373" i="7"/>
  <c r="AO373" i="7"/>
  <c r="AS373" i="7"/>
  <c r="AP373" i="7"/>
  <c r="AO389" i="7"/>
  <c r="AS389" i="7"/>
  <c r="AP389" i="7"/>
  <c r="AR389" i="7"/>
  <c r="AO405" i="7"/>
  <c r="AS405" i="7"/>
  <c r="AP405" i="7"/>
  <c r="AR405" i="7"/>
  <c r="AO347" i="7"/>
  <c r="AS347" i="7"/>
  <c r="AP347" i="7"/>
  <c r="AR347" i="7"/>
  <c r="AO363" i="7"/>
  <c r="AS363" i="7"/>
  <c r="AP363" i="7"/>
  <c r="AR363" i="7"/>
  <c r="AO379" i="7"/>
  <c r="AS379" i="7"/>
  <c r="AP379" i="7"/>
  <c r="AR379" i="7"/>
  <c r="AO395" i="7"/>
  <c r="AS395" i="7"/>
  <c r="AP395" i="7"/>
  <c r="AR395" i="7"/>
  <c r="AR353" i="7"/>
  <c r="AO353" i="7"/>
  <c r="AS353" i="7"/>
  <c r="AP353" i="7"/>
  <c r="AR369" i="7"/>
  <c r="AO369" i="7"/>
  <c r="AS369" i="7"/>
  <c r="AP369" i="7"/>
  <c r="AR385" i="7"/>
  <c r="AO385" i="7"/>
  <c r="AS385" i="7"/>
  <c r="AP385" i="7"/>
  <c r="AO401" i="7"/>
  <c r="AS401" i="7"/>
  <c r="AP401" i="7"/>
  <c r="AR401" i="7"/>
  <c r="AO343" i="7"/>
  <c r="AS343" i="7"/>
  <c r="AP343" i="7"/>
  <c r="AR343" i="7"/>
  <c r="AO359" i="7"/>
  <c r="AS359" i="7"/>
  <c r="AP359" i="7"/>
  <c r="AR359" i="7"/>
  <c r="AO375" i="7"/>
  <c r="AS375" i="7"/>
  <c r="AP375" i="7"/>
  <c r="AR375" i="7"/>
  <c r="AO391" i="7"/>
  <c r="AS391" i="7"/>
  <c r="AR391" i="7"/>
  <c r="AP391" i="7"/>
  <c r="AR407" i="7"/>
  <c r="AO407" i="7"/>
  <c r="AS407" i="7"/>
  <c r="AP407" i="7"/>
  <c r="AP348" i="7"/>
  <c r="AR348" i="7"/>
  <c r="AO348" i="7"/>
  <c r="AS348" i="7"/>
  <c r="AP380" i="7"/>
  <c r="AR380" i="7"/>
  <c r="AO380" i="7"/>
  <c r="AS380" i="7"/>
  <c r="AR399" i="7"/>
  <c r="AO399" i="7"/>
  <c r="AS399" i="7"/>
  <c r="AP399" i="7"/>
  <c r="AR10" i="7"/>
  <c r="AO10" i="7"/>
  <c r="AS10" i="7"/>
  <c r="AP10" i="7"/>
  <c r="AR26" i="7"/>
  <c r="AO26" i="7"/>
  <c r="AS26" i="7"/>
  <c r="AP26" i="7"/>
  <c r="AR42" i="7"/>
  <c r="AO42" i="7"/>
  <c r="AS42" i="7"/>
  <c r="AP42" i="7"/>
  <c r="AR58" i="7"/>
  <c r="AO58" i="7"/>
  <c r="AS58" i="7"/>
  <c r="AP58" i="7"/>
  <c r="AR74" i="7"/>
  <c r="AO74" i="7"/>
  <c r="AS74" i="7"/>
  <c r="AP74" i="7"/>
  <c r="AR90" i="7"/>
  <c r="AO90" i="7"/>
  <c r="AP90" i="7"/>
  <c r="AS90" i="7"/>
  <c r="AP106" i="7"/>
  <c r="AR106" i="7"/>
  <c r="AO106" i="7"/>
  <c r="AS106" i="7"/>
  <c r="AP122" i="7"/>
  <c r="AR122" i="7"/>
  <c r="AO122" i="7"/>
  <c r="AS122" i="7"/>
  <c r="AP138" i="7"/>
  <c r="AR138" i="7"/>
  <c r="AO138" i="7"/>
  <c r="AS138" i="7"/>
  <c r="AO154" i="7"/>
  <c r="AS154" i="7"/>
  <c r="AP154" i="7"/>
  <c r="AR154" i="7"/>
  <c r="AO170" i="7"/>
  <c r="AS170" i="7"/>
  <c r="AP170" i="7"/>
  <c r="AR170" i="7"/>
  <c r="AR11" i="7"/>
  <c r="AO11" i="7"/>
  <c r="AS11" i="7"/>
  <c r="AP11" i="7"/>
  <c r="AR27" i="7"/>
  <c r="AO27" i="7"/>
  <c r="AS27" i="7"/>
  <c r="AP27" i="7"/>
  <c r="AR43" i="7"/>
  <c r="AO43" i="7"/>
  <c r="AS43" i="7"/>
  <c r="AP43" i="7"/>
  <c r="AR59" i="7"/>
  <c r="AO59" i="7"/>
  <c r="AS59" i="7"/>
  <c r="AP59" i="7"/>
  <c r="AR75" i="7"/>
  <c r="AO75" i="7"/>
  <c r="AS75" i="7"/>
  <c r="AP75" i="7"/>
  <c r="AR91" i="7"/>
  <c r="AO91" i="7"/>
  <c r="AS91" i="7"/>
  <c r="AP91" i="7"/>
  <c r="AR107" i="7"/>
  <c r="AO107" i="7"/>
  <c r="AS107" i="7"/>
  <c r="AP107" i="7"/>
  <c r="AR123" i="7"/>
  <c r="AO123" i="7"/>
  <c r="AS123" i="7"/>
  <c r="AP123" i="7"/>
  <c r="AR139" i="7"/>
  <c r="AO139" i="7"/>
  <c r="AS139" i="7"/>
  <c r="AP139" i="7"/>
  <c r="AP155" i="7"/>
  <c r="AR155" i="7"/>
  <c r="AO155" i="7"/>
  <c r="AS155" i="7"/>
  <c r="AP171" i="7"/>
  <c r="AR171" i="7"/>
  <c r="AO171" i="7"/>
  <c r="AS171" i="7"/>
  <c r="AO20" i="7"/>
  <c r="AS20" i="7"/>
  <c r="AP20" i="7"/>
  <c r="AR20" i="7"/>
  <c r="AO36" i="7"/>
  <c r="AS36" i="7"/>
  <c r="AP36" i="7"/>
  <c r="AR36" i="7"/>
  <c r="AO52" i="7"/>
  <c r="AS52" i="7"/>
  <c r="AP52" i="7"/>
  <c r="AR52" i="7"/>
  <c r="AO68" i="7"/>
  <c r="AS68" i="7"/>
  <c r="AP68" i="7"/>
  <c r="AR68" i="7"/>
  <c r="AO84" i="7"/>
  <c r="AS84" i="7"/>
  <c r="AP84" i="7"/>
  <c r="AR84" i="7"/>
  <c r="AO100" i="7"/>
  <c r="AS100" i="7"/>
  <c r="AP100" i="7"/>
  <c r="AR100" i="7"/>
  <c r="AR116" i="7"/>
  <c r="AO116" i="7"/>
  <c r="AS116" i="7"/>
  <c r="AP116" i="7"/>
  <c r="AR132" i="7"/>
  <c r="AO132" i="7"/>
  <c r="AS132" i="7"/>
  <c r="AP132" i="7"/>
  <c r="AR148" i="7"/>
  <c r="AO148" i="7"/>
  <c r="AS148" i="7"/>
  <c r="AP148" i="7"/>
  <c r="AR164" i="7"/>
  <c r="AO164" i="7"/>
  <c r="AS164" i="7"/>
  <c r="AP164" i="7"/>
  <c r="AP9" i="7"/>
  <c r="AR9" i="7"/>
  <c r="AO9" i="7"/>
  <c r="AS9" i="7"/>
  <c r="AP25" i="7"/>
  <c r="AR25" i="7"/>
  <c r="AO25" i="7"/>
  <c r="AS25" i="7"/>
  <c r="AP41" i="7"/>
  <c r="AR41" i="7"/>
  <c r="AO41" i="7"/>
  <c r="AS41" i="7"/>
  <c r="AP57" i="7"/>
  <c r="AR57" i="7"/>
  <c r="AO57" i="7"/>
  <c r="AS57" i="7"/>
  <c r="AP73" i="7"/>
  <c r="AR73" i="7"/>
  <c r="AO73" i="7"/>
  <c r="AS73" i="7"/>
  <c r="AP89" i="7"/>
  <c r="AO89" i="7"/>
  <c r="AR89" i="7"/>
  <c r="AS89" i="7"/>
  <c r="AP105" i="7"/>
  <c r="AS105" i="7"/>
  <c r="AO105" i="7"/>
  <c r="AR105" i="7"/>
  <c r="AO121" i="7"/>
  <c r="AS121" i="7"/>
  <c r="AP121" i="7"/>
  <c r="AR121" i="7"/>
  <c r="AO137" i="7"/>
  <c r="AS137" i="7"/>
  <c r="AP137" i="7"/>
  <c r="AR137" i="7"/>
  <c r="AR153" i="7"/>
  <c r="AO153" i="7"/>
  <c r="AS153" i="7"/>
  <c r="AP153" i="7"/>
  <c r="AR169" i="7"/>
  <c r="AO169" i="7"/>
  <c r="AS169" i="7"/>
  <c r="AP169" i="7"/>
  <c r="AR346" i="7"/>
  <c r="AO346" i="7"/>
  <c r="AS346" i="7"/>
  <c r="AP346" i="7"/>
  <c r="AR362" i="7"/>
  <c r="AO362" i="7"/>
  <c r="AS362" i="7"/>
  <c r="AP362" i="7"/>
  <c r="AR378" i="7"/>
  <c r="AO378" i="7"/>
  <c r="AS378" i="7"/>
  <c r="AP378" i="7"/>
  <c r="AR394" i="7"/>
  <c r="AP394" i="7"/>
  <c r="AO394" i="7"/>
  <c r="AS394" i="7"/>
  <c r="AP410" i="7"/>
  <c r="AR410" i="7"/>
  <c r="AO410" i="7"/>
  <c r="AS410" i="7"/>
  <c r="AP352" i="7"/>
  <c r="AR352" i="7"/>
  <c r="AO352" i="7"/>
  <c r="AS352" i="7"/>
  <c r="AP368" i="7"/>
  <c r="AR368" i="7"/>
  <c r="AO368" i="7"/>
  <c r="AS368" i="7"/>
  <c r="AP384" i="7"/>
  <c r="AR384" i="7"/>
  <c r="AO384" i="7"/>
  <c r="AS384" i="7"/>
  <c r="AR400" i="7"/>
  <c r="AO400" i="7"/>
  <c r="AS400" i="7"/>
  <c r="AP400" i="7"/>
  <c r="AR342" i="7"/>
  <c r="AO342" i="7"/>
  <c r="AS342" i="7"/>
  <c r="AP342" i="7"/>
  <c r="AR358" i="7"/>
  <c r="AO358" i="7"/>
  <c r="AS358" i="7"/>
  <c r="AP358" i="7"/>
  <c r="AR374" i="7"/>
  <c r="AO374" i="7"/>
  <c r="AS374" i="7"/>
  <c r="AP374" i="7"/>
  <c r="AR390" i="7"/>
  <c r="AP390" i="7"/>
  <c r="AO390" i="7"/>
  <c r="AS390" i="7"/>
  <c r="AP406" i="7"/>
  <c r="AR406" i="7"/>
  <c r="AO406" i="7"/>
  <c r="AS406" i="7"/>
  <c r="AP364" i="7"/>
  <c r="AR364" i="7"/>
  <c r="AO364" i="7"/>
  <c r="AS364" i="7"/>
  <c r="AP396" i="7"/>
  <c r="AR396" i="7"/>
  <c r="AS396" i="7"/>
  <c r="AO396" i="7"/>
  <c r="AO367" i="7"/>
  <c r="AS367" i="7"/>
  <c r="AP367" i="7"/>
  <c r="AR367" i="7"/>
  <c r="AR3" i="7"/>
  <c r="AS3" i="7"/>
  <c r="AO3" i="7"/>
  <c r="AP3" i="7"/>
  <c r="AM174" i="7"/>
  <c r="AU174" i="7" s="1"/>
  <c r="AN174" i="7"/>
  <c r="AM205" i="7"/>
  <c r="AU205" i="7" s="1"/>
  <c r="AN205" i="7"/>
  <c r="AM269" i="7"/>
  <c r="AU269" i="7" s="1"/>
  <c r="AN269" i="7"/>
  <c r="AM333" i="7"/>
  <c r="AU333" i="7" s="1"/>
  <c r="AN333" i="7"/>
  <c r="AM178" i="7"/>
  <c r="AU178" i="7" s="1"/>
  <c r="AN178" i="7"/>
  <c r="AM242" i="7"/>
  <c r="AU242" i="7" s="1"/>
  <c r="AN242" i="7"/>
  <c r="AM307" i="7"/>
  <c r="AU307" i="7" s="1"/>
  <c r="AN307" i="7"/>
  <c r="AM203" i="7"/>
  <c r="AU203" i="7" s="1"/>
  <c r="AN203" i="7"/>
  <c r="AM265" i="7"/>
  <c r="AU265" i="7" s="1"/>
  <c r="AN265" i="7"/>
  <c r="AM329" i="7"/>
  <c r="AU329" i="7" s="1"/>
  <c r="AN329" i="7"/>
  <c r="AM240" i="7"/>
  <c r="AU240" i="7" s="1"/>
  <c r="AN240" i="7"/>
  <c r="AM271" i="7"/>
  <c r="AU271" i="7" s="1"/>
  <c r="AN271" i="7"/>
  <c r="AM319" i="7"/>
  <c r="AU319" i="7" s="1"/>
  <c r="AN319" i="7"/>
  <c r="AM177" i="7"/>
  <c r="AU177" i="7" s="1"/>
  <c r="AN177" i="7"/>
  <c r="AM193" i="7"/>
  <c r="AU193" i="7" s="1"/>
  <c r="AN193" i="7"/>
  <c r="AM225" i="7"/>
  <c r="AU225" i="7" s="1"/>
  <c r="AN225" i="7"/>
  <c r="AM257" i="7"/>
  <c r="AU257" i="7" s="1"/>
  <c r="AN257" i="7"/>
  <c r="AM290" i="7"/>
  <c r="AU290" i="7" s="1"/>
  <c r="AN290" i="7"/>
  <c r="AM322" i="7"/>
  <c r="AU322" i="7" s="1"/>
  <c r="AN322" i="7"/>
  <c r="AM182" i="7"/>
  <c r="AU182" i="7" s="1"/>
  <c r="AN182" i="7"/>
  <c r="AM214" i="7"/>
  <c r="AU214" i="7" s="1"/>
  <c r="AN214" i="7"/>
  <c r="AM246" i="7"/>
  <c r="AU246" i="7" s="1"/>
  <c r="AN246" i="7"/>
  <c r="AM280" i="7"/>
  <c r="AU280" i="7" s="1"/>
  <c r="AN280" i="7"/>
  <c r="AM253" i="7"/>
  <c r="AU253" i="7" s="1"/>
  <c r="AN253" i="7"/>
  <c r="AM189" i="7"/>
  <c r="AU189" i="7" s="1"/>
  <c r="AN189" i="7"/>
  <c r="AM317" i="7"/>
  <c r="AU317" i="7" s="1"/>
  <c r="AN317" i="7"/>
  <c r="AM194" i="7"/>
  <c r="AU194" i="7" s="1"/>
  <c r="AN194" i="7"/>
  <c r="AM258" i="7"/>
  <c r="AU258" i="7" s="1"/>
  <c r="AN258" i="7"/>
  <c r="AM323" i="7"/>
  <c r="AU323" i="7" s="1"/>
  <c r="AN323" i="7"/>
  <c r="AM235" i="7"/>
  <c r="AU235" i="7" s="1"/>
  <c r="AN235" i="7"/>
  <c r="AM281" i="7"/>
  <c r="AU281" i="7" s="1"/>
  <c r="AN281" i="7"/>
  <c r="AM256" i="7"/>
  <c r="AU256" i="7" s="1"/>
  <c r="AN256" i="7"/>
  <c r="AM303" i="7"/>
  <c r="AU303" i="7" s="1"/>
  <c r="AN303" i="7"/>
  <c r="AM4" i="7"/>
  <c r="AN4" i="7"/>
  <c r="AM14" i="7"/>
  <c r="AN14" i="7"/>
  <c r="AM30" i="7"/>
  <c r="AN30" i="7"/>
  <c r="AM46" i="7"/>
  <c r="AN46" i="7"/>
  <c r="AM62" i="7"/>
  <c r="AU62" i="7" s="1"/>
  <c r="AN62" i="7"/>
  <c r="AM78" i="7"/>
  <c r="AU78" i="7" s="1"/>
  <c r="AN78" i="7"/>
  <c r="AM94" i="7"/>
  <c r="AU94" i="7" s="1"/>
  <c r="AN94" i="7"/>
  <c r="AM110" i="7"/>
  <c r="AU110" i="7" s="1"/>
  <c r="AN110" i="7"/>
  <c r="AM126" i="7"/>
  <c r="AU126" i="7" s="1"/>
  <c r="AN126" i="7"/>
  <c r="AM142" i="7"/>
  <c r="AU142" i="7" s="1"/>
  <c r="AN142" i="7"/>
  <c r="AM158" i="7"/>
  <c r="AU158" i="7" s="1"/>
  <c r="AN158" i="7"/>
  <c r="AM15" i="7"/>
  <c r="AN15" i="7"/>
  <c r="AM31" i="7"/>
  <c r="AN31" i="7"/>
  <c r="AM47" i="7"/>
  <c r="AN47" i="7"/>
  <c r="AM63" i="7"/>
  <c r="AU63" i="7" s="1"/>
  <c r="AN63" i="7"/>
  <c r="AM79" i="7"/>
  <c r="AU79" i="7" s="1"/>
  <c r="AN79" i="7"/>
  <c r="AM95" i="7"/>
  <c r="AU95" i="7" s="1"/>
  <c r="AN95" i="7"/>
  <c r="AM111" i="7"/>
  <c r="AU111" i="7" s="1"/>
  <c r="AN111" i="7"/>
  <c r="AM127" i="7"/>
  <c r="AU127" i="7" s="1"/>
  <c r="AN127" i="7"/>
  <c r="AM143" i="7"/>
  <c r="AU143" i="7" s="1"/>
  <c r="AN143" i="7"/>
  <c r="AM159" i="7"/>
  <c r="AU159" i="7" s="1"/>
  <c r="AN159" i="7"/>
  <c r="AM8" i="7"/>
  <c r="AN8" i="7"/>
  <c r="AM24" i="7"/>
  <c r="AN24" i="7"/>
  <c r="AM40" i="7"/>
  <c r="AN40" i="7"/>
  <c r="AM56" i="7"/>
  <c r="AU56" i="7" s="1"/>
  <c r="AN56" i="7"/>
  <c r="AM72" i="7"/>
  <c r="AU72" i="7" s="1"/>
  <c r="AN72" i="7"/>
  <c r="AM88" i="7"/>
  <c r="AU88" i="7" s="1"/>
  <c r="AN88" i="7"/>
  <c r="AM104" i="7"/>
  <c r="AU104" i="7" s="1"/>
  <c r="AN104" i="7"/>
  <c r="AM120" i="7"/>
  <c r="AU120" i="7" s="1"/>
  <c r="AN120" i="7"/>
  <c r="AM136" i="7"/>
  <c r="AU136" i="7" s="1"/>
  <c r="AN136" i="7"/>
  <c r="AM152" i="7"/>
  <c r="AU152" i="7" s="1"/>
  <c r="AN152" i="7"/>
  <c r="AM168" i="7"/>
  <c r="AU168" i="7" s="1"/>
  <c r="AN168" i="7"/>
  <c r="AM13" i="7"/>
  <c r="AN13" i="7"/>
  <c r="AM29" i="7"/>
  <c r="AN29" i="7"/>
  <c r="AM45" i="7"/>
  <c r="AN45" i="7"/>
  <c r="AM61" i="7"/>
  <c r="AU61" i="7" s="1"/>
  <c r="AN61" i="7"/>
  <c r="AM77" i="7"/>
  <c r="AU77" i="7" s="1"/>
  <c r="AN77" i="7"/>
  <c r="AM93" i="7"/>
  <c r="AU93" i="7" s="1"/>
  <c r="AN93" i="7"/>
  <c r="AM109" i="7"/>
  <c r="AU109" i="7" s="1"/>
  <c r="AN109" i="7"/>
  <c r="AM125" i="7"/>
  <c r="AU125" i="7" s="1"/>
  <c r="AN125" i="7"/>
  <c r="AM141" i="7"/>
  <c r="AU141" i="7" s="1"/>
  <c r="AN141" i="7"/>
  <c r="AM157" i="7"/>
  <c r="AU157" i="7" s="1"/>
  <c r="AN157" i="7"/>
  <c r="AM173" i="7"/>
  <c r="AU173" i="7" s="1"/>
  <c r="AN173" i="7"/>
  <c r="AM349" i="7"/>
  <c r="AU349" i="7" s="1"/>
  <c r="AN349" i="7"/>
  <c r="AM365" i="7"/>
  <c r="AU365" i="7" s="1"/>
  <c r="AN365" i="7"/>
  <c r="AM381" i="7"/>
  <c r="AU381" i="7" s="1"/>
  <c r="AN381" i="7"/>
  <c r="AM397" i="7"/>
  <c r="AU397" i="7" s="1"/>
  <c r="AN397" i="7"/>
  <c r="AM339" i="7"/>
  <c r="AU339" i="7" s="1"/>
  <c r="AN339" i="7"/>
  <c r="AM355" i="7"/>
  <c r="AU355" i="7" s="1"/>
  <c r="AN355" i="7"/>
  <c r="AM371" i="7"/>
  <c r="AU371" i="7" s="1"/>
  <c r="AN371" i="7"/>
  <c r="AM387" i="7"/>
  <c r="AU387" i="7" s="1"/>
  <c r="AN387" i="7"/>
  <c r="AM403" i="7"/>
  <c r="AU403" i="7" s="1"/>
  <c r="AN403" i="7"/>
  <c r="AM345" i="7"/>
  <c r="AU345" i="7" s="1"/>
  <c r="AN345" i="7"/>
  <c r="AM361" i="7"/>
  <c r="AU361" i="7" s="1"/>
  <c r="AN361" i="7"/>
  <c r="AM377" i="7"/>
  <c r="AU377" i="7" s="1"/>
  <c r="AN377" i="7"/>
  <c r="AM393" i="7"/>
  <c r="AU393" i="7" s="1"/>
  <c r="AN393" i="7"/>
  <c r="AM409" i="7"/>
  <c r="AU409" i="7" s="1"/>
  <c r="AN409" i="7"/>
  <c r="AM351" i="7"/>
  <c r="AU351" i="7" s="1"/>
  <c r="AN351" i="7"/>
  <c r="AM383" i="7"/>
  <c r="AU383" i="7" s="1"/>
  <c r="AN383" i="7"/>
  <c r="AM5" i="7"/>
  <c r="AN5" i="7"/>
  <c r="AM18" i="7"/>
  <c r="AN18" i="7"/>
  <c r="AM34" i="7"/>
  <c r="AN34" i="7"/>
  <c r="AM50" i="7"/>
  <c r="AN50" i="7"/>
  <c r="AM66" i="7"/>
  <c r="AU66" i="7" s="1"/>
  <c r="AN66" i="7"/>
  <c r="AM82" i="7"/>
  <c r="AU82" i="7" s="1"/>
  <c r="AN82" i="7"/>
  <c r="AM98" i="7"/>
  <c r="AU98" i="7" s="1"/>
  <c r="AN98" i="7"/>
  <c r="AM114" i="7"/>
  <c r="AU114" i="7" s="1"/>
  <c r="AN114" i="7"/>
  <c r="AM130" i="7"/>
  <c r="AU130" i="7" s="1"/>
  <c r="AN130" i="7"/>
  <c r="AM146" i="7"/>
  <c r="AU146" i="7" s="1"/>
  <c r="AN146" i="7"/>
  <c r="AM162" i="7"/>
  <c r="AU162" i="7" s="1"/>
  <c r="AN162" i="7"/>
  <c r="AM19" i="7"/>
  <c r="AN19" i="7"/>
  <c r="AM35" i="7"/>
  <c r="AN35" i="7"/>
  <c r="AM51" i="7"/>
  <c r="AU51" i="7" s="1"/>
  <c r="AN51" i="7"/>
  <c r="AM67" i="7"/>
  <c r="AU67" i="7" s="1"/>
  <c r="AN67" i="7"/>
  <c r="AM83" i="7"/>
  <c r="AU83" i="7" s="1"/>
  <c r="AN83" i="7"/>
  <c r="AM99" i="7"/>
  <c r="AU99" i="7" s="1"/>
  <c r="AN99" i="7"/>
  <c r="AM115" i="7"/>
  <c r="AU115" i="7" s="1"/>
  <c r="AN115" i="7"/>
  <c r="AM131" i="7"/>
  <c r="AU131" i="7" s="1"/>
  <c r="AN131" i="7"/>
  <c r="AM147" i="7"/>
  <c r="AU147" i="7" s="1"/>
  <c r="AN147" i="7"/>
  <c r="AM163" i="7"/>
  <c r="AU163" i="7" s="1"/>
  <c r="AN163" i="7"/>
  <c r="AM12" i="7"/>
  <c r="AN12" i="7"/>
  <c r="AM28" i="7"/>
  <c r="AN28" i="7"/>
  <c r="AM44" i="7"/>
  <c r="AN44" i="7"/>
  <c r="AM60" i="7"/>
  <c r="AU60" i="7" s="1"/>
  <c r="AN60" i="7"/>
  <c r="AM76" i="7"/>
  <c r="AU76" i="7" s="1"/>
  <c r="AN76" i="7"/>
  <c r="AM92" i="7"/>
  <c r="AU92" i="7" s="1"/>
  <c r="AN92" i="7"/>
  <c r="AM108" i="7"/>
  <c r="AU108" i="7" s="1"/>
  <c r="AN108" i="7"/>
  <c r="AM124" i="7"/>
  <c r="AU124" i="7" s="1"/>
  <c r="AN124" i="7"/>
  <c r="AM140" i="7"/>
  <c r="AU140" i="7" s="1"/>
  <c r="AN140" i="7"/>
  <c r="AM156" i="7"/>
  <c r="AU156" i="7" s="1"/>
  <c r="AN156" i="7"/>
  <c r="AM172" i="7"/>
  <c r="AU172" i="7" s="1"/>
  <c r="AN172" i="7"/>
  <c r="AM17" i="7"/>
  <c r="AN17" i="7"/>
  <c r="AM33" i="7"/>
  <c r="AN33" i="7"/>
  <c r="AM49" i="7"/>
  <c r="AN49" i="7"/>
  <c r="AM65" i="7"/>
  <c r="AU65" i="7" s="1"/>
  <c r="AN65" i="7"/>
  <c r="AM81" i="7"/>
  <c r="AU81" i="7" s="1"/>
  <c r="AN81" i="7"/>
  <c r="AM97" i="7"/>
  <c r="AU97" i="7" s="1"/>
  <c r="AN97" i="7"/>
  <c r="AM113" i="7"/>
  <c r="AU113" i="7" s="1"/>
  <c r="AN113" i="7"/>
  <c r="AM129" i="7"/>
  <c r="AU129" i="7" s="1"/>
  <c r="AN129" i="7"/>
  <c r="AM145" i="7"/>
  <c r="AU145" i="7" s="1"/>
  <c r="AN145" i="7"/>
  <c r="AM161" i="7"/>
  <c r="AU161" i="7" s="1"/>
  <c r="AN161" i="7"/>
  <c r="AM354" i="7"/>
  <c r="AU354" i="7" s="1"/>
  <c r="AN354" i="7"/>
  <c r="AM370" i="7"/>
  <c r="AU370" i="7" s="1"/>
  <c r="AN370" i="7"/>
  <c r="AM386" i="7"/>
  <c r="AU386" i="7" s="1"/>
  <c r="AN386" i="7"/>
  <c r="AM402" i="7"/>
  <c r="AU402" i="7" s="1"/>
  <c r="AN402" i="7"/>
  <c r="AM344" i="7"/>
  <c r="AU344" i="7" s="1"/>
  <c r="AN344" i="7"/>
  <c r="AM360" i="7"/>
  <c r="AU360" i="7" s="1"/>
  <c r="AN360" i="7"/>
  <c r="AM376" i="7"/>
  <c r="AU376" i="7" s="1"/>
  <c r="AN376" i="7"/>
  <c r="AM392" i="7"/>
  <c r="AU392" i="7" s="1"/>
  <c r="AN392" i="7"/>
  <c r="AM408" i="7"/>
  <c r="AU408" i="7" s="1"/>
  <c r="AN408" i="7"/>
  <c r="AM350" i="7"/>
  <c r="AU350" i="7" s="1"/>
  <c r="AN350" i="7"/>
  <c r="AM366" i="7"/>
  <c r="AU366" i="7" s="1"/>
  <c r="AN366" i="7"/>
  <c r="AM382" i="7"/>
  <c r="AU382" i="7" s="1"/>
  <c r="AN382" i="7"/>
  <c r="AM398" i="7"/>
  <c r="AU398" i="7" s="1"/>
  <c r="AN398" i="7"/>
  <c r="AM340" i="7"/>
  <c r="AU340" i="7" s="1"/>
  <c r="AN340" i="7"/>
  <c r="AM356" i="7"/>
  <c r="AU356" i="7" s="1"/>
  <c r="AN356" i="7"/>
  <c r="AM372" i="7"/>
  <c r="AU372" i="7" s="1"/>
  <c r="AN372" i="7"/>
  <c r="AM388" i="7"/>
  <c r="AU388" i="7" s="1"/>
  <c r="AN388" i="7"/>
  <c r="AM404" i="7"/>
  <c r="AU404" i="7" s="1"/>
  <c r="AN404" i="7"/>
  <c r="AM6" i="7"/>
  <c r="AN6" i="7"/>
  <c r="AM22" i="7"/>
  <c r="AN22" i="7"/>
  <c r="AM38" i="7"/>
  <c r="AN38" i="7"/>
  <c r="AM54" i="7"/>
  <c r="AU54" i="7" s="1"/>
  <c r="AN54" i="7"/>
  <c r="AM70" i="7"/>
  <c r="AU70" i="7" s="1"/>
  <c r="AN70" i="7"/>
  <c r="AM86" i="7"/>
  <c r="AU86" i="7" s="1"/>
  <c r="AN86" i="7"/>
  <c r="AM102" i="7"/>
  <c r="AU102" i="7" s="1"/>
  <c r="AN102" i="7"/>
  <c r="AM118" i="7"/>
  <c r="AU118" i="7" s="1"/>
  <c r="AN118" i="7"/>
  <c r="AM134" i="7"/>
  <c r="AU134" i="7" s="1"/>
  <c r="AN134" i="7"/>
  <c r="AM150" i="7"/>
  <c r="AU150" i="7" s="1"/>
  <c r="AN150" i="7"/>
  <c r="AM166" i="7"/>
  <c r="AU166" i="7" s="1"/>
  <c r="AN166" i="7"/>
  <c r="AM7" i="7"/>
  <c r="AN7" i="7"/>
  <c r="AM23" i="7"/>
  <c r="AN23" i="7"/>
  <c r="AM39" i="7"/>
  <c r="AN39" i="7"/>
  <c r="AM55" i="7"/>
  <c r="AU55" i="7" s="1"/>
  <c r="AN55" i="7"/>
  <c r="AM71" i="7"/>
  <c r="AU71" i="7" s="1"/>
  <c r="AN71" i="7"/>
  <c r="AM87" i="7"/>
  <c r="AU87" i="7" s="1"/>
  <c r="AN87" i="7"/>
  <c r="AM103" i="7"/>
  <c r="AU103" i="7" s="1"/>
  <c r="AN103" i="7"/>
  <c r="AM119" i="7"/>
  <c r="AU119" i="7" s="1"/>
  <c r="AN119" i="7"/>
  <c r="AM135" i="7"/>
  <c r="AU135" i="7" s="1"/>
  <c r="AN135" i="7"/>
  <c r="AM151" i="7"/>
  <c r="AU151" i="7" s="1"/>
  <c r="AN151" i="7"/>
  <c r="AM167" i="7"/>
  <c r="AU167" i="7" s="1"/>
  <c r="AN167" i="7"/>
  <c r="AM16" i="7"/>
  <c r="AN16" i="7"/>
  <c r="AM32" i="7"/>
  <c r="AN32" i="7"/>
  <c r="AM48" i="7"/>
  <c r="AU48" i="7" s="1"/>
  <c r="AN48" i="7"/>
  <c r="AM64" i="7"/>
  <c r="AU64" i="7" s="1"/>
  <c r="AN64" i="7"/>
  <c r="AM80" i="7"/>
  <c r="AU80" i="7" s="1"/>
  <c r="AN80" i="7"/>
  <c r="AM96" i="7"/>
  <c r="AU96" i="7" s="1"/>
  <c r="AN96" i="7"/>
  <c r="AM112" i="7"/>
  <c r="AU112" i="7" s="1"/>
  <c r="AN112" i="7"/>
  <c r="AM128" i="7"/>
  <c r="AU128" i="7" s="1"/>
  <c r="AN128" i="7"/>
  <c r="AM144" i="7"/>
  <c r="AU144" i="7" s="1"/>
  <c r="AN144" i="7"/>
  <c r="AM160" i="7"/>
  <c r="AU160" i="7" s="1"/>
  <c r="AN160" i="7"/>
  <c r="AM21" i="7"/>
  <c r="AN21" i="7"/>
  <c r="AM37" i="7"/>
  <c r="AN37" i="7"/>
  <c r="AM53" i="7"/>
  <c r="AU53" i="7" s="1"/>
  <c r="AN53" i="7"/>
  <c r="AM69" i="7"/>
  <c r="AU69" i="7" s="1"/>
  <c r="AN69" i="7"/>
  <c r="AM85" i="7"/>
  <c r="AU85" i="7" s="1"/>
  <c r="AN85" i="7"/>
  <c r="AM101" i="7"/>
  <c r="AU101" i="7" s="1"/>
  <c r="AN101" i="7"/>
  <c r="AM117" i="7"/>
  <c r="AU117" i="7" s="1"/>
  <c r="AN117" i="7"/>
  <c r="AM133" i="7"/>
  <c r="AU133" i="7" s="1"/>
  <c r="AN133" i="7"/>
  <c r="AM149" i="7"/>
  <c r="AU149" i="7" s="1"/>
  <c r="AN149" i="7"/>
  <c r="AM165" i="7"/>
  <c r="AU165" i="7" s="1"/>
  <c r="AN165" i="7"/>
  <c r="AM341" i="7"/>
  <c r="AU341" i="7" s="1"/>
  <c r="AN341" i="7"/>
  <c r="AM357" i="7"/>
  <c r="AU357" i="7" s="1"/>
  <c r="AN357" i="7"/>
  <c r="AM373" i="7"/>
  <c r="AU373" i="7" s="1"/>
  <c r="AN373" i="7"/>
  <c r="AM389" i="7"/>
  <c r="AU389" i="7" s="1"/>
  <c r="AN389" i="7"/>
  <c r="AM405" i="7"/>
  <c r="AU405" i="7" s="1"/>
  <c r="AN405" i="7"/>
  <c r="AM347" i="7"/>
  <c r="AU347" i="7" s="1"/>
  <c r="AN347" i="7"/>
  <c r="AM363" i="7"/>
  <c r="AU363" i="7" s="1"/>
  <c r="AN363" i="7"/>
  <c r="AM379" i="7"/>
  <c r="AU379" i="7" s="1"/>
  <c r="AN379" i="7"/>
  <c r="AM395" i="7"/>
  <c r="AU395" i="7" s="1"/>
  <c r="AN395" i="7"/>
  <c r="AM353" i="7"/>
  <c r="AU353" i="7" s="1"/>
  <c r="AN353" i="7"/>
  <c r="AM369" i="7"/>
  <c r="AU369" i="7" s="1"/>
  <c r="AN369" i="7"/>
  <c r="AM385" i="7"/>
  <c r="AU385" i="7" s="1"/>
  <c r="AN385" i="7"/>
  <c r="AM401" i="7"/>
  <c r="AU401" i="7" s="1"/>
  <c r="AN401" i="7"/>
  <c r="AM343" i="7"/>
  <c r="AU343" i="7" s="1"/>
  <c r="AN343" i="7"/>
  <c r="AM359" i="7"/>
  <c r="AU359" i="7" s="1"/>
  <c r="AN359" i="7"/>
  <c r="AM375" i="7"/>
  <c r="AU375" i="7" s="1"/>
  <c r="AN375" i="7"/>
  <c r="AM391" i="7"/>
  <c r="AU391" i="7" s="1"/>
  <c r="AN391" i="7"/>
  <c r="AM407" i="7"/>
  <c r="AU407" i="7" s="1"/>
  <c r="AN407" i="7"/>
  <c r="AM348" i="7"/>
  <c r="AU348" i="7" s="1"/>
  <c r="AN348" i="7"/>
  <c r="AM380" i="7"/>
  <c r="AU380" i="7" s="1"/>
  <c r="AN380" i="7"/>
  <c r="AM399" i="7"/>
  <c r="AU399" i="7" s="1"/>
  <c r="AN399" i="7"/>
  <c r="AM10" i="7"/>
  <c r="AN10" i="7"/>
  <c r="AM26" i="7"/>
  <c r="AN26" i="7"/>
  <c r="AM42" i="7"/>
  <c r="AN42" i="7"/>
  <c r="AM58" i="7"/>
  <c r="AU58" i="7" s="1"/>
  <c r="AN58" i="7"/>
  <c r="AM74" i="7"/>
  <c r="AU74" i="7" s="1"/>
  <c r="AN74" i="7"/>
  <c r="AM90" i="7"/>
  <c r="AU90" i="7" s="1"/>
  <c r="AN90" i="7"/>
  <c r="AM106" i="7"/>
  <c r="AU106" i="7" s="1"/>
  <c r="AN106" i="7"/>
  <c r="AM122" i="7"/>
  <c r="AU122" i="7" s="1"/>
  <c r="AN122" i="7"/>
  <c r="AM138" i="7"/>
  <c r="AU138" i="7" s="1"/>
  <c r="AN138" i="7"/>
  <c r="AM154" i="7"/>
  <c r="AU154" i="7" s="1"/>
  <c r="AN154" i="7"/>
  <c r="AM170" i="7"/>
  <c r="AU170" i="7" s="1"/>
  <c r="AN170" i="7"/>
  <c r="AM11" i="7"/>
  <c r="AN11" i="7"/>
  <c r="AM27" i="7"/>
  <c r="AN27" i="7"/>
  <c r="AM43" i="7"/>
  <c r="AN43" i="7"/>
  <c r="AM59" i="7"/>
  <c r="AU59" i="7" s="1"/>
  <c r="AN59" i="7"/>
  <c r="AM75" i="7"/>
  <c r="AU75" i="7" s="1"/>
  <c r="AN75" i="7"/>
  <c r="AM91" i="7"/>
  <c r="AU91" i="7" s="1"/>
  <c r="AN91" i="7"/>
  <c r="AM107" i="7"/>
  <c r="AU107" i="7" s="1"/>
  <c r="AN107" i="7"/>
  <c r="AM123" i="7"/>
  <c r="AU123" i="7" s="1"/>
  <c r="AN123" i="7"/>
  <c r="AM139" i="7"/>
  <c r="AU139" i="7" s="1"/>
  <c r="AN139" i="7"/>
  <c r="AM155" i="7"/>
  <c r="AU155" i="7" s="1"/>
  <c r="AN155" i="7"/>
  <c r="AM171" i="7"/>
  <c r="AU171" i="7" s="1"/>
  <c r="AN171" i="7"/>
  <c r="AM20" i="7"/>
  <c r="AN20" i="7"/>
  <c r="AM36" i="7"/>
  <c r="AN36" i="7"/>
  <c r="AM52" i="7"/>
  <c r="AN52" i="7"/>
  <c r="AM68" i="7"/>
  <c r="AU68" i="7" s="1"/>
  <c r="AN68" i="7"/>
  <c r="AM84" i="7"/>
  <c r="AU84" i="7" s="1"/>
  <c r="AN84" i="7"/>
  <c r="AM100" i="7"/>
  <c r="AU100" i="7" s="1"/>
  <c r="AN100" i="7"/>
  <c r="AM116" i="7"/>
  <c r="AU116" i="7" s="1"/>
  <c r="AN116" i="7"/>
  <c r="AM132" i="7"/>
  <c r="AU132" i="7" s="1"/>
  <c r="AN132" i="7"/>
  <c r="AM148" i="7"/>
  <c r="AU148" i="7" s="1"/>
  <c r="AN148" i="7"/>
  <c r="AM164" i="7"/>
  <c r="AU164" i="7" s="1"/>
  <c r="AN164" i="7"/>
  <c r="AM9" i="7"/>
  <c r="AN9" i="7"/>
  <c r="AM25" i="7"/>
  <c r="AN25" i="7"/>
  <c r="AM41" i="7"/>
  <c r="AN41" i="7"/>
  <c r="AM57" i="7"/>
  <c r="AU57" i="7" s="1"/>
  <c r="AN57" i="7"/>
  <c r="AM73" i="7"/>
  <c r="AU73" i="7" s="1"/>
  <c r="AN73" i="7"/>
  <c r="AM89" i="7"/>
  <c r="AU89" i="7" s="1"/>
  <c r="AN89" i="7"/>
  <c r="AM105" i="7"/>
  <c r="AU105" i="7" s="1"/>
  <c r="AN105" i="7"/>
  <c r="AM121" i="7"/>
  <c r="AU121" i="7" s="1"/>
  <c r="AN121" i="7"/>
  <c r="AM137" i="7"/>
  <c r="AU137" i="7" s="1"/>
  <c r="AN137" i="7"/>
  <c r="AM153" i="7"/>
  <c r="AU153" i="7" s="1"/>
  <c r="AN153" i="7"/>
  <c r="AM169" i="7"/>
  <c r="AU169" i="7" s="1"/>
  <c r="AN169" i="7"/>
  <c r="AM346" i="7"/>
  <c r="AU346" i="7" s="1"/>
  <c r="AN346" i="7"/>
  <c r="AM362" i="7"/>
  <c r="AU362" i="7" s="1"/>
  <c r="AN362" i="7"/>
  <c r="AM378" i="7"/>
  <c r="AU378" i="7" s="1"/>
  <c r="AN378" i="7"/>
  <c r="AM394" i="7"/>
  <c r="AU394" i="7" s="1"/>
  <c r="AN394" i="7"/>
  <c r="AM410" i="7"/>
  <c r="AU410" i="7" s="1"/>
  <c r="AN410" i="7"/>
  <c r="AM352" i="7"/>
  <c r="AU352" i="7" s="1"/>
  <c r="AN352" i="7"/>
  <c r="AM368" i="7"/>
  <c r="AU368" i="7" s="1"/>
  <c r="AN368" i="7"/>
  <c r="AM384" i="7"/>
  <c r="AU384" i="7" s="1"/>
  <c r="AN384" i="7"/>
  <c r="AM400" i="7"/>
  <c r="AU400" i="7" s="1"/>
  <c r="AN400" i="7"/>
  <c r="AM342" i="7"/>
  <c r="AU342" i="7" s="1"/>
  <c r="AN342" i="7"/>
  <c r="AM358" i="7"/>
  <c r="AU358" i="7" s="1"/>
  <c r="AN358" i="7"/>
  <c r="AM374" i="7"/>
  <c r="AU374" i="7" s="1"/>
  <c r="AN374" i="7"/>
  <c r="AM390" i="7"/>
  <c r="AU390" i="7" s="1"/>
  <c r="AN390" i="7"/>
  <c r="AM406" i="7"/>
  <c r="AU406" i="7" s="1"/>
  <c r="AN406" i="7"/>
  <c r="AM364" i="7"/>
  <c r="AU364" i="7" s="1"/>
  <c r="AN364" i="7"/>
  <c r="AM396" i="7"/>
  <c r="AU396" i="7" s="1"/>
  <c r="AN396" i="7"/>
  <c r="AM367" i="7"/>
  <c r="AU367" i="7" s="1"/>
  <c r="AN367" i="7"/>
  <c r="AM221" i="7"/>
  <c r="AU221" i="7" s="1"/>
  <c r="AN221" i="7"/>
  <c r="AM285" i="7"/>
  <c r="AU285" i="7" s="1"/>
  <c r="AN285" i="7"/>
  <c r="AM226" i="7"/>
  <c r="AU226" i="7" s="1"/>
  <c r="AN226" i="7"/>
  <c r="AM291" i="7"/>
  <c r="AU291" i="7" s="1"/>
  <c r="AN291" i="7"/>
  <c r="AM187" i="7"/>
  <c r="AU187" i="7" s="1"/>
  <c r="AN187" i="7"/>
  <c r="AM251" i="7"/>
  <c r="AU251" i="7" s="1"/>
  <c r="AN251" i="7"/>
  <c r="AM313" i="7"/>
  <c r="AU313" i="7" s="1"/>
  <c r="AN313" i="7"/>
  <c r="AM192" i="7"/>
  <c r="AU192" i="7" s="1"/>
  <c r="AN192" i="7"/>
  <c r="AM224" i="7"/>
  <c r="AU224" i="7" s="1"/>
  <c r="AN224" i="7"/>
  <c r="AM287" i="7"/>
  <c r="AU287" i="7" s="1"/>
  <c r="AN287" i="7"/>
  <c r="AM335" i="7"/>
  <c r="AU335" i="7" s="1"/>
  <c r="AN335" i="7"/>
  <c r="AM176" i="7"/>
  <c r="AU176" i="7" s="1"/>
  <c r="AN176" i="7"/>
  <c r="AM209" i="7"/>
  <c r="AU209" i="7" s="1"/>
  <c r="AN209" i="7"/>
  <c r="AM241" i="7"/>
  <c r="AU241" i="7" s="1"/>
  <c r="AN241" i="7"/>
  <c r="AM274" i="7"/>
  <c r="AU274" i="7" s="1"/>
  <c r="AN274" i="7"/>
  <c r="AM306" i="7"/>
  <c r="AU306" i="7" s="1"/>
  <c r="AN306" i="7"/>
  <c r="AM338" i="7"/>
  <c r="AU338" i="7" s="1"/>
  <c r="AN338" i="7"/>
  <c r="AM198" i="7"/>
  <c r="AU198" i="7" s="1"/>
  <c r="AN198" i="7"/>
  <c r="AM230" i="7"/>
  <c r="AU230" i="7" s="1"/>
  <c r="AN230" i="7"/>
  <c r="AM264" i="7"/>
  <c r="AU264" i="7" s="1"/>
  <c r="AN264" i="7"/>
  <c r="AM296" i="7"/>
  <c r="AU296" i="7" s="1"/>
  <c r="AN296" i="7"/>
  <c r="AM312" i="7"/>
  <c r="AU312" i="7" s="1"/>
  <c r="AN312" i="7"/>
  <c r="AM328" i="7"/>
  <c r="AU328" i="7" s="1"/>
  <c r="AN328" i="7"/>
  <c r="AM191" i="7"/>
  <c r="AU191" i="7" s="1"/>
  <c r="AN191" i="7"/>
  <c r="AM207" i="7"/>
  <c r="AU207" i="7" s="1"/>
  <c r="AN207" i="7"/>
  <c r="AM223" i="7"/>
  <c r="AU223" i="7" s="1"/>
  <c r="AN223" i="7"/>
  <c r="AM239" i="7"/>
  <c r="AU239" i="7" s="1"/>
  <c r="AN239" i="7"/>
  <c r="AM255" i="7"/>
  <c r="AU255" i="7" s="1"/>
  <c r="AN255" i="7"/>
  <c r="AM270" i="7"/>
  <c r="AU270" i="7" s="1"/>
  <c r="AN270" i="7"/>
  <c r="AM286" i="7"/>
  <c r="AU286" i="7" s="1"/>
  <c r="AN286" i="7"/>
  <c r="AM302" i="7"/>
  <c r="AU302" i="7" s="1"/>
  <c r="AN302" i="7"/>
  <c r="AM318" i="7"/>
  <c r="AU318" i="7" s="1"/>
  <c r="AN318" i="7"/>
  <c r="AM334" i="7"/>
  <c r="AU334" i="7" s="1"/>
  <c r="AN334" i="7"/>
  <c r="AM180" i="7"/>
  <c r="AU180" i="7" s="1"/>
  <c r="AN180" i="7"/>
  <c r="AM196" i="7"/>
  <c r="AU196" i="7" s="1"/>
  <c r="AN196" i="7"/>
  <c r="AM212" i="7"/>
  <c r="AU212" i="7" s="1"/>
  <c r="AN212" i="7"/>
  <c r="AM228" i="7"/>
  <c r="AU228" i="7" s="1"/>
  <c r="AN228" i="7"/>
  <c r="AM244" i="7"/>
  <c r="AU244" i="7" s="1"/>
  <c r="AN244" i="7"/>
  <c r="AM260" i="7"/>
  <c r="AU260" i="7" s="1"/>
  <c r="AN260" i="7"/>
  <c r="AM276" i="7"/>
  <c r="AU276" i="7" s="1"/>
  <c r="AN276" i="7"/>
  <c r="AM292" i="7"/>
  <c r="AU292" i="7" s="1"/>
  <c r="AN292" i="7"/>
  <c r="AM308" i="7"/>
  <c r="AU308" i="7" s="1"/>
  <c r="AN308" i="7"/>
  <c r="AM324" i="7"/>
  <c r="AU324" i="7" s="1"/>
  <c r="AN324" i="7"/>
  <c r="AM175" i="7"/>
  <c r="AU175" i="7" s="1"/>
  <c r="AN175" i="7"/>
  <c r="AM181" i="7"/>
  <c r="AU181" i="7" s="1"/>
  <c r="AN181" i="7"/>
  <c r="AM197" i="7"/>
  <c r="AU197" i="7" s="1"/>
  <c r="AN197" i="7"/>
  <c r="AM213" i="7"/>
  <c r="AU213" i="7" s="1"/>
  <c r="AN213" i="7"/>
  <c r="AM229" i="7"/>
  <c r="AU229" i="7" s="1"/>
  <c r="AN229" i="7"/>
  <c r="AM245" i="7"/>
  <c r="AU245" i="7" s="1"/>
  <c r="AN245" i="7"/>
  <c r="AM261" i="7"/>
  <c r="AU261" i="7" s="1"/>
  <c r="AN261" i="7"/>
  <c r="AM277" i="7"/>
  <c r="AU277" i="7" s="1"/>
  <c r="AN277" i="7"/>
  <c r="AM293" i="7"/>
  <c r="AU293" i="7" s="1"/>
  <c r="AN293" i="7"/>
  <c r="AM309" i="7"/>
  <c r="AU309" i="7" s="1"/>
  <c r="AN309" i="7"/>
  <c r="AM325" i="7"/>
  <c r="AU325" i="7" s="1"/>
  <c r="AN325" i="7"/>
  <c r="AM186" i="7"/>
  <c r="AU186" i="7" s="1"/>
  <c r="AN186" i="7"/>
  <c r="AM202" i="7"/>
  <c r="AU202" i="7" s="1"/>
  <c r="AN202" i="7"/>
  <c r="AM218" i="7"/>
  <c r="AU218" i="7" s="1"/>
  <c r="AN218" i="7"/>
  <c r="AM234" i="7"/>
  <c r="AU234" i="7" s="1"/>
  <c r="AN234" i="7"/>
  <c r="AM250" i="7"/>
  <c r="AU250" i="7" s="1"/>
  <c r="AN250" i="7"/>
  <c r="AM267" i="7"/>
  <c r="AU267" i="7" s="1"/>
  <c r="AN267" i="7"/>
  <c r="AM283" i="7"/>
  <c r="AU283" i="7" s="1"/>
  <c r="AN283" i="7"/>
  <c r="AM299" i="7"/>
  <c r="AU299" i="7" s="1"/>
  <c r="AN299" i="7"/>
  <c r="AM315" i="7"/>
  <c r="AU315" i="7" s="1"/>
  <c r="AN315" i="7"/>
  <c r="AM331" i="7"/>
  <c r="AU331" i="7" s="1"/>
  <c r="AN331" i="7"/>
  <c r="AM179" i="7"/>
  <c r="AU179" i="7" s="1"/>
  <c r="AN179" i="7"/>
  <c r="AM195" i="7"/>
  <c r="AU195" i="7" s="1"/>
  <c r="AN195" i="7"/>
  <c r="AM211" i="7"/>
  <c r="AU211" i="7" s="1"/>
  <c r="AN211" i="7"/>
  <c r="AM227" i="7"/>
  <c r="AU227" i="7" s="1"/>
  <c r="AN227" i="7"/>
  <c r="AM243" i="7"/>
  <c r="AU243" i="7" s="1"/>
  <c r="AN243" i="7"/>
  <c r="AM259" i="7"/>
  <c r="AU259" i="7" s="1"/>
  <c r="AN259" i="7"/>
  <c r="AM273" i="7"/>
  <c r="AU273" i="7" s="1"/>
  <c r="AN273" i="7"/>
  <c r="AM289" i="7"/>
  <c r="AU289" i="7" s="1"/>
  <c r="AN289" i="7"/>
  <c r="AM305" i="7"/>
  <c r="AU305" i="7" s="1"/>
  <c r="AN305" i="7"/>
  <c r="AM321" i="7"/>
  <c r="AU321" i="7" s="1"/>
  <c r="AN321" i="7"/>
  <c r="AM337" i="7"/>
  <c r="AU337" i="7" s="1"/>
  <c r="AN337" i="7"/>
  <c r="AM184" i="7"/>
  <c r="AU184" i="7" s="1"/>
  <c r="AN184" i="7"/>
  <c r="AM200" i="7"/>
  <c r="AU200" i="7" s="1"/>
  <c r="AN200" i="7"/>
  <c r="AM216" i="7"/>
  <c r="AU216" i="7" s="1"/>
  <c r="AN216" i="7"/>
  <c r="AM232" i="7"/>
  <c r="AU232" i="7" s="1"/>
  <c r="AN232" i="7"/>
  <c r="AM248" i="7"/>
  <c r="AU248" i="7" s="1"/>
  <c r="AN248" i="7"/>
  <c r="AM263" i="7"/>
  <c r="AU263" i="7" s="1"/>
  <c r="AN263" i="7"/>
  <c r="AM279" i="7"/>
  <c r="AU279" i="7" s="1"/>
  <c r="AN279" i="7"/>
  <c r="AM295" i="7"/>
  <c r="AU295" i="7" s="1"/>
  <c r="AN295" i="7"/>
  <c r="AM311" i="7"/>
  <c r="AU311" i="7" s="1"/>
  <c r="AN311" i="7"/>
  <c r="AM327" i="7"/>
  <c r="AU327" i="7" s="1"/>
  <c r="AN327" i="7"/>
  <c r="AM185" i="7"/>
  <c r="AU185" i="7" s="1"/>
  <c r="AN185" i="7"/>
  <c r="AM201" i="7"/>
  <c r="AU201" i="7" s="1"/>
  <c r="AN201" i="7"/>
  <c r="AM217" i="7"/>
  <c r="AU217" i="7" s="1"/>
  <c r="AN217" i="7"/>
  <c r="AM233" i="7"/>
  <c r="AU233" i="7" s="1"/>
  <c r="AN233" i="7"/>
  <c r="AM249" i="7"/>
  <c r="AU249" i="7" s="1"/>
  <c r="AN249" i="7"/>
  <c r="AM266" i="7"/>
  <c r="AU266" i="7" s="1"/>
  <c r="AN266" i="7"/>
  <c r="AM282" i="7"/>
  <c r="AU282" i="7" s="1"/>
  <c r="AN282" i="7"/>
  <c r="AM298" i="7"/>
  <c r="AU298" i="7" s="1"/>
  <c r="AN298" i="7"/>
  <c r="AM314" i="7"/>
  <c r="AU314" i="7" s="1"/>
  <c r="AN314" i="7"/>
  <c r="AM330" i="7"/>
  <c r="AU330" i="7" s="1"/>
  <c r="AN330" i="7"/>
  <c r="AM190" i="7"/>
  <c r="AU190" i="7" s="1"/>
  <c r="AN190" i="7"/>
  <c r="AM206" i="7"/>
  <c r="AU206" i="7" s="1"/>
  <c r="AN206" i="7"/>
  <c r="AM222" i="7"/>
  <c r="AU222" i="7" s="1"/>
  <c r="AN222" i="7"/>
  <c r="AM238" i="7"/>
  <c r="AU238" i="7" s="1"/>
  <c r="AN238" i="7"/>
  <c r="AM254" i="7"/>
  <c r="AU254" i="7" s="1"/>
  <c r="AN254" i="7"/>
  <c r="AM272" i="7"/>
  <c r="AU272" i="7" s="1"/>
  <c r="AN272" i="7"/>
  <c r="AM288" i="7"/>
  <c r="AU288" i="7" s="1"/>
  <c r="AN288" i="7"/>
  <c r="AM304" i="7"/>
  <c r="AU304" i="7" s="1"/>
  <c r="AN304" i="7"/>
  <c r="AM320" i="7"/>
  <c r="AU320" i="7" s="1"/>
  <c r="AN320" i="7"/>
  <c r="AM336" i="7"/>
  <c r="AU336" i="7" s="1"/>
  <c r="AN336" i="7"/>
  <c r="AM183" i="7"/>
  <c r="AU183" i="7" s="1"/>
  <c r="AN183" i="7"/>
  <c r="AM199" i="7"/>
  <c r="AU199" i="7" s="1"/>
  <c r="AN199" i="7"/>
  <c r="AM215" i="7"/>
  <c r="AU215" i="7" s="1"/>
  <c r="AN215" i="7"/>
  <c r="AM231" i="7"/>
  <c r="AU231" i="7" s="1"/>
  <c r="AN231" i="7"/>
  <c r="AM247" i="7"/>
  <c r="AU247" i="7" s="1"/>
  <c r="AN247" i="7"/>
  <c r="AM262" i="7"/>
  <c r="AU262" i="7" s="1"/>
  <c r="AN262" i="7"/>
  <c r="AM278" i="7"/>
  <c r="AU278" i="7" s="1"/>
  <c r="AN278" i="7"/>
  <c r="AM294" i="7"/>
  <c r="AU294" i="7" s="1"/>
  <c r="AN294" i="7"/>
  <c r="AM310" i="7"/>
  <c r="AU310" i="7" s="1"/>
  <c r="AN310" i="7"/>
  <c r="AM326" i="7"/>
  <c r="AU326" i="7" s="1"/>
  <c r="AN326" i="7"/>
  <c r="AM188" i="7"/>
  <c r="AU188" i="7" s="1"/>
  <c r="AN188" i="7"/>
  <c r="AM204" i="7"/>
  <c r="AU204" i="7" s="1"/>
  <c r="AN204" i="7"/>
  <c r="AM220" i="7"/>
  <c r="AU220" i="7" s="1"/>
  <c r="AN220" i="7"/>
  <c r="AM236" i="7"/>
  <c r="AU236" i="7" s="1"/>
  <c r="AN236" i="7"/>
  <c r="AM252" i="7"/>
  <c r="AU252" i="7" s="1"/>
  <c r="AN252" i="7"/>
  <c r="AM268" i="7"/>
  <c r="AU268" i="7" s="1"/>
  <c r="AN268" i="7"/>
  <c r="AM284" i="7"/>
  <c r="AU284" i="7" s="1"/>
  <c r="AN284" i="7"/>
  <c r="AM300" i="7"/>
  <c r="AU300" i="7" s="1"/>
  <c r="AN300" i="7"/>
  <c r="AM316" i="7"/>
  <c r="AU316" i="7" s="1"/>
  <c r="AN316" i="7"/>
  <c r="AM332" i="7"/>
  <c r="AU332" i="7" s="1"/>
  <c r="AN332" i="7"/>
  <c r="AM237" i="7"/>
  <c r="AU237" i="7" s="1"/>
  <c r="AN237" i="7"/>
  <c r="AM301" i="7"/>
  <c r="AU301" i="7" s="1"/>
  <c r="AN301" i="7"/>
  <c r="AM210" i="7"/>
  <c r="AU210" i="7" s="1"/>
  <c r="AN210" i="7"/>
  <c r="AM275" i="7"/>
  <c r="AU275" i="7" s="1"/>
  <c r="AN275" i="7"/>
  <c r="AM219" i="7"/>
  <c r="AU219" i="7" s="1"/>
  <c r="AN219" i="7"/>
  <c r="AM297" i="7"/>
  <c r="AU297" i="7" s="1"/>
  <c r="AN297" i="7"/>
  <c r="AM208" i="7"/>
  <c r="AU208" i="7" s="1"/>
  <c r="AN208" i="7"/>
  <c r="AM3" i="7"/>
  <c r="AN3" i="7"/>
  <c r="AU45" i="7"/>
  <c r="AU44" i="7"/>
  <c r="AU46" i="7"/>
  <c r="AU47" i="7"/>
  <c r="AU43" i="7"/>
  <c r="AU42" i="7"/>
  <c r="AU52" i="7"/>
  <c r="AU49" i="7"/>
  <c r="AU50" i="7"/>
  <c r="AU13" i="7"/>
  <c r="AU8" i="7"/>
  <c r="AU26" i="7"/>
  <c r="AU25" i="7"/>
  <c r="AU38" i="7"/>
  <c r="AU30" i="7"/>
  <c r="AU15" i="7"/>
  <c r="AU29" i="7"/>
  <c r="AU28" i="7"/>
  <c r="AU10" i="7"/>
  <c r="AU9" i="7"/>
  <c r="AU41" i="7"/>
  <c r="AU14" i="7"/>
  <c r="AU34" i="7"/>
  <c r="AU21" i="7"/>
  <c r="AU7" i="7"/>
  <c r="AU27" i="7"/>
  <c r="AU37" i="7"/>
  <c r="AU24" i="7"/>
  <c r="AU12" i="7"/>
  <c r="AU33" i="7"/>
  <c r="AU11" i="7"/>
  <c r="AU40" i="7"/>
  <c r="AU19" i="7"/>
  <c r="AU20" i="7"/>
  <c r="AU31" i="7"/>
  <c r="AU32" i="7"/>
  <c r="AU17" i="7"/>
  <c r="AU39" i="7"/>
  <c r="AU6" i="7"/>
  <c r="AU4" i="7"/>
  <c r="AU18" i="7"/>
  <c r="AU22" i="7"/>
  <c r="AU35" i="7"/>
  <c r="AU36" i="7"/>
  <c r="AU5" i="7"/>
  <c r="AU16" i="7"/>
  <c r="AU23" i="7"/>
  <c r="X292" i="7" l="1"/>
  <c r="Y292" i="7" s="1"/>
  <c r="AH292" i="7" s="1"/>
  <c r="X398" i="7"/>
  <c r="Y398" i="7" s="1"/>
  <c r="AH398" i="7" s="1"/>
  <c r="X270" i="7"/>
  <c r="Y270" i="7" s="1"/>
  <c r="AH270" i="7" s="1"/>
  <c r="X376" i="7"/>
  <c r="Y376" i="7" s="1"/>
  <c r="AH376" i="7" s="1"/>
  <c r="X246" i="7"/>
  <c r="Y246" i="7" s="1"/>
  <c r="AH246" i="7" s="1"/>
  <c r="X354" i="7"/>
  <c r="Y354" i="7" s="1"/>
  <c r="AH354" i="7" s="1"/>
  <c r="X383" i="7"/>
  <c r="Y383" i="7" s="1"/>
  <c r="AH383" i="7" s="1"/>
  <c r="X256" i="7"/>
  <c r="Y256" i="7" s="1"/>
  <c r="AH256" i="7" s="1"/>
  <c r="X265" i="7"/>
  <c r="Y265" i="7" s="1"/>
  <c r="AH265" i="7" s="1"/>
  <c r="X371" i="7"/>
  <c r="Y371" i="7" s="1"/>
  <c r="AH371" i="7" s="1"/>
  <c r="X242" i="7"/>
  <c r="Y242" i="7" s="1"/>
  <c r="AH242" i="7" s="1"/>
  <c r="X349" i="7"/>
  <c r="Y349" i="7" s="1"/>
  <c r="AH349" i="7" s="1"/>
  <c r="X221" i="7"/>
  <c r="Y221" i="7" s="1"/>
  <c r="AH221" i="7" s="1"/>
  <c r="X93" i="7"/>
  <c r="Y93" i="7" s="1"/>
  <c r="AH93" i="7" s="1"/>
  <c r="X332" i="7"/>
  <c r="Y332" i="7" s="1"/>
  <c r="AH332" i="7" s="1"/>
  <c r="X204" i="7"/>
  <c r="Y204" i="7" s="1"/>
  <c r="AH204" i="7" s="1"/>
  <c r="X310" i="7"/>
  <c r="Y310" i="7" s="1"/>
  <c r="AH310" i="7" s="1"/>
  <c r="X183" i="7"/>
  <c r="Y183" i="7" s="1"/>
  <c r="AH183" i="7" s="1"/>
  <c r="X288" i="7"/>
  <c r="Y288" i="7" s="1"/>
  <c r="AH288" i="7" s="1"/>
  <c r="X394" i="7"/>
  <c r="Y394" i="7" s="1"/>
  <c r="AH394" i="7" s="1"/>
  <c r="X266" i="7"/>
  <c r="Y266" i="7" s="1"/>
  <c r="AH266" i="7" s="1"/>
  <c r="X137" i="7"/>
  <c r="Y137" i="7" s="1"/>
  <c r="AH137" i="7" s="1"/>
  <c r="X9" i="7"/>
  <c r="Y9" i="7" s="1"/>
  <c r="AH9" i="7" s="1"/>
  <c r="X52" i="7"/>
  <c r="Y52" i="7" s="1"/>
  <c r="AH52" i="7" s="1"/>
  <c r="X91" i="7"/>
  <c r="Y91" i="7" s="1"/>
  <c r="AH91" i="7" s="1"/>
  <c r="X391" i="7"/>
  <c r="Y391" i="7" s="1"/>
  <c r="AH391" i="7" s="1"/>
  <c r="X263" i="7"/>
  <c r="Y263" i="7" s="1"/>
  <c r="AH263" i="7" s="1"/>
  <c r="X401" i="7"/>
  <c r="Y401" i="7" s="1"/>
  <c r="AH401" i="7" s="1"/>
  <c r="X305" i="7"/>
  <c r="Y305" i="7" s="1"/>
  <c r="AH305" i="7" s="1"/>
  <c r="X347" i="7"/>
  <c r="Y347" i="7" s="1"/>
  <c r="AH347" i="7" s="1"/>
  <c r="X372" i="7"/>
  <c r="Y372" i="7" s="1"/>
  <c r="AH372" i="7" s="1"/>
  <c r="X244" i="7"/>
  <c r="Y244" i="7" s="1"/>
  <c r="AH244" i="7" s="1"/>
  <c r="X350" i="7"/>
  <c r="Y350" i="7" s="1"/>
  <c r="AH350" i="7" s="1"/>
  <c r="X223" i="7"/>
  <c r="Y223" i="7" s="1"/>
  <c r="AH223" i="7" s="1"/>
  <c r="X328" i="7"/>
  <c r="Y328" i="7" s="1"/>
  <c r="AH328" i="7" s="1"/>
  <c r="X198" i="7"/>
  <c r="Y198" i="7" s="1"/>
  <c r="AH198" i="7" s="1"/>
  <c r="X306" i="7"/>
  <c r="Y306" i="7" s="1"/>
  <c r="AH306" i="7" s="1"/>
  <c r="X335" i="7"/>
  <c r="Y335" i="7" s="1"/>
  <c r="AH335" i="7" s="1"/>
  <c r="X208" i="7"/>
  <c r="Y208" i="7" s="1"/>
  <c r="AH208" i="7" s="1"/>
  <c r="X313" i="7"/>
  <c r="Y313" i="7" s="1"/>
  <c r="AH313" i="7" s="1"/>
  <c r="X187" i="7"/>
  <c r="Y187" i="7" s="1"/>
  <c r="AH187" i="7" s="1"/>
  <c r="X291" i="7"/>
  <c r="Y291" i="7" s="1"/>
  <c r="AH291" i="7" s="1"/>
  <c r="X397" i="7"/>
  <c r="Y397" i="7" s="1"/>
  <c r="AH397" i="7" s="1"/>
  <c r="X269" i="7"/>
  <c r="Y269" i="7" s="1"/>
  <c r="AH269" i="7" s="1"/>
  <c r="X141" i="7"/>
  <c r="Y141" i="7" s="1"/>
  <c r="AH141" i="7" s="1"/>
  <c r="X13" i="7"/>
  <c r="Y13" i="7" s="1"/>
  <c r="AH13" i="7" s="1"/>
  <c r="X348" i="7"/>
  <c r="Y348" i="7" s="1"/>
  <c r="AH348" i="7" s="1"/>
  <c r="X220" i="7"/>
  <c r="Y220" i="7" s="1"/>
  <c r="AH220" i="7" s="1"/>
  <c r="X326" i="7"/>
  <c r="Y326" i="7" s="1"/>
  <c r="AH326" i="7" s="1"/>
  <c r="X199" i="7"/>
  <c r="Y199" i="7" s="1"/>
  <c r="AH199" i="7" s="1"/>
  <c r="X304" i="7"/>
  <c r="Y304" i="7" s="1"/>
  <c r="AH304" i="7" s="1"/>
  <c r="X410" i="7"/>
  <c r="Y410" i="7" s="1"/>
  <c r="AH410" i="7" s="1"/>
  <c r="X282" i="7"/>
  <c r="Y282" i="7" s="1"/>
  <c r="AH282" i="7" s="1"/>
  <c r="X153" i="7"/>
  <c r="Y153" i="7" s="1"/>
  <c r="AH153" i="7" s="1"/>
  <c r="X25" i="7"/>
  <c r="Y25" i="7" s="1"/>
  <c r="AH25" i="7" s="1"/>
  <c r="X68" i="7"/>
  <c r="Y68" i="7" s="1"/>
  <c r="AH68" i="7" s="1"/>
  <c r="X107" i="7"/>
  <c r="Y107" i="7" s="1"/>
  <c r="AH107" i="7" s="1"/>
  <c r="X407" i="7"/>
  <c r="Y407" i="7" s="1"/>
  <c r="AH407" i="7" s="1"/>
  <c r="X279" i="7"/>
  <c r="Y279" i="7" s="1"/>
  <c r="AH279" i="7" s="1"/>
  <c r="X385" i="7"/>
  <c r="Y385" i="7" s="1"/>
  <c r="AH385" i="7" s="1"/>
  <c r="X259" i="7"/>
  <c r="Y259" i="7" s="1"/>
  <c r="AH259" i="7" s="1"/>
  <c r="X363" i="7"/>
  <c r="Y363" i="7" s="1"/>
  <c r="AH363" i="7" s="1"/>
  <c r="X388" i="7"/>
  <c r="Y388" i="7" s="1"/>
  <c r="AH388" i="7" s="1"/>
  <c r="X260" i="7"/>
  <c r="Y260" i="7" s="1"/>
  <c r="AH260" i="7" s="1"/>
  <c r="X366" i="7"/>
  <c r="Y366" i="7" s="1"/>
  <c r="AH366" i="7" s="1"/>
  <c r="X239" i="7"/>
  <c r="Y239" i="7" s="1"/>
  <c r="AH239" i="7" s="1"/>
  <c r="X344" i="7"/>
  <c r="Y344" i="7" s="1"/>
  <c r="AH344" i="7" s="1"/>
  <c r="X214" i="7"/>
  <c r="Y214" i="7" s="1"/>
  <c r="AH214" i="7" s="1"/>
  <c r="X322" i="7"/>
  <c r="Y322" i="7" s="1"/>
  <c r="AH322" i="7" s="1"/>
  <c r="X351" i="7"/>
  <c r="Y351" i="7" s="1"/>
  <c r="AH351" i="7" s="1"/>
  <c r="X224" i="7"/>
  <c r="Y224" i="7" s="1"/>
  <c r="AH224" i="7" s="1"/>
  <c r="X361" i="7"/>
  <c r="Y361" i="7" s="1"/>
  <c r="AH361" i="7" s="1"/>
  <c r="X235" i="7"/>
  <c r="Y235" i="7" s="1"/>
  <c r="AH235" i="7" s="1"/>
  <c r="X339" i="7"/>
  <c r="Y339" i="7" s="1"/>
  <c r="AH339" i="7" s="1"/>
  <c r="X210" i="7"/>
  <c r="Y210" i="7" s="1"/>
  <c r="AH210" i="7" s="1"/>
  <c r="X317" i="7"/>
  <c r="Y317" i="7" s="1"/>
  <c r="AH317" i="7" s="1"/>
  <c r="X189" i="7"/>
  <c r="Y189" i="7" s="1"/>
  <c r="AH189" i="7" s="1"/>
  <c r="X61" i="7"/>
  <c r="Y61" i="7" s="1"/>
  <c r="AH61" i="7" s="1"/>
  <c r="X31" i="7"/>
  <c r="Y31" i="7" s="1"/>
  <c r="AH31" i="7" s="1"/>
  <c r="X300" i="7"/>
  <c r="Y300" i="7" s="1"/>
  <c r="AH300" i="7" s="1"/>
  <c r="X406" i="7"/>
  <c r="Y406" i="7" s="1"/>
  <c r="AH406" i="7" s="1"/>
  <c r="X278" i="7"/>
  <c r="Y278" i="7" s="1"/>
  <c r="AH278" i="7" s="1"/>
  <c r="X384" i="7"/>
  <c r="Y384" i="7" s="1"/>
  <c r="AH384" i="7" s="1"/>
  <c r="X254" i="7"/>
  <c r="Y254" i="7" s="1"/>
  <c r="AH254" i="7" s="1"/>
  <c r="X362" i="7"/>
  <c r="Y362" i="7" s="1"/>
  <c r="AH362" i="7" s="1"/>
  <c r="X233" i="7"/>
  <c r="Y233" i="7" s="1"/>
  <c r="AH233" i="7" s="1"/>
  <c r="X105" i="7"/>
  <c r="Y105" i="7" s="1"/>
  <c r="AH105" i="7" s="1"/>
  <c r="X148" i="7"/>
  <c r="Y148" i="7" s="1"/>
  <c r="AH148" i="7" s="1"/>
  <c r="X20" i="7"/>
  <c r="Y20" i="7" s="1"/>
  <c r="AH20" i="7" s="1"/>
  <c r="X59" i="7"/>
  <c r="Y59" i="7" s="1"/>
  <c r="AH59" i="7" s="1"/>
  <c r="X359" i="7"/>
  <c r="Y359" i="7" s="1"/>
  <c r="AH359" i="7" s="1"/>
  <c r="X232" i="7"/>
  <c r="Y232" i="7" s="1"/>
  <c r="AH232" i="7" s="1"/>
  <c r="X369" i="7"/>
  <c r="Y369" i="7" s="1"/>
  <c r="AH369" i="7" s="1"/>
  <c r="X315" i="7"/>
  <c r="Y315" i="7" s="1"/>
  <c r="AH315" i="7" s="1"/>
  <c r="X340" i="7"/>
  <c r="Y340" i="7" s="1"/>
  <c r="AH340" i="7" s="1"/>
  <c r="X212" i="7"/>
  <c r="Y212" i="7" s="1"/>
  <c r="AH212" i="7" s="1"/>
  <c r="X318" i="7"/>
  <c r="Y318" i="7" s="1"/>
  <c r="AH318" i="7" s="1"/>
  <c r="X191" i="7"/>
  <c r="Y191" i="7" s="1"/>
  <c r="AH191" i="7" s="1"/>
  <c r="X296" i="7"/>
  <c r="Y296" i="7" s="1"/>
  <c r="AH296" i="7" s="1"/>
  <c r="X402" i="7"/>
  <c r="Y402" i="7" s="1"/>
  <c r="AH402" i="7" s="1"/>
  <c r="X33" i="7"/>
  <c r="Y33" i="7" s="1"/>
  <c r="AH33" i="7" s="1"/>
  <c r="X303" i="7"/>
  <c r="Y303" i="7" s="1"/>
  <c r="AH303" i="7" s="1"/>
  <c r="X409" i="7"/>
  <c r="Y409" i="7" s="1"/>
  <c r="AH409" i="7" s="1"/>
  <c r="X281" i="7"/>
  <c r="Y281" i="7" s="1"/>
  <c r="AH281" i="7" s="1"/>
  <c r="X387" i="7"/>
  <c r="Y387" i="7" s="1"/>
  <c r="AH387" i="7" s="1"/>
  <c r="X258" i="7"/>
  <c r="Y258" i="7" s="1"/>
  <c r="AH258" i="7" s="1"/>
  <c r="X365" i="7"/>
  <c r="Y365" i="7" s="1"/>
  <c r="AH365" i="7" s="1"/>
  <c r="X237" i="7"/>
  <c r="Y237" i="7" s="1"/>
  <c r="AH237" i="7" s="1"/>
  <c r="X109" i="7"/>
  <c r="Y109" i="7" s="1"/>
  <c r="AH109" i="7" s="1"/>
  <c r="X8" i="7"/>
  <c r="Y8" i="7" s="1"/>
  <c r="AH8" i="7" s="1"/>
  <c r="X316" i="7"/>
  <c r="Y316" i="7" s="1"/>
  <c r="AH316" i="7" s="1"/>
  <c r="X188" i="7"/>
  <c r="Y188" i="7" s="1"/>
  <c r="AH188" i="7" s="1"/>
  <c r="X294" i="7"/>
  <c r="Y294" i="7" s="1"/>
  <c r="AH294" i="7" s="1"/>
  <c r="X400" i="7"/>
  <c r="Y400" i="7" s="1"/>
  <c r="AH400" i="7" s="1"/>
  <c r="X272" i="7"/>
  <c r="Y272" i="7" s="1"/>
  <c r="AH272" i="7" s="1"/>
  <c r="X378" i="7"/>
  <c r="Y378" i="7" s="1"/>
  <c r="AH378" i="7" s="1"/>
  <c r="X249" i="7"/>
  <c r="Y249" i="7" s="1"/>
  <c r="AH249" i="7" s="1"/>
  <c r="X121" i="7"/>
  <c r="Y121" i="7" s="1"/>
  <c r="AH121" i="7" s="1"/>
  <c r="X164" i="7"/>
  <c r="Y164" i="7" s="1"/>
  <c r="AH164" i="7" s="1"/>
  <c r="X36" i="7"/>
  <c r="Y36" i="7" s="1"/>
  <c r="AH36" i="7" s="1"/>
  <c r="X75" i="7"/>
  <c r="Y75" i="7" s="1"/>
  <c r="AH75" i="7" s="1"/>
  <c r="X375" i="7"/>
  <c r="Y375" i="7" s="1"/>
  <c r="AH375" i="7" s="1"/>
  <c r="X248" i="7"/>
  <c r="Y248" i="7" s="1"/>
  <c r="AH248" i="7" s="1"/>
  <c r="X353" i="7"/>
  <c r="Y353" i="7" s="1"/>
  <c r="AH353" i="7" s="1"/>
  <c r="X227" i="7"/>
  <c r="Y227" i="7" s="1"/>
  <c r="AH227" i="7" s="1"/>
  <c r="X331" i="7"/>
  <c r="Y331" i="7" s="1"/>
  <c r="AH331" i="7" s="1"/>
  <c r="X356" i="7"/>
  <c r="Y356" i="7" s="1"/>
  <c r="AH356" i="7" s="1"/>
  <c r="X228" i="7"/>
  <c r="Y228" i="7" s="1"/>
  <c r="AH228" i="7" s="1"/>
  <c r="X334" i="7"/>
  <c r="Y334" i="7" s="1"/>
  <c r="AH334" i="7" s="1"/>
  <c r="X207" i="7"/>
  <c r="Y207" i="7" s="1"/>
  <c r="AH207" i="7" s="1"/>
  <c r="X312" i="7"/>
  <c r="Y312" i="7" s="1"/>
  <c r="AH312" i="7" s="1"/>
  <c r="X182" i="7"/>
  <c r="Y182" i="7" s="1"/>
  <c r="AH182" i="7" s="1"/>
  <c r="X290" i="7"/>
  <c r="Y290" i="7" s="1"/>
  <c r="AH290" i="7" s="1"/>
  <c r="X319" i="7"/>
  <c r="Y319" i="7" s="1"/>
  <c r="AH319" i="7" s="1"/>
  <c r="X192" i="7"/>
  <c r="Y192" i="7" s="1"/>
  <c r="AH192" i="7" s="1"/>
  <c r="X329" i="7"/>
  <c r="Y329" i="7" s="1"/>
  <c r="AH329" i="7" s="1"/>
  <c r="X203" i="7"/>
  <c r="Y203" i="7" s="1"/>
  <c r="AH203" i="7" s="1"/>
  <c r="X307" i="7"/>
  <c r="Y307" i="7" s="1"/>
  <c r="AH307" i="7" s="1"/>
  <c r="X178" i="7"/>
  <c r="Y178" i="7" s="1"/>
  <c r="AH178" i="7" s="1"/>
  <c r="X285" i="7"/>
  <c r="Y285" i="7" s="1"/>
  <c r="AH285" i="7" s="1"/>
  <c r="X157" i="7"/>
  <c r="Y157" i="7" s="1"/>
  <c r="AH157" i="7" s="1"/>
  <c r="X29" i="7"/>
  <c r="Y29" i="7" s="1"/>
  <c r="AH29" i="7" s="1"/>
  <c r="X396" i="7"/>
  <c r="Y396" i="7" s="1"/>
  <c r="AH396" i="7" s="1"/>
  <c r="X268" i="7"/>
  <c r="Y268" i="7" s="1"/>
  <c r="AH268" i="7" s="1"/>
  <c r="X374" i="7"/>
  <c r="Y374" i="7" s="1"/>
  <c r="AH374" i="7" s="1"/>
  <c r="X247" i="7"/>
  <c r="Y247" i="7" s="1"/>
  <c r="AH247" i="7" s="1"/>
  <c r="X352" i="7"/>
  <c r="Y352" i="7" s="1"/>
  <c r="AH352" i="7" s="1"/>
  <c r="X222" i="7"/>
  <c r="Y222" i="7" s="1"/>
  <c r="AH222" i="7" s="1"/>
  <c r="X330" i="7"/>
  <c r="Y330" i="7" s="1"/>
  <c r="AH330" i="7" s="1"/>
  <c r="X201" i="7"/>
  <c r="Y201" i="7" s="1"/>
  <c r="AH201" i="7" s="1"/>
  <c r="X73" i="7"/>
  <c r="Y73" i="7" s="1"/>
  <c r="AH73" i="7" s="1"/>
  <c r="X116" i="7"/>
  <c r="Y116" i="7" s="1"/>
  <c r="AH116" i="7" s="1"/>
  <c r="X155" i="7"/>
  <c r="Y155" i="7" s="1"/>
  <c r="AH155" i="7" s="1"/>
  <c r="X27" i="7"/>
  <c r="Y27" i="7" s="1"/>
  <c r="AH27" i="7" s="1"/>
  <c r="X327" i="7"/>
  <c r="Y327" i="7" s="1"/>
  <c r="AH327" i="7" s="1"/>
  <c r="X179" i="7"/>
  <c r="Y179" i="7" s="1"/>
  <c r="AH179" i="7" s="1"/>
  <c r="X32" i="7"/>
  <c r="Y32" i="7" s="1"/>
  <c r="AH32" i="7" s="1"/>
  <c r="X308" i="7"/>
  <c r="Y308" i="7" s="1"/>
  <c r="AH308" i="7" s="1"/>
  <c r="X180" i="7"/>
  <c r="Y180" i="7" s="1"/>
  <c r="AH180" i="7" s="1"/>
  <c r="X286" i="7"/>
  <c r="Y286" i="7" s="1"/>
  <c r="AH286" i="7" s="1"/>
  <c r="X392" i="7"/>
  <c r="Y392" i="7" s="1"/>
  <c r="AH392" i="7" s="1"/>
  <c r="X264" i="7"/>
  <c r="Y264" i="7" s="1"/>
  <c r="AH264" i="7" s="1"/>
  <c r="X370" i="7"/>
  <c r="Y370" i="7" s="1"/>
  <c r="AH370" i="7" s="1"/>
  <c r="X399" i="7"/>
  <c r="Y399" i="7" s="1"/>
  <c r="AH399" i="7" s="1"/>
  <c r="X271" i="7"/>
  <c r="Y271" i="7" s="1"/>
  <c r="AH271" i="7" s="1"/>
  <c r="X377" i="7"/>
  <c r="Y377" i="7" s="1"/>
  <c r="AH377" i="7" s="1"/>
  <c r="X251" i="7"/>
  <c r="Y251" i="7" s="1"/>
  <c r="AH251" i="7" s="1"/>
  <c r="X355" i="7"/>
  <c r="Y355" i="7" s="1"/>
  <c r="AH355" i="7" s="1"/>
  <c r="X226" i="7"/>
  <c r="Y226" i="7" s="1"/>
  <c r="AH226" i="7" s="1"/>
  <c r="X333" i="7"/>
  <c r="Y333" i="7" s="1"/>
  <c r="AH333" i="7" s="1"/>
  <c r="X205" i="7"/>
  <c r="Y205" i="7" s="1"/>
  <c r="AH205" i="7" s="1"/>
  <c r="X77" i="7"/>
  <c r="Y77" i="7" s="1"/>
  <c r="AH77" i="7" s="1"/>
  <c r="X30" i="7"/>
  <c r="Y30" i="7" s="1"/>
  <c r="AH30" i="7" s="1"/>
  <c r="X284" i="7"/>
  <c r="Y284" i="7" s="1"/>
  <c r="AH284" i="7" s="1"/>
  <c r="X390" i="7"/>
  <c r="Y390" i="7" s="1"/>
  <c r="AH390" i="7" s="1"/>
  <c r="X262" i="7"/>
  <c r="Y262" i="7" s="1"/>
  <c r="AH262" i="7" s="1"/>
  <c r="X368" i="7"/>
  <c r="Y368" i="7" s="1"/>
  <c r="AH368" i="7" s="1"/>
  <c r="X238" i="7"/>
  <c r="Y238" i="7" s="1"/>
  <c r="AH238" i="7" s="1"/>
  <c r="X346" i="7"/>
  <c r="Y346" i="7" s="1"/>
  <c r="AH346" i="7" s="1"/>
  <c r="X217" i="7"/>
  <c r="Y217" i="7" s="1"/>
  <c r="AH217" i="7" s="1"/>
  <c r="X89" i="7"/>
  <c r="Y89" i="7" s="1"/>
  <c r="AH89" i="7" s="1"/>
  <c r="X132" i="7"/>
  <c r="Y132" i="7" s="1"/>
  <c r="AH132" i="7" s="1"/>
  <c r="X171" i="7"/>
  <c r="Y171" i="7" s="1"/>
  <c r="AH171" i="7" s="1"/>
  <c r="X43" i="7"/>
  <c r="Y43" i="7" s="1"/>
  <c r="AH43" i="7" s="1"/>
  <c r="X343" i="7"/>
  <c r="Y343" i="7" s="1"/>
  <c r="AH343" i="7" s="1"/>
  <c r="X216" i="7"/>
  <c r="Y216" i="7" s="1"/>
  <c r="AH216" i="7" s="1"/>
  <c r="X321" i="7"/>
  <c r="Y321" i="7" s="1"/>
  <c r="AH321" i="7" s="1"/>
  <c r="X195" i="7"/>
  <c r="Y195" i="7" s="1"/>
  <c r="AH195" i="7" s="1"/>
  <c r="X21" i="7"/>
  <c r="Y21" i="7" s="1"/>
  <c r="AH21" i="7" s="1"/>
  <c r="X324" i="7"/>
  <c r="Y324" i="7" s="1"/>
  <c r="AH324" i="7" s="1"/>
  <c r="X196" i="7"/>
  <c r="Y196" i="7" s="1"/>
  <c r="AH196" i="7" s="1"/>
  <c r="X302" i="7"/>
  <c r="Y302" i="7" s="1"/>
  <c r="AH302" i="7" s="1"/>
  <c r="X408" i="7"/>
  <c r="Y408" i="7" s="1"/>
  <c r="AH408" i="7" s="1"/>
  <c r="X280" i="7"/>
  <c r="Y280" i="7" s="1"/>
  <c r="AH280" i="7" s="1"/>
  <c r="X386" i="7"/>
  <c r="Y386" i="7" s="1"/>
  <c r="AH386" i="7" s="1"/>
  <c r="X17" i="7"/>
  <c r="Y17" i="7" s="1"/>
  <c r="AH17" i="7" s="1"/>
  <c r="X287" i="7"/>
  <c r="Y287" i="7" s="1"/>
  <c r="AH287" i="7" s="1"/>
  <c r="X297" i="7"/>
  <c r="Y297" i="7" s="1"/>
  <c r="AH297" i="7" s="1"/>
  <c r="X403" i="7"/>
  <c r="Y403" i="7" s="1"/>
  <c r="AH403" i="7" s="1"/>
  <c r="X275" i="7"/>
  <c r="Y275" i="7" s="1"/>
  <c r="AH275" i="7" s="1"/>
  <c r="X381" i="7"/>
  <c r="Y381" i="7" s="1"/>
  <c r="AH381" i="7" s="1"/>
  <c r="X253" i="7"/>
  <c r="Y253" i="7" s="1"/>
  <c r="AH253" i="7" s="1"/>
  <c r="X125" i="7"/>
  <c r="Y125" i="7" s="1"/>
  <c r="AH125" i="7" s="1"/>
  <c r="X364" i="7"/>
  <c r="Y364" i="7" s="1"/>
  <c r="AH364" i="7" s="1"/>
  <c r="X236" i="7"/>
  <c r="Y236" i="7" s="1"/>
  <c r="AH236" i="7" s="1"/>
  <c r="X342" i="7"/>
  <c r="Y342" i="7" s="1"/>
  <c r="AH342" i="7" s="1"/>
  <c r="X215" i="7"/>
  <c r="Y215" i="7" s="1"/>
  <c r="AH215" i="7" s="1"/>
  <c r="X320" i="7"/>
  <c r="Y320" i="7" s="1"/>
  <c r="AH320" i="7" s="1"/>
  <c r="X190" i="7"/>
  <c r="Y190" i="7" s="1"/>
  <c r="AH190" i="7" s="1"/>
  <c r="X298" i="7"/>
  <c r="Y298" i="7" s="1"/>
  <c r="AH298" i="7" s="1"/>
  <c r="X169" i="7"/>
  <c r="Y169" i="7" s="1"/>
  <c r="AH169" i="7" s="1"/>
  <c r="X41" i="7"/>
  <c r="Y41" i="7" s="1"/>
  <c r="AH41" i="7" s="1"/>
  <c r="X84" i="7"/>
  <c r="Y84" i="7" s="1"/>
  <c r="AH84" i="7" s="1"/>
  <c r="X123" i="7"/>
  <c r="Y123" i="7" s="1"/>
  <c r="AH123" i="7" s="1"/>
  <c r="X154" i="7"/>
  <c r="Y154" i="7" s="1"/>
  <c r="AH154" i="7" s="1"/>
  <c r="X295" i="7"/>
  <c r="Y295" i="7" s="1"/>
  <c r="AH295" i="7" s="1"/>
  <c r="X243" i="7"/>
  <c r="Y243" i="7" s="1"/>
  <c r="AH243" i="7" s="1"/>
  <c r="X379" i="7"/>
  <c r="Y379" i="7" s="1"/>
  <c r="AH379" i="7" s="1"/>
  <c r="X6" i="7"/>
  <c r="Y6" i="7" s="1"/>
  <c r="AH6" i="7" s="1"/>
  <c r="X404" i="7"/>
  <c r="Y404" i="7" s="1"/>
  <c r="AH404" i="7" s="1"/>
  <c r="X276" i="7"/>
  <c r="Y276" i="7" s="1"/>
  <c r="AH276" i="7" s="1"/>
  <c r="X382" i="7"/>
  <c r="Y382" i="7" s="1"/>
  <c r="AH382" i="7" s="1"/>
  <c r="X255" i="7"/>
  <c r="Y255" i="7" s="1"/>
  <c r="AH255" i="7" s="1"/>
  <c r="X360" i="7"/>
  <c r="Y360" i="7" s="1"/>
  <c r="AH360" i="7" s="1"/>
  <c r="X230" i="7"/>
  <c r="Y230" i="7" s="1"/>
  <c r="AH230" i="7" s="1"/>
  <c r="X338" i="7"/>
  <c r="Y338" i="7" s="1"/>
  <c r="AH338" i="7" s="1"/>
  <c r="X367" i="7"/>
  <c r="Y367" i="7" s="1"/>
  <c r="AH367" i="7" s="1"/>
  <c r="X240" i="7"/>
  <c r="Y240" i="7" s="1"/>
  <c r="AH240" i="7" s="1"/>
  <c r="X345" i="7"/>
  <c r="Y345" i="7" s="1"/>
  <c r="AH345" i="7" s="1"/>
  <c r="X219" i="7"/>
  <c r="Y219" i="7" s="1"/>
  <c r="AH219" i="7" s="1"/>
  <c r="X323" i="7"/>
  <c r="Y323" i="7" s="1"/>
  <c r="AH323" i="7" s="1"/>
  <c r="X194" i="7"/>
  <c r="Y194" i="7" s="1"/>
  <c r="AH194" i="7" s="1"/>
  <c r="X301" i="7"/>
  <c r="Y301" i="7" s="1"/>
  <c r="AH301" i="7" s="1"/>
  <c r="X173" i="7"/>
  <c r="Y173" i="7" s="1"/>
  <c r="AH173" i="7" s="1"/>
  <c r="X45" i="7"/>
  <c r="Y45" i="7" s="1"/>
  <c r="AH45" i="7" s="1"/>
  <c r="X380" i="7"/>
  <c r="Y380" i="7" s="1"/>
  <c r="AH380" i="7" s="1"/>
  <c r="X252" i="7"/>
  <c r="Y252" i="7" s="1"/>
  <c r="AH252" i="7" s="1"/>
  <c r="X358" i="7"/>
  <c r="Y358" i="7" s="1"/>
  <c r="AH358" i="7" s="1"/>
  <c r="X231" i="7"/>
  <c r="Y231" i="7" s="1"/>
  <c r="AH231" i="7" s="1"/>
  <c r="X336" i="7"/>
  <c r="Y336" i="7" s="1"/>
  <c r="AH336" i="7" s="1"/>
  <c r="X206" i="7"/>
  <c r="Y206" i="7" s="1"/>
  <c r="AH206" i="7" s="1"/>
  <c r="X314" i="7"/>
  <c r="Y314" i="7" s="1"/>
  <c r="AH314" i="7" s="1"/>
  <c r="X185" i="7"/>
  <c r="Y185" i="7" s="1"/>
  <c r="AH185" i="7" s="1"/>
  <c r="X57" i="7"/>
  <c r="Y57" i="7" s="1"/>
  <c r="AH57" i="7" s="1"/>
  <c r="X100" i="7"/>
  <c r="Y100" i="7" s="1"/>
  <c r="AH100" i="7" s="1"/>
  <c r="X139" i="7"/>
  <c r="Y139" i="7" s="1"/>
  <c r="AH139" i="7" s="1"/>
  <c r="X170" i="7"/>
  <c r="Y170" i="7" s="1"/>
  <c r="AH170" i="7" s="1"/>
  <c r="X311" i="7"/>
  <c r="Y311" i="7" s="1"/>
  <c r="AH311" i="7" s="1"/>
  <c r="X184" i="7"/>
  <c r="Y184" i="7" s="1"/>
  <c r="AH184" i="7" s="1"/>
  <c r="X289" i="7"/>
  <c r="Y289" i="7" s="1"/>
  <c r="AH289" i="7" s="1"/>
  <c r="X395" i="7"/>
  <c r="Y395" i="7" s="1"/>
  <c r="AH395" i="7" s="1"/>
  <c r="X7" i="7"/>
  <c r="Y7" i="7" s="1"/>
  <c r="AH7" i="7" s="1"/>
  <c r="W3" i="7"/>
  <c r="AE3" i="7" a="1"/>
  <c r="AE3" i="7" s="1"/>
  <c r="AF3" i="7" s="1"/>
  <c r="AE300" i="7" a="1"/>
  <c r="AE300" i="7" s="1"/>
  <c r="AF300" i="7" s="1"/>
  <c r="AE236" i="7" a="1"/>
  <c r="AE236" i="7" s="1"/>
  <c r="AF236" i="7" s="1"/>
  <c r="AE326" i="7" a="1"/>
  <c r="AE326" i="7" s="1"/>
  <c r="AF326" i="7" s="1"/>
  <c r="AE238" i="7" a="1"/>
  <c r="AE238" i="7" s="1"/>
  <c r="AF238" i="7" s="1"/>
  <c r="AE330" i="7" a="1"/>
  <c r="AE330" i="7" s="1"/>
  <c r="AF330" i="7" s="1"/>
  <c r="AE249" i="7" a="1"/>
  <c r="AE249" i="7" s="1"/>
  <c r="AF249" i="7" s="1"/>
  <c r="AE295" i="7" a="1"/>
  <c r="AE295" i="7" s="1"/>
  <c r="AF295" i="7" s="1"/>
  <c r="AE232" i="7" a="1"/>
  <c r="AE232" i="7" s="1"/>
  <c r="AF232" i="7" s="1"/>
  <c r="AE337" i="7" a="1"/>
  <c r="AE337" i="7" s="1"/>
  <c r="AF337" i="7" s="1"/>
  <c r="AE273" i="7" a="1"/>
  <c r="AE273" i="7" s="1"/>
  <c r="AF273" i="7" s="1"/>
  <c r="AE211" i="7" a="1"/>
  <c r="AE211" i="7" s="1"/>
  <c r="AF211" i="7" s="1"/>
  <c r="AE315" i="7" a="1"/>
  <c r="AE315" i="7" s="1"/>
  <c r="AF315" i="7" s="1"/>
  <c r="AE250" i="7" a="1"/>
  <c r="AE250" i="7" s="1"/>
  <c r="AF250" i="7" s="1"/>
  <c r="AE277" i="7" a="1"/>
  <c r="AE277" i="7" s="1"/>
  <c r="AF277" i="7" s="1"/>
  <c r="AE308" i="7" a="1"/>
  <c r="AE308" i="7" s="1"/>
  <c r="AF308" i="7" s="1"/>
  <c r="AE260" i="7" a="1"/>
  <c r="AE260" i="7" s="1"/>
  <c r="AF260" i="7" s="1"/>
  <c r="AE196" i="7" a="1"/>
  <c r="AE196" i="7" s="1"/>
  <c r="AF196" i="7" s="1"/>
  <c r="AE286" i="7" a="1"/>
  <c r="AE286" i="7" s="1"/>
  <c r="AF286" i="7" s="1"/>
  <c r="AE239" i="7" a="1"/>
  <c r="AE239" i="7" s="1"/>
  <c r="AF239" i="7" s="1"/>
  <c r="AE312" i="7" a="1"/>
  <c r="AE312" i="7" s="1"/>
  <c r="AF312" i="7" s="1"/>
  <c r="AE264" i="7" a="1"/>
  <c r="AE264" i="7" s="1"/>
  <c r="AF264" i="7" s="1"/>
  <c r="AE198" i="7" a="1"/>
  <c r="AE198" i="7" s="1"/>
  <c r="AF198" i="7" s="1"/>
  <c r="AE182" i="7" a="1"/>
  <c r="AE182" i="7" s="1"/>
  <c r="AF182" i="7" s="1"/>
  <c r="AE306" i="7" a="1"/>
  <c r="AE306" i="7" s="1"/>
  <c r="AF306" i="7" s="1"/>
  <c r="AE290" i="7" a="1"/>
  <c r="AE290" i="7" s="1"/>
  <c r="AF290" i="7" s="1"/>
  <c r="AE225" i="7" a="1"/>
  <c r="AE225" i="7" s="1"/>
  <c r="AF225" i="7" s="1"/>
  <c r="AE177" i="7" a="1"/>
  <c r="AE177" i="7" s="1"/>
  <c r="AF177" i="7" s="1"/>
  <c r="AE303" i="7" a="1"/>
  <c r="AE303" i="7" s="1"/>
  <c r="AF303" i="7" s="1"/>
  <c r="AE240" i="7" a="1"/>
  <c r="AE240" i="7" s="1"/>
  <c r="AF240" i="7" s="1"/>
  <c r="AE329" i="7" a="1"/>
  <c r="AE329" i="7" s="1"/>
  <c r="AF329" i="7" s="1"/>
  <c r="AE265" i="7" a="1"/>
  <c r="AE265" i="7" s="1"/>
  <c r="AF265" i="7" s="1"/>
  <c r="AE203" i="7" a="1"/>
  <c r="AE203" i="7" s="1"/>
  <c r="AF203" i="7" s="1"/>
  <c r="AE291" i="7" a="1"/>
  <c r="AE291" i="7" s="1"/>
  <c r="AF291" i="7" s="1"/>
  <c r="AE226" i="7" a="1"/>
  <c r="AE226" i="7" s="1"/>
  <c r="AF226" i="7" s="1"/>
  <c r="AE333" i="7" a="1"/>
  <c r="AE333" i="7" s="1"/>
  <c r="AF333" i="7" s="1"/>
  <c r="AE269" i="7" a="1"/>
  <c r="AE269" i="7" s="1"/>
  <c r="AF269" i="7" s="1"/>
  <c r="AE237" i="7" a="1"/>
  <c r="AE237" i="7" s="1"/>
  <c r="AF237" i="7" s="1"/>
  <c r="AE189" i="7" a="1"/>
  <c r="AE189" i="7" s="1"/>
  <c r="AF189" i="7" s="1"/>
  <c r="AE174" i="7" a="1"/>
  <c r="AE174" i="7" s="1"/>
  <c r="AF174" i="7" s="1"/>
  <c r="AE125" i="7" a="1"/>
  <c r="AE125" i="7" s="1"/>
  <c r="AF125" i="7" s="1"/>
  <c r="AE13" i="7" a="1"/>
  <c r="AE13" i="7" s="1"/>
  <c r="AF13" i="7" s="1"/>
  <c r="AE8" i="7" a="1"/>
  <c r="AE8" i="7" s="1"/>
  <c r="AF8" i="7" s="1"/>
  <c r="AE142" i="7" a="1"/>
  <c r="AE142" i="7" s="1"/>
  <c r="AF142" i="7" s="1"/>
  <c r="AE46" i="7" a="1"/>
  <c r="AE46" i="7" s="1"/>
  <c r="AF46" i="7" s="1"/>
  <c r="AE342" i="7" a="1"/>
  <c r="AE342" i="7" s="1"/>
  <c r="AF342" i="7" s="1"/>
  <c r="AE400" i="7" a="1"/>
  <c r="AE400" i="7" s="1"/>
  <c r="AF400" i="7" s="1"/>
  <c r="AE362" i="7" a="1"/>
  <c r="AE362" i="7" s="1"/>
  <c r="AF362" i="7" s="1"/>
  <c r="AE137" i="7" a="1"/>
  <c r="AE137" i="7" s="1"/>
  <c r="AF137" i="7" s="1"/>
  <c r="AE73" i="7" a="1"/>
  <c r="AE73" i="7" s="1"/>
  <c r="AF73" i="7" s="1"/>
  <c r="AE9" i="7" a="1"/>
  <c r="AE9" i="7" s="1"/>
  <c r="AF9" i="7" s="1"/>
  <c r="AE116" i="7" a="1"/>
  <c r="AE116" i="7" s="1"/>
  <c r="AF116" i="7" s="1"/>
  <c r="AE36" i="7" a="1"/>
  <c r="AE36" i="7" s="1"/>
  <c r="AF36" i="7" s="1"/>
  <c r="AE155" i="7" a="1"/>
  <c r="AE155" i="7" s="1"/>
  <c r="AF155" i="7" s="1"/>
  <c r="AE91" i="7" a="1"/>
  <c r="AE91" i="7" s="1"/>
  <c r="AF91" i="7" s="1"/>
  <c r="AE27" i="7" a="1"/>
  <c r="AE27" i="7" s="1"/>
  <c r="AF27" i="7" s="1"/>
  <c r="AE122" i="7" a="1"/>
  <c r="AE122" i="7" s="1"/>
  <c r="AF122" i="7" s="1"/>
  <c r="AE58" i="7" a="1"/>
  <c r="AE58" i="7" s="1"/>
  <c r="AF58" i="7" s="1"/>
  <c r="AE10" i="7" a="1"/>
  <c r="AE10" i="7" s="1"/>
  <c r="AF10" i="7" s="1"/>
  <c r="AE407" i="7" a="1"/>
  <c r="AE407" i="7" s="1"/>
  <c r="AF407" i="7" s="1"/>
  <c r="AE343" i="7" a="1"/>
  <c r="AE343" i="7" s="1"/>
  <c r="AF343" i="7" s="1"/>
  <c r="AE353" i="7" a="1"/>
  <c r="AE353" i="7" s="1"/>
  <c r="AF353" i="7" s="1"/>
  <c r="AE379" i="7" a="1"/>
  <c r="AE379" i="7" s="1"/>
  <c r="AF379" i="7" s="1"/>
  <c r="AE389" i="7" a="1"/>
  <c r="AE389" i="7" s="1"/>
  <c r="AF389" i="7" s="1"/>
  <c r="AE165" i="7" a="1"/>
  <c r="AE165" i="7" s="1"/>
  <c r="AF165" i="7" s="1"/>
  <c r="AE101" i="7" a="1"/>
  <c r="AE101" i="7" s="1"/>
  <c r="AF101" i="7" s="1"/>
  <c r="AE85" i="7" a="1"/>
  <c r="AE85" i="7" s="1"/>
  <c r="AF85" i="7" s="1"/>
  <c r="AE37" i="7" a="1"/>
  <c r="AE37" i="7" s="1"/>
  <c r="AF37" i="7" s="1"/>
  <c r="AE160" i="7" a="1"/>
  <c r="AE160" i="7" s="1"/>
  <c r="AF160" i="7" s="1"/>
  <c r="AE96" i="7" a="1"/>
  <c r="AE96" i="7" s="1"/>
  <c r="AF96" i="7" s="1"/>
  <c r="AE16" i="7" a="1"/>
  <c r="AE16" i="7" s="1"/>
  <c r="AF16" i="7" s="1"/>
  <c r="AE135" i="7" a="1"/>
  <c r="AE135" i="7" s="1"/>
  <c r="AF135" i="7" s="1"/>
  <c r="AE71" i="7" a="1"/>
  <c r="AE71" i="7" s="1"/>
  <c r="AF71" i="7" s="1"/>
  <c r="AE7" i="7" a="1"/>
  <c r="AE7" i="7" s="1"/>
  <c r="AF7" i="7" s="1"/>
  <c r="AE166" i="7" a="1"/>
  <c r="AE166" i="7" s="1"/>
  <c r="AF166" i="7" s="1"/>
  <c r="AE102" i="7" a="1"/>
  <c r="AE102" i="7" s="1"/>
  <c r="AF102" i="7" s="1"/>
  <c r="AE54" i="7" a="1"/>
  <c r="AE54" i="7" s="1"/>
  <c r="AF54" i="7" s="1"/>
  <c r="AE388" i="7" a="1"/>
  <c r="AE388" i="7" s="1"/>
  <c r="AF388" i="7" s="1"/>
  <c r="AE398" i="7" a="1"/>
  <c r="AE398" i="7" s="1"/>
  <c r="AF398" i="7" s="1"/>
  <c r="AE350" i="7" a="1"/>
  <c r="AE350" i="7" s="1"/>
  <c r="AF350" i="7" s="1"/>
  <c r="AE344" i="7" a="1"/>
  <c r="AE344" i="7" s="1"/>
  <c r="AF344" i="7" s="1"/>
  <c r="AE370" i="7" a="1"/>
  <c r="AE370" i="7" s="1"/>
  <c r="AF370" i="7" s="1"/>
  <c r="AE161" i="7" a="1"/>
  <c r="AE161" i="7" s="1"/>
  <c r="AF161" i="7" s="1"/>
  <c r="AE97" i="7" a="1"/>
  <c r="AE97" i="7" s="1"/>
  <c r="AF97" i="7" s="1"/>
  <c r="AE81" i="7" a="1"/>
  <c r="AE81" i="7" s="1"/>
  <c r="AF81" i="7" s="1"/>
  <c r="AE33" i="7" a="1"/>
  <c r="AE33" i="7" s="1"/>
  <c r="AF33" i="7" s="1"/>
  <c r="AE140" i="7" a="1"/>
  <c r="AE140" i="7" s="1"/>
  <c r="AF140" i="7" s="1"/>
  <c r="AE76" i="7" a="1"/>
  <c r="AE76" i="7" s="1"/>
  <c r="AF76" i="7" s="1"/>
  <c r="AE115" i="7" a="1"/>
  <c r="AE115" i="7" s="1"/>
  <c r="AF115" i="7" s="1"/>
  <c r="AE51" i="7" a="1"/>
  <c r="AE51" i="7" s="1"/>
  <c r="AF51" i="7" s="1"/>
  <c r="AE162" i="7" a="1"/>
  <c r="AE162" i="7" s="1"/>
  <c r="AF162" i="7" s="1"/>
  <c r="AE98" i="7" a="1"/>
  <c r="AE98" i="7" s="1"/>
  <c r="AF98" i="7" s="1"/>
  <c r="AE50" i="7" a="1"/>
  <c r="AE50" i="7" s="1"/>
  <c r="AF50" i="7" s="1"/>
  <c r="AE383" i="7" a="1"/>
  <c r="AE383" i="7" s="1"/>
  <c r="AF383" i="7" s="1"/>
  <c r="AE377" i="7" a="1"/>
  <c r="AE377" i="7" s="1"/>
  <c r="AF377" i="7" s="1"/>
  <c r="AE387" i="7" a="1"/>
  <c r="AE387" i="7" s="1"/>
  <c r="AF387" i="7" s="1"/>
  <c r="AE397" i="7" a="1"/>
  <c r="AE397" i="7" s="1"/>
  <c r="AF397" i="7" s="1"/>
  <c r="AE61" i="7" a="1"/>
  <c r="AE61" i="7" s="1"/>
  <c r="AF61" i="7" s="1"/>
  <c r="AE120" i="7" a="1"/>
  <c r="AE120" i="7" s="1"/>
  <c r="AF120" i="7" s="1"/>
  <c r="AE159" i="7" a="1"/>
  <c r="AE159" i="7" s="1"/>
  <c r="AF159" i="7" s="1"/>
  <c r="AE15" i="7" a="1"/>
  <c r="AE15" i="7" s="1"/>
  <c r="AF15" i="7" s="1"/>
  <c r="AE158" i="7" a="1"/>
  <c r="AE158" i="7" s="1"/>
  <c r="AF158" i="7" s="1"/>
  <c r="AE252" i="7" a="1"/>
  <c r="AE252" i="7" s="1"/>
  <c r="AF252" i="7" s="1"/>
  <c r="AE188" i="7" a="1"/>
  <c r="AE188" i="7" s="1"/>
  <c r="AF188" i="7" s="1"/>
  <c r="AE262" i="7" a="1"/>
  <c r="AE262" i="7" s="1"/>
  <c r="AF262" i="7" s="1"/>
  <c r="AE215" i="7" a="1"/>
  <c r="AE215" i="7" s="1"/>
  <c r="AF215" i="7" s="1"/>
  <c r="AE199" i="7" a="1"/>
  <c r="AE199" i="7" s="1"/>
  <c r="AF199" i="7" s="1"/>
  <c r="AE304" i="7" a="1"/>
  <c r="AE304" i="7" s="1"/>
  <c r="AF304" i="7" s="1"/>
  <c r="AE266" i="7" a="1"/>
  <c r="AE266" i="7" s="1"/>
  <c r="AF266" i="7" s="1"/>
  <c r="AE201" i="7" a="1"/>
  <c r="AE201" i="7" s="1"/>
  <c r="AF201" i="7" s="1"/>
  <c r="AE311" i="7" a="1"/>
  <c r="AE311" i="7" s="1"/>
  <c r="AF311" i="7" s="1"/>
  <c r="AE248" i="7" a="1"/>
  <c r="AE248" i="7" s="1"/>
  <c r="AF248" i="7" s="1"/>
  <c r="AE184" i="7" a="1"/>
  <c r="AE184" i="7" s="1"/>
  <c r="AF184" i="7" s="1"/>
  <c r="AE289" i="7" a="1"/>
  <c r="AE289" i="7" s="1"/>
  <c r="AF289" i="7" s="1"/>
  <c r="AE227" i="7" a="1"/>
  <c r="AE227" i="7" s="1"/>
  <c r="AF227" i="7" s="1"/>
  <c r="AE331" i="7" a="1"/>
  <c r="AE331" i="7" s="1"/>
  <c r="AF331" i="7" s="1"/>
  <c r="AE267" i="7" a="1"/>
  <c r="AE267" i="7" s="1"/>
  <c r="AF267" i="7" s="1"/>
  <c r="AE202" i="7" a="1"/>
  <c r="AE202" i="7" s="1"/>
  <c r="AF202" i="7" s="1"/>
  <c r="AE186" i="7" a="1"/>
  <c r="AE186" i="7" s="1"/>
  <c r="AF186" i="7" s="1"/>
  <c r="AE293" i="7" a="1"/>
  <c r="AE293" i="7" s="1"/>
  <c r="AF293" i="7" s="1"/>
  <c r="AE213" i="7" a="1"/>
  <c r="AE213" i="7" s="1"/>
  <c r="AF213" i="7" s="1"/>
  <c r="AE175" i="7" a="1"/>
  <c r="AE175" i="7" s="1"/>
  <c r="AF175" i="7" s="1"/>
  <c r="AE324" i="7" a="1"/>
  <c r="AE324" i="7" s="1"/>
  <c r="AF324" i="7" s="1"/>
  <c r="AE276" i="7" a="1"/>
  <c r="AE276" i="7" s="1"/>
  <c r="AF276" i="7" s="1"/>
  <c r="AE212" i="7" a="1"/>
  <c r="AE212" i="7" s="1"/>
  <c r="AF212" i="7" s="1"/>
  <c r="AE318" i="7" a="1"/>
  <c r="AE318" i="7" s="1"/>
  <c r="AF318" i="7" s="1"/>
  <c r="AE302" i="7" a="1"/>
  <c r="AE302" i="7" s="1"/>
  <c r="AF302" i="7" s="1"/>
  <c r="AE255" i="7" a="1"/>
  <c r="AE255" i="7" s="1"/>
  <c r="AF255" i="7" s="1"/>
  <c r="AE191" i="7" a="1"/>
  <c r="AE191" i="7" s="1"/>
  <c r="AF191" i="7" s="1"/>
  <c r="AE328" i="7" a="1"/>
  <c r="AE328" i="7" s="1"/>
  <c r="AF328" i="7" s="1"/>
  <c r="AE280" i="7" a="1"/>
  <c r="AE280" i="7" s="1"/>
  <c r="AF280" i="7" s="1"/>
  <c r="AE214" i="7" a="1"/>
  <c r="AE214" i="7" s="1"/>
  <c r="AF214" i="7" s="1"/>
  <c r="AE322" i="7" a="1"/>
  <c r="AE322" i="7" s="1"/>
  <c r="AF322" i="7" s="1"/>
  <c r="AE257" i="7" a="1"/>
  <c r="AE257" i="7" s="1"/>
  <c r="AF257" i="7" s="1"/>
  <c r="AE241" i="7" a="1"/>
  <c r="AE241" i="7" s="1"/>
  <c r="AF241" i="7" s="1"/>
  <c r="AE193" i="7" a="1"/>
  <c r="AE193" i="7" s="1"/>
  <c r="AF193" i="7" s="1"/>
  <c r="AE319" i="7" a="1"/>
  <c r="AE319" i="7" s="1"/>
  <c r="AF319" i="7" s="1"/>
  <c r="AE256" i="7" a="1"/>
  <c r="AE256" i="7" s="1"/>
  <c r="AF256" i="7" s="1"/>
  <c r="AE192" i="7" a="1"/>
  <c r="AE192" i="7" s="1"/>
  <c r="AF192" i="7" s="1"/>
  <c r="AE281" i="7" a="1"/>
  <c r="AE281" i="7" s="1"/>
  <c r="AF281" i="7" s="1"/>
  <c r="AE219" i="7" a="1"/>
  <c r="AE219" i="7" s="1"/>
  <c r="AF219" i="7" s="1"/>
  <c r="AE307" i="7" a="1"/>
  <c r="AE307" i="7" s="1"/>
  <c r="AF307" i="7" s="1"/>
  <c r="AE242" i="7" a="1"/>
  <c r="AE242" i="7" s="1"/>
  <c r="AF242" i="7" s="1"/>
  <c r="AE285" i="7" a="1"/>
  <c r="AE285" i="7" s="1"/>
  <c r="AF285" i="7" s="1"/>
  <c r="AE157" i="7" a="1"/>
  <c r="AE157" i="7" s="1"/>
  <c r="AF157" i="7" s="1"/>
  <c r="AE29" i="7" a="1"/>
  <c r="AE29" i="7" s="1"/>
  <c r="AF29" i="7" s="1"/>
  <c r="AE72" i="7" a="1"/>
  <c r="AE72" i="7" s="1"/>
  <c r="AF72" i="7" s="1"/>
  <c r="AE40" i="7" a="1"/>
  <c r="AE40" i="7" s="1"/>
  <c r="AF40" i="7" s="1"/>
  <c r="AE111" i="7" a="1"/>
  <c r="AE111" i="7" s="1"/>
  <c r="AF111" i="7" s="1"/>
  <c r="AE79" i="7" a="1"/>
  <c r="AE79" i="7" s="1"/>
  <c r="AF79" i="7" s="1"/>
  <c r="AE78" i="7" a="1"/>
  <c r="AE78" i="7" s="1"/>
  <c r="AF78" i="7" s="1"/>
  <c r="AE406" i="7" a="1"/>
  <c r="AE406" i="7" s="1"/>
  <c r="AF406" i="7" s="1"/>
  <c r="AE358" i="7" a="1"/>
  <c r="AE358" i="7" s="1"/>
  <c r="AF358" i="7" s="1"/>
  <c r="AE352" i="7" a="1"/>
  <c r="AE352" i="7" s="1"/>
  <c r="AF352" i="7" s="1"/>
  <c r="AE378" i="7" a="1"/>
  <c r="AE378" i="7" s="1"/>
  <c r="AF378" i="7" s="1"/>
  <c r="AE153" i="7" a="1"/>
  <c r="AE153" i="7" s="1"/>
  <c r="AF153" i="7" s="1"/>
  <c r="AE25" i="7" a="1"/>
  <c r="AE25" i="7" s="1"/>
  <c r="AF25" i="7" s="1"/>
  <c r="AE132" i="7" a="1"/>
  <c r="AE132" i="7" s="1"/>
  <c r="AF132" i="7" s="1"/>
  <c r="AE68" i="7" a="1"/>
  <c r="AE68" i="7" s="1"/>
  <c r="AF68" i="7" s="1"/>
  <c r="AE52" i="7" a="1"/>
  <c r="AE52" i="7" s="1"/>
  <c r="AF52" i="7" s="1"/>
  <c r="AE171" i="7" a="1"/>
  <c r="AE171" i="7" s="1"/>
  <c r="AF171" i="7" s="1"/>
  <c r="AE107" i="7" a="1"/>
  <c r="AE107" i="7" s="1"/>
  <c r="AF107" i="7" s="1"/>
  <c r="AE43" i="7" a="1"/>
  <c r="AE43" i="7" s="1"/>
  <c r="AF43" i="7" s="1"/>
  <c r="AE138" i="7" a="1"/>
  <c r="AE138" i="7" s="1"/>
  <c r="AF138" i="7" s="1"/>
  <c r="AE90" i="7" a="1"/>
  <c r="AE90" i="7" s="1"/>
  <c r="AF90" i="7" s="1"/>
  <c r="AE74" i="7" a="1"/>
  <c r="AE74" i="7" s="1"/>
  <c r="AF74" i="7" s="1"/>
  <c r="AE26" i="7" a="1"/>
  <c r="AE26" i="7" s="1"/>
  <c r="AF26" i="7" s="1"/>
  <c r="AE359" i="7" a="1"/>
  <c r="AE359" i="7" s="1"/>
  <c r="AF359" i="7" s="1"/>
  <c r="AE369" i="7" a="1"/>
  <c r="AE369" i="7" s="1"/>
  <c r="AF369" i="7" s="1"/>
  <c r="AE395" i="7" a="1"/>
  <c r="AE395" i="7" s="1"/>
  <c r="AF395" i="7" s="1"/>
  <c r="AE405" i="7" a="1"/>
  <c r="AE405" i="7" s="1"/>
  <c r="AF405" i="7" s="1"/>
  <c r="AE341" i="7" a="1"/>
  <c r="AE341" i="7" s="1"/>
  <c r="AF341" i="7" s="1"/>
  <c r="AE117" i="7" a="1"/>
  <c r="AE117" i="7" s="1"/>
  <c r="AF117" i="7" s="1"/>
  <c r="AE53" i="7" a="1"/>
  <c r="AE53" i="7" s="1"/>
  <c r="AF53" i="7" s="1"/>
  <c r="AE112" i="7" a="1"/>
  <c r="AE112" i="7" s="1"/>
  <c r="AF112" i="7" s="1"/>
  <c r="AE32" i="7" a="1"/>
  <c r="AE32" i="7" s="1"/>
  <c r="AF32" i="7" s="1"/>
  <c r="AE151" i="7" a="1"/>
  <c r="AE151" i="7" s="1"/>
  <c r="AF151" i="7" s="1"/>
  <c r="AE87" i="7" a="1"/>
  <c r="AE87" i="7" s="1"/>
  <c r="AF87" i="7" s="1"/>
  <c r="AE23" i="7" a="1"/>
  <c r="AE23" i="7" s="1"/>
  <c r="AF23" i="7" s="1"/>
  <c r="AE118" i="7" a="1"/>
  <c r="AE118" i="7" s="1"/>
  <c r="AF118" i="7" s="1"/>
  <c r="AE6" i="7" a="1"/>
  <c r="AE6" i="7" s="1"/>
  <c r="AF6" i="7" s="1"/>
  <c r="AE404" i="7" a="1"/>
  <c r="AE404" i="7" s="1"/>
  <c r="AF404" i="7" s="1"/>
  <c r="AE340" i="7" a="1"/>
  <c r="AE340" i="7" s="1"/>
  <c r="AF340" i="7" s="1"/>
  <c r="AE366" i="7" a="1"/>
  <c r="AE366" i="7" s="1"/>
  <c r="AF366" i="7" s="1"/>
  <c r="AE360" i="7" a="1"/>
  <c r="AE360" i="7" s="1"/>
  <c r="AF360" i="7" s="1"/>
  <c r="AE386" i="7" a="1"/>
  <c r="AE386" i="7" s="1"/>
  <c r="AF386" i="7" s="1"/>
  <c r="AE113" i="7" a="1"/>
  <c r="AE113" i="7" s="1"/>
  <c r="AF113" i="7" s="1"/>
  <c r="AE49" i="7" a="1"/>
  <c r="AE49" i="7" s="1"/>
  <c r="AF49" i="7" s="1"/>
  <c r="AE156" i="7" a="1"/>
  <c r="AE156" i="7" s="1"/>
  <c r="AF156" i="7" s="1"/>
  <c r="AE92" i="7" a="1"/>
  <c r="AE92" i="7" s="1"/>
  <c r="AF92" i="7" s="1"/>
  <c r="AE12" i="7" a="1"/>
  <c r="AE12" i="7" s="1"/>
  <c r="AF12" i="7" s="1"/>
  <c r="AE131" i="7" a="1"/>
  <c r="AE131" i="7" s="1"/>
  <c r="AF131" i="7" s="1"/>
  <c r="AE67" i="7" a="1"/>
  <c r="AE67" i="7" s="1"/>
  <c r="AF67" i="7" s="1"/>
  <c r="AE114" i="7" a="1"/>
  <c r="AE114" i="7" s="1"/>
  <c r="AF114" i="7" s="1"/>
  <c r="AE5" i="7" a="1"/>
  <c r="AE5" i="7" s="1"/>
  <c r="AF5" i="7" s="1"/>
  <c r="AE393" i="7" a="1"/>
  <c r="AE393" i="7" s="1"/>
  <c r="AF393" i="7" s="1"/>
  <c r="AE403" i="7" a="1"/>
  <c r="AE403" i="7" s="1"/>
  <c r="AF403" i="7" s="1"/>
  <c r="AE339" i="7" a="1"/>
  <c r="AE339" i="7" s="1"/>
  <c r="AF339" i="7" s="1"/>
  <c r="AE109" i="7" a="1"/>
  <c r="AE109" i="7" s="1"/>
  <c r="AF109" i="7" s="1"/>
  <c r="AE152" i="7" a="1"/>
  <c r="AE152" i="7" s="1"/>
  <c r="AF152" i="7" s="1"/>
  <c r="AE63" i="7" a="1"/>
  <c r="AE63" i="7" s="1"/>
  <c r="AF63" i="7" s="1"/>
  <c r="AE62" i="7" a="1"/>
  <c r="AE62" i="7" s="1"/>
  <c r="AF62" i="7" s="1"/>
  <c r="AE316" i="7" a="1"/>
  <c r="AE316" i="7" s="1"/>
  <c r="AF316" i="7" s="1"/>
  <c r="AE268" i="7" a="1"/>
  <c r="AE268" i="7" s="1"/>
  <c r="AF268" i="7" s="1"/>
  <c r="AE204" i="7" a="1"/>
  <c r="AE204" i="7" s="1"/>
  <c r="AF204" i="7" s="1"/>
  <c r="AE278" i="7" a="1"/>
  <c r="AE278" i="7" s="1"/>
  <c r="AF278" i="7" s="1"/>
  <c r="AE231" i="7" a="1"/>
  <c r="AE231" i="7" s="1"/>
  <c r="AF231" i="7" s="1"/>
  <c r="AE320" i="7" a="1"/>
  <c r="AE320" i="7" s="1"/>
  <c r="AF320" i="7" s="1"/>
  <c r="AE272" i="7" a="1"/>
  <c r="AE272" i="7" s="1"/>
  <c r="AF272" i="7" s="1"/>
  <c r="AE254" i="7" a="1"/>
  <c r="AE254" i="7" s="1"/>
  <c r="AF254" i="7" s="1"/>
  <c r="AE206" i="7" a="1"/>
  <c r="AE206" i="7" s="1"/>
  <c r="AF206" i="7" s="1"/>
  <c r="AE190" i="7" a="1"/>
  <c r="AE190" i="7" s="1"/>
  <c r="AF190" i="7" s="1"/>
  <c r="AE282" i="7" a="1"/>
  <c r="AE282" i="7" s="1"/>
  <c r="AF282" i="7" s="1"/>
  <c r="AE217" i="7" a="1"/>
  <c r="AE217" i="7" s="1"/>
  <c r="AF217" i="7" s="1"/>
  <c r="AE327" i="7" a="1"/>
  <c r="AE327" i="7" s="1"/>
  <c r="AF327" i="7" s="1"/>
  <c r="AE263" i="7" a="1"/>
  <c r="AE263" i="7" s="1"/>
  <c r="AF263" i="7" s="1"/>
  <c r="AE200" i="7" a="1"/>
  <c r="AE200" i="7" s="1"/>
  <c r="AF200" i="7" s="1"/>
  <c r="AE305" i="7" a="1"/>
  <c r="AE305" i="7" s="1"/>
  <c r="AF305" i="7" s="1"/>
  <c r="AE243" i="7" a="1"/>
  <c r="AE243" i="7" s="1"/>
  <c r="AF243" i="7" s="1"/>
  <c r="AE179" i="7" a="1"/>
  <c r="AE179" i="7" s="1"/>
  <c r="AF179" i="7" s="1"/>
  <c r="AE283" i="7" a="1"/>
  <c r="AE283" i="7" s="1"/>
  <c r="AF283" i="7" s="1"/>
  <c r="AE218" i="7" a="1"/>
  <c r="AE218" i="7" s="1"/>
  <c r="AF218" i="7" s="1"/>
  <c r="AE309" i="7" a="1"/>
  <c r="AE309" i="7" s="1"/>
  <c r="AF309" i="7" s="1"/>
  <c r="AE229" i="7" a="1"/>
  <c r="AE229" i="7" s="1"/>
  <c r="AF229" i="7" s="1"/>
  <c r="AE181" i="7" a="1"/>
  <c r="AE181" i="7" s="1"/>
  <c r="AF181" i="7" s="1"/>
  <c r="AE292" i="7" a="1"/>
  <c r="AE292" i="7" s="1"/>
  <c r="AF292" i="7" s="1"/>
  <c r="AE228" i="7" a="1"/>
  <c r="AE228" i="7" s="1"/>
  <c r="AF228" i="7" s="1"/>
  <c r="AE334" i="7" a="1"/>
  <c r="AE334" i="7" s="1"/>
  <c r="AF334" i="7" s="1"/>
  <c r="AE207" i="7" a="1"/>
  <c r="AE207" i="7" s="1"/>
  <c r="AF207" i="7" s="1"/>
  <c r="AE296" i="7" a="1"/>
  <c r="AE296" i="7" s="1"/>
  <c r="AF296" i="7" s="1"/>
  <c r="AE230" i="7" a="1"/>
  <c r="AE230" i="7" s="1"/>
  <c r="AF230" i="7" s="1"/>
  <c r="AE338" i="7" a="1"/>
  <c r="AE338" i="7" s="1"/>
  <c r="AF338" i="7" s="1"/>
  <c r="AE335" i="7" a="1"/>
  <c r="AE335" i="7" s="1"/>
  <c r="AF335" i="7" s="1"/>
  <c r="AE271" i="7" a="1"/>
  <c r="AE271" i="7" s="1"/>
  <c r="AF271" i="7" s="1"/>
  <c r="AE208" i="7" a="1"/>
  <c r="AE208" i="7" s="1"/>
  <c r="AF208" i="7" s="1"/>
  <c r="AE297" i="7" a="1"/>
  <c r="AE297" i="7" s="1"/>
  <c r="AF297" i="7" s="1"/>
  <c r="AE235" i="7" a="1"/>
  <c r="AE235" i="7" s="1"/>
  <c r="AF235" i="7" s="1"/>
  <c r="AE323" i="7" a="1"/>
  <c r="AE323" i="7" s="1"/>
  <c r="AF323" i="7" s="1"/>
  <c r="AE178" i="7" a="1"/>
  <c r="AE178" i="7" s="1"/>
  <c r="AF178" i="7" s="1"/>
  <c r="AE301" i="7" a="1"/>
  <c r="AE301" i="7" s="1"/>
  <c r="AF301" i="7" s="1"/>
  <c r="AE205" i="7" a="1"/>
  <c r="AE205" i="7" s="1"/>
  <c r="AF205" i="7" s="1"/>
  <c r="AE349" i="7" a="1"/>
  <c r="AE349" i="7" s="1"/>
  <c r="AF349" i="7" s="1"/>
  <c r="AE77" i="7" a="1"/>
  <c r="AE77" i="7" s="1"/>
  <c r="AF77" i="7" s="1"/>
  <c r="AE104" i="7" a="1"/>
  <c r="AE104" i="7" s="1"/>
  <c r="AF104" i="7" s="1"/>
  <c r="AE143" i="7" a="1"/>
  <c r="AE143" i="7" s="1"/>
  <c r="AF143" i="7" s="1"/>
  <c r="AE31" i="7" a="1"/>
  <c r="AE31" i="7" s="1"/>
  <c r="AF31" i="7" s="1"/>
  <c r="AE364" i="7" a="1"/>
  <c r="AE364" i="7" s="1"/>
  <c r="AF364" i="7" s="1"/>
  <c r="AE374" i="7" a="1"/>
  <c r="AE374" i="7" s="1"/>
  <c r="AF374" i="7" s="1"/>
  <c r="AE368" i="7" a="1"/>
  <c r="AE368" i="7" s="1"/>
  <c r="AF368" i="7" s="1"/>
  <c r="AE394" i="7" a="1"/>
  <c r="AE394" i="7" s="1"/>
  <c r="AF394" i="7" s="1"/>
  <c r="AE169" i="7" a="1"/>
  <c r="AE169" i="7" s="1"/>
  <c r="AF169" i="7" s="1"/>
  <c r="AE105" i="7" a="1"/>
  <c r="AE105" i="7" s="1"/>
  <c r="AF105" i="7" s="1"/>
  <c r="AE89" i="7" a="1"/>
  <c r="AE89" i="7" s="1"/>
  <c r="AF89" i="7" s="1"/>
  <c r="AE41" i="7" a="1"/>
  <c r="AE41" i="7" s="1"/>
  <c r="AF41" i="7" s="1"/>
  <c r="AE148" i="7" a="1"/>
  <c r="AE148" i="7" s="1"/>
  <c r="AF148" i="7" s="1"/>
  <c r="AE84" i="7" a="1"/>
  <c r="AE84" i="7" s="1"/>
  <c r="AF84" i="7" s="1"/>
  <c r="AE123" i="7" a="1"/>
  <c r="AE123" i="7" s="1"/>
  <c r="AF123" i="7" s="1"/>
  <c r="AE59" i="7" a="1"/>
  <c r="AE59" i="7" s="1"/>
  <c r="AF59" i="7" s="1"/>
  <c r="AE154" i="7" a="1"/>
  <c r="AE154" i="7" s="1"/>
  <c r="AF154" i="7" s="1"/>
  <c r="AE42" i="7" a="1"/>
  <c r="AE42" i="7" s="1"/>
  <c r="AF42" i="7" s="1"/>
  <c r="AE348" i="7" a="1"/>
  <c r="AE348" i="7" s="1"/>
  <c r="AF348" i="7" s="1"/>
  <c r="AE375" i="7" a="1"/>
  <c r="AE375" i="7" s="1"/>
  <c r="AF375" i="7" s="1"/>
  <c r="AE385" i="7" a="1"/>
  <c r="AE385" i="7" s="1"/>
  <c r="AF385" i="7" s="1"/>
  <c r="AE347" i="7" a="1"/>
  <c r="AE347" i="7" s="1"/>
  <c r="AF347" i="7" s="1"/>
  <c r="AE357" i="7" a="1"/>
  <c r="AE357" i="7" s="1"/>
  <c r="AF357" i="7" s="1"/>
  <c r="AE133" i="7" a="1"/>
  <c r="AE133" i="7" s="1"/>
  <c r="AF133" i="7" s="1"/>
  <c r="AE69" i="7" a="1"/>
  <c r="AE69" i="7" s="1"/>
  <c r="AF69" i="7" s="1"/>
  <c r="AE128" i="7" a="1"/>
  <c r="AE128" i="7" s="1"/>
  <c r="AF128" i="7" s="1"/>
  <c r="AE64" i="7" a="1"/>
  <c r="AE64" i="7" s="1"/>
  <c r="AF64" i="7" s="1"/>
  <c r="AE48" i="7" a="1"/>
  <c r="AE48" i="7" s="1"/>
  <c r="AF48" i="7" s="1"/>
  <c r="AE167" i="7" a="1"/>
  <c r="AE167" i="7" s="1"/>
  <c r="AF167" i="7" s="1"/>
  <c r="AE103" i="7" a="1"/>
  <c r="AE103" i="7" s="1"/>
  <c r="AF103" i="7" s="1"/>
  <c r="AE39" i="7" a="1"/>
  <c r="AE39" i="7" s="1"/>
  <c r="AF39" i="7" s="1"/>
  <c r="AE134" i="7" a="1"/>
  <c r="AE134" i="7" s="1"/>
  <c r="AF134" i="7" s="1"/>
  <c r="AE86" i="7" a="1"/>
  <c r="AE86" i="7" s="1"/>
  <c r="AF86" i="7" s="1"/>
  <c r="AE70" i="7" a="1"/>
  <c r="AE70" i="7" s="1"/>
  <c r="AF70" i="7" s="1"/>
  <c r="AE22" i="7" a="1"/>
  <c r="AE22" i="7" s="1"/>
  <c r="AF22" i="7" s="1"/>
  <c r="AE356" i="7" a="1"/>
  <c r="AE356" i="7" s="1"/>
  <c r="AF356" i="7" s="1"/>
  <c r="AE382" i="7" a="1"/>
  <c r="AE382" i="7" s="1"/>
  <c r="AF382" i="7" s="1"/>
  <c r="AE376" i="7" a="1"/>
  <c r="AE376" i="7" s="1"/>
  <c r="AF376" i="7" s="1"/>
  <c r="AE129" i="7" a="1"/>
  <c r="AE129" i="7" s="1"/>
  <c r="AF129" i="7" s="1"/>
  <c r="AE65" i="7" a="1"/>
  <c r="AE65" i="7" s="1"/>
  <c r="AF65" i="7" s="1"/>
  <c r="AE172" i="7" a="1"/>
  <c r="AE172" i="7" s="1"/>
  <c r="AF172" i="7" s="1"/>
  <c r="AE108" i="7" a="1"/>
  <c r="AE108" i="7" s="1"/>
  <c r="AF108" i="7" s="1"/>
  <c r="AE28" i="7" a="1"/>
  <c r="AE28" i="7" s="1"/>
  <c r="AF28" i="7" s="1"/>
  <c r="AE147" i="7" a="1"/>
  <c r="AE147" i="7" s="1"/>
  <c r="AF147" i="7" s="1"/>
  <c r="AE83" i="7" a="1"/>
  <c r="AE83" i="7" s="1"/>
  <c r="AF83" i="7" s="1"/>
  <c r="AE19" i="7" a="1"/>
  <c r="AE19" i="7" s="1"/>
  <c r="AF19" i="7" s="1"/>
  <c r="AE130" i="7" a="1"/>
  <c r="AE130" i="7" s="1"/>
  <c r="AF130" i="7" s="1"/>
  <c r="AE82" i="7" a="1"/>
  <c r="AE82" i="7" s="1"/>
  <c r="AF82" i="7" s="1"/>
  <c r="AE66" i="7" a="1"/>
  <c r="AE66" i="7" s="1"/>
  <c r="AF66" i="7" s="1"/>
  <c r="AE18" i="7" a="1"/>
  <c r="AE18" i="7" s="1"/>
  <c r="AF18" i="7" s="1"/>
  <c r="AE345" i="7" a="1"/>
  <c r="AE345" i="7" s="1"/>
  <c r="AF345" i="7" s="1"/>
  <c r="AE355" i="7" a="1"/>
  <c r="AE355" i="7" s="1"/>
  <c r="AF355" i="7" s="1"/>
  <c r="AE365" i="7" a="1"/>
  <c r="AE365" i="7" s="1"/>
  <c r="AF365" i="7" s="1"/>
  <c r="AE141" i="7" a="1"/>
  <c r="AE141" i="7" s="1"/>
  <c r="AF141" i="7" s="1"/>
  <c r="AE168" i="7" a="1"/>
  <c r="AE168" i="7" s="1"/>
  <c r="AF168" i="7" s="1"/>
  <c r="AE24" i="7" a="1"/>
  <c r="AE24" i="7" s="1"/>
  <c r="AF24" i="7" s="1"/>
  <c r="AE94" i="7" a="1"/>
  <c r="AE94" i="7" s="1"/>
  <c r="AF94" i="7" s="1"/>
  <c r="AE332" i="7" a="1"/>
  <c r="AE332" i="7" s="1"/>
  <c r="AF332" i="7" s="1"/>
  <c r="AE284" i="7" a="1"/>
  <c r="AE284" i="7" s="1"/>
  <c r="AF284" i="7" s="1"/>
  <c r="AE220" i="7" a="1"/>
  <c r="AE220" i="7" s="1"/>
  <c r="AF220" i="7" s="1"/>
  <c r="AE310" i="7" a="1"/>
  <c r="AE310" i="7" s="1"/>
  <c r="AF310" i="7" s="1"/>
  <c r="AE294" i="7" a="1"/>
  <c r="AE294" i="7" s="1"/>
  <c r="AF294" i="7" s="1"/>
  <c r="AE247" i="7" a="1"/>
  <c r="AE247" i="7" s="1"/>
  <c r="AF247" i="7" s="1"/>
  <c r="AE183" i="7" a="1"/>
  <c r="AE183" i="7" s="1"/>
  <c r="AF183" i="7" s="1"/>
  <c r="AE336" i="7" a="1"/>
  <c r="AE336" i="7" s="1"/>
  <c r="AF336" i="7" s="1"/>
  <c r="AE288" i="7" a="1"/>
  <c r="AE288" i="7" s="1"/>
  <c r="AF288" i="7" s="1"/>
  <c r="AE222" i="7" a="1"/>
  <c r="AE222" i="7" s="1"/>
  <c r="AF222" i="7" s="1"/>
  <c r="AE314" i="7" a="1"/>
  <c r="AE314" i="7" s="1"/>
  <c r="AF314" i="7" s="1"/>
  <c r="AE298" i="7" a="1"/>
  <c r="AE298" i="7" s="1"/>
  <c r="AF298" i="7" s="1"/>
  <c r="AE233" i="7" a="1"/>
  <c r="AE233" i="7" s="1"/>
  <c r="AF233" i="7" s="1"/>
  <c r="AE185" i="7" a="1"/>
  <c r="AE185" i="7" s="1"/>
  <c r="AF185" i="7" s="1"/>
  <c r="AE279" i="7" a="1"/>
  <c r="AE279" i="7" s="1"/>
  <c r="AF279" i="7" s="1"/>
  <c r="AE216" i="7" a="1"/>
  <c r="AE216" i="7" s="1"/>
  <c r="AF216" i="7" s="1"/>
  <c r="AE321" i="7" a="1"/>
  <c r="AE321" i="7" s="1"/>
  <c r="AF321" i="7" s="1"/>
  <c r="AE259" i="7" a="1"/>
  <c r="AE259" i="7" s="1"/>
  <c r="AF259" i="7" s="1"/>
  <c r="AE195" i="7" a="1"/>
  <c r="AE195" i="7" s="1"/>
  <c r="AF195" i="7" s="1"/>
  <c r="AE299" i="7" a="1"/>
  <c r="AE299" i="7" s="1"/>
  <c r="AF299" i="7" s="1"/>
  <c r="AE234" i="7" a="1"/>
  <c r="AE234" i="7" s="1"/>
  <c r="AF234" i="7" s="1"/>
  <c r="AE325" i="7" a="1"/>
  <c r="AE325" i="7" s="1"/>
  <c r="AF325" i="7" s="1"/>
  <c r="AE261" i="7" a="1"/>
  <c r="AE261" i="7" s="1"/>
  <c r="AF261" i="7" s="1"/>
  <c r="AE245" i="7" a="1"/>
  <c r="AE245" i="7" s="1"/>
  <c r="AF245" i="7" s="1"/>
  <c r="AE197" i="7" a="1"/>
  <c r="AE197" i="7" s="1"/>
  <c r="AF197" i="7" s="1"/>
  <c r="AE244" i="7" a="1"/>
  <c r="AE244" i="7" s="1"/>
  <c r="AF244" i="7" s="1"/>
  <c r="AE180" i="7" a="1"/>
  <c r="AE180" i="7" s="1"/>
  <c r="AF180" i="7" s="1"/>
  <c r="AE270" i="7" a="1"/>
  <c r="AE270" i="7" s="1"/>
  <c r="AF270" i="7" s="1"/>
  <c r="AE223" i="7" a="1"/>
  <c r="AE223" i="7" s="1"/>
  <c r="AF223" i="7" s="1"/>
  <c r="AE246" i="7" a="1"/>
  <c r="AE246" i="7" s="1"/>
  <c r="AF246" i="7" s="1"/>
  <c r="AE274" i="7" a="1"/>
  <c r="AE274" i="7" s="1"/>
  <c r="AF274" i="7" s="1"/>
  <c r="AE209" i="7" a="1"/>
  <c r="AE209" i="7" s="1"/>
  <c r="AF209" i="7" s="1"/>
  <c r="AE176" i="7" a="1"/>
  <c r="AE176" i="7" s="1"/>
  <c r="AF176" i="7" s="1"/>
  <c r="AE287" i="7" a="1"/>
  <c r="AE287" i="7" s="1"/>
  <c r="AF287" i="7" s="1"/>
  <c r="AE224" i="7" a="1"/>
  <c r="AE224" i="7" s="1"/>
  <c r="AF224" i="7" s="1"/>
  <c r="AE313" i="7" a="1"/>
  <c r="AE313" i="7" s="1"/>
  <c r="AF313" i="7" s="1"/>
  <c r="AE251" i="7" a="1"/>
  <c r="AE251" i="7" s="1"/>
  <c r="AF251" i="7" s="1"/>
  <c r="AE187" i="7" a="1"/>
  <c r="AE187" i="7" s="1"/>
  <c r="AF187" i="7" s="1"/>
  <c r="AE275" i="7" a="1"/>
  <c r="AE275" i="7" s="1"/>
  <c r="AF275" i="7" s="1"/>
  <c r="AE258" i="7" a="1"/>
  <c r="AE258" i="7" s="1"/>
  <c r="AF258" i="7" s="1"/>
  <c r="AE210" i="7" a="1"/>
  <c r="AE210" i="7" s="1"/>
  <c r="AF210" i="7" s="1"/>
  <c r="AE194" i="7" a="1"/>
  <c r="AE194" i="7" s="1"/>
  <c r="AF194" i="7" s="1"/>
  <c r="AE317" i="7" a="1"/>
  <c r="AE317" i="7" s="1"/>
  <c r="AF317" i="7" s="1"/>
  <c r="AE221" i="7" a="1"/>
  <c r="AE221" i="7" s="1"/>
  <c r="AF221" i="7" s="1"/>
  <c r="AE93" i="7" a="1"/>
  <c r="AE93" i="7" s="1"/>
  <c r="AF93" i="7" s="1"/>
  <c r="AE136" i="7" a="1"/>
  <c r="AE136" i="7" s="1"/>
  <c r="AF136" i="7" s="1"/>
  <c r="AE47" i="7" a="1"/>
  <c r="AE47" i="7" s="1"/>
  <c r="AF47" i="7" s="1"/>
  <c r="AE110" i="7" a="1"/>
  <c r="AE110" i="7" s="1"/>
  <c r="AF110" i="7" s="1"/>
  <c r="AE14" i="7" a="1"/>
  <c r="AE14" i="7" s="1"/>
  <c r="AF14" i="7" s="1"/>
  <c r="AE367" i="7" a="1"/>
  <c r="AE367" i="7" s="1"/>
  <c r="AF367" i="7" s="1"/>
  <c r="AE396" i="7" a="1"/>
  <c r="AE396" i="7" s="1"/>
  <c r="AF396" i="7" s="1"/>
  <c r="AE390" i="7" a="1"/>
  <c r="AE390" i="7" s="1"/>
  <c r="AF390" i="7" s="1"/>
  <c r="AE384" i="7" a="1"/>
  <c r="AE384" i="7" s="1"/>
  <c r="AF384" i="7" s="1"/>
  <c r="AE410" i="7" a="1"/>
  <c r="AE410" i="7" s="1"/>
  <c r="AF410" i="7" s="1"/>
  <c r="AE346" i="7" a="1"/>
  <c r="AE346" i="7" s="1"/>
  <c r="AF346" i="7" s="1"/>
  <c r="AE121" i="7" a="1"/>
  <c r="AE121" i="7" s="1"/>
  <c r="AF121" i="7" s="1"/>
  <c r="AE57" i="7" a="1"/>
  <c r="AE57" i="7" s="1"/>
  <c r="AF57" i="7" s="1"/>
  <c r="AE164" i="7" a="1"/>
  <c r="AE164" i="7" s="1"/>
  <c r="AF164" i="7" s="1"/>
  <c r="AE100" i="7" a="1"/>
  <c r="AE100" i="7" s="1"/>
  <c r="AF100" i="7" s="1"/>
  <c r="AE20" i="7" a="1"/>
  <c r="AE20" i="7" s="1"/>
  <c r="AF20" i="7" s="1"/>
  <c r="AE139" i="7" a="1"/>
  <c r="AE139" i="7" s="1"/>
  <c r="AF139" i="7" s="1"/>
  <c r="AE75" i="7" a="1"/>
  <c r="AE75" i="7" s="1"/>
  <c r="AF75" i="7" s="1"/>
  <c r="AE11" i="7" a="1"/>
  <c r="AE11" i="7" s="1"/>
  <c r="AF11" i="7" s="1"/>
  <c r="AE170" i="7" a="1"/>
  <c r="AE170" i="7" s="1"/>
  <c r="AF170" i="7" s="1"/>
  <c r="AE106" i="7" a="1"/>
  <c r="AE106" i="7" s="1"/>
  <c r="AF106" i="7" s="1"/>
  <c r="AE399" i="7" a="1"/>
  <c r="AE399" i="7" s="1"/>
  <c r="AF399" i="7" s="1"/>
  <c r="AE380" i="7" a="1"/>
  <c r="AE380" i="7" s="1"/>
  <c r="AF380" i="7" s="1"/>
  <c r="AE391" i="7" a="1"/>
  <c r="AE391" i="7" s="1"/>
  <c r="AF391" i="7" s="1"/>
  <c r="AE401" i="7" a="1"/>
  <c r="AE401" i="7" s="1"/>
  <c r="AF401" i="7" s="1"/>
  <c r="AE363" i="7" a="1"/>
  <c r="AE363" i="7" s="1"/>
  <c r="AF363" i="7" s="1"/>
  <c r="AE373" i="7" a="1"/>
  <c r="AE373" i="7" s="1"/>
  <c r="AF373" i="7" s="1"/>
  <c r="AE149" i="7" a="1"/>
  <c r="AE149" i="7" s="1"/>
  <c r="AF149" i="7" s="1"/>
  <c r="AE21" i="7" a="1"/>
  <c r="AE21" i="7" s="1"/>
  <c r="AF21" i="7" s="1"/>
  <c r="AE144" i="7" a="1"/>
  <c r="AE144" i="7" s="1"/>
  <c r="AF144" i="7" s="1"/>
  <c r="AE80" i="7" a="1"/>
  <c r="AE80" i="7" s="1"/>
  <c r="AF80" i="7" s="1"/>
  <c r="AE119" i="7" a="1"/>
  <c r="AE119" i="7" s="1"/>
  <c r="AF119" i="7" s="1"/>
  <c r="AE55" i="7" a="1"/>
  <c r="AE55" i="7" s="1"/>
  <c r="AF55" i="7" s="1"/>
  <c r="AE150" i="7" a="1"/>
  <c r="AE150" i="7" s="1"/>
  <c r="AF150" i="7" s="1"/>
  <c r="AE38" i="7" a="1"/>
  <c r="AE38" i="7" s="1"/>
  <c r="AF38" i="7" s="1"/>
  <c r="AE372" i="7" a="1"/>
  <c r="AE372" i="7" s="1"/>
  <c r="AF372" i="7" s="1"/>
  <c r="AE408" i="7" a="1"/>
  <c r="AE408" i="7" s="1"/>
  <c r="AF408" i="7" s="1"/>
  <c r="AE392" i="7" a="1"/>
  <c r="AE392" i="7" s="1"/>
  <c r="AF392" i="7" s="1"/>
  <c r="AE402" i="7" a="1"/>
  <c r="AE402" i="7" s="1"/>
  <c r="AF402" i="7" s="1"/>
  <c r="AE354" i="7" a="1"/>
  <c r="AE354" i="7" s="1"/>
  <c r="AF354" i="7" s="1"/>
  <c r="AE145" i="7" a="1"/>
  <c r="AE145" i="7" s="1"/>
  <c r="AF145" i="7" s="1"/>
  <c r="AE17" i="7" a="1"/>
  <c r="AE17" i="7" s="1"/>
  <c r="AF17" i="7" s="1"/>
  <c r="AE124" i="7" a="1"/>
  <c r="AE124" i="7" s="1"/>
  <c r="AF124" i="7" s="1"/>
  <c r="AE60" i="7" a="1"/>
  <c r="AE60" i="7" s="1"/>
  <c r="AF60" i="7" s="1"/>
  <c r="AE44" i="7" a="1"/>
  <c r="AE44" i="7" s="1"/>
  <c r="AF44" i="7" s="1"/>
  <c r="AE163" i="7" a="1"/>
  <c r="AE163" i="7" s="1"/>
  <c r="AF163" i="7" s="1"/>
  <c r="AE99" i="7" a="1"/>
  <c r="AE99" i="7" s="1"/>
  <c r="AF99" i="7" s="1"/>
  <c r="AE35" i="7" a="1"/>
  <c r="AE35" i="7" s="1"/>
  <c r="AF35" i="7" s="1"/>
  <c r="AE146" i="7" a="1"/>
  <c r="AE146" i="7" s="1"/>
  <c r="AF146" i="7" s="1"/>
  <c r="AE34" i="7" a="1"/>
  <c r="AE34" i="7" s="1"/>
  <c r="AF34" i="7" s="1"/>
  <c r="AE351" i="7" a="1"/>
  <c r="AE351" i="7" s="1"/>
  <c r="AF351" i="7" s="1"/>
  <c r="AE409" i="7" a="1"/>
  <c r="AE409" i="7" s="1"/>
  <c r="AF409" i="7" s="1"/>
  <c r="AE361" i="7" a="1"/>
  <c r="AE361" i="7" s="1"/>
  <c r="AF361" i="7" s="1"/>
  <c r="AE371" i="7" a="1"/>
  <c r="AE371" i="7" s="1"/>
  <c r="AF371" i="7" s="1"/>
  <c r="AE381" i="7" a="1"/>
  <c r="AE381" i="7" s="1"/>
  <c r="AF381" i="7" s="1"/>
  <c r="AE173" i="7" a="1"/>
  <c r="AE173" i="7" s="1"/>
  <c r="AF173" i="7" s="1"/>
  <c r="AE45" i="7" a="1"/>
  <c r="AE45" i="7" s="1"/>
  <c r="AF45" i="7" s="1"/>
  <c r="AE88" i="7" a="1"/>
  <c r="AE88" i="7" s="1"/>
  <c r="AF88" i="7" s="1"/>
  <c r="AE56" i="7" a="1"/>
  <c r="AE56" i="7" s="1"/>
  <c r="AF56" i="7" s="1"/>
  <c r="AE127" i="7" a="1"/>
  <c r="AE127" i="7" s="1"/>
  <c r="AF127" i="7" s="1"/>
  <c r="AE95" i="7" a="1"/>
  <c r="AE95" i="7" s="1"/>
  <c r="AF95" i="7" s="1"/>
  <c r="AE126" i="7" a="1"/>
  <c r="AE126" i="7" s="1"/>
  <c r="AF126" i="7" s="1"/>
  <c r="AE30" i="7" a="1"/>
  <c r="AE30" i="7" s="1"/>
  <c r="AF30" i="7" s="1"/>
  <c r="AE4" i="7" a="1"/>
  <c r="AE4" i="7" s="1"/>
  <c r="AF4" i="7" s="1"/>
  <c r="AE253" i="7" a="1"/>
  <c r="AE253" i="7" s="1"/>
  <c r="AF253" i="7" s="1"/>
  <c r="AU3" i="7"/>
  <c r="G28" i="1" l="1"/>
  <c r="AB253" i="7"/>
  <c r="AC253" i="7" s="1"/>
  <c r="AI253" i="7" s="1"/>
  <c r="AB45" i="7"/>
  <c r="AC45" i="7" s="1"/>
  <c r="AI45" i="7" s="1"/>
  <c r="AB361" i="7"/>
  <c r="AC361" i="7" s="1"/>
  <c r="AI361" i="7" s="1"/>
  <c r="AB145" i="7"/>
  <c r="AC145" i="7" s="1"/>
  <c r="AI145" i="7" s="1"/>
  <c r="AB21" i="7"/>
  <c r="AC21" i="7" s="1"/>
  <c r="AI21" i="7" s="1"/>
  <c r="AB106" i="7"/>
  <c r="AC106" i="7" s="1"/>
  <c r="AI106" i="7" s="1"/>
  <c r="AB14" i="7"/>
  <c r="AC14" i="7" s="1"/>
  <c r="AI14" i="7" s="1"/>
  <c r="AB210" i="7"/>
  <c r="AC210" i="7" s="1"/>
  <c r="AI210" i="7" s="1"/>
  <c r="AB176" i="7"/>
  <c r="AC176" i="7" s="1"/>
  <c r="AI176" i="7" s="1"/>
  <c r="AB197" i="7"/>
  <c r="AC197" i="7" s="1"/>
  <c r="AI197" i="7" s="1"/>
  <c r="AB321" i="7"/>
  <c r="AC321" i="7" s="1"/>
  <c r="AI321" i="7" s="1"/>
  <c r="AB288" i="7"/>
  <c r="AC288" i="7" s="1"/>
  <c r="AI288" i="7" s="1"/>
  <c r="AB294" i="7"/>
  <c r="AC294" i="7" s="1"/>
  <c r="AI294" i="7" s="1"/>
  <c r="AB332" i="7"/>
  <c r="AC332" i="7" s="1"/>
  <c r="AI332" i="7" s="1"/>
  <c r="AB141" i="7"/>
  <c r="AC141" i="7" s="1"/>
  <c r="AI141" i="7" s="1"/>
  <c r="AB19" i="7"/>
  <c r="AC19" i="7" s="1"/>
  <c r="AI19" i="7" s="1"/>
  <c r="AB376" i="7"/>
  <c r="AC376" i="7" s="1"/>
  <c r="AI376" i="7" s="1"/>
  <c r="AB70" i="7"/>
  <c r="AC70" i="7" s="1"/>
  <c r="AI70" i="7" s="1"/>
  <c r="AB103" i="7"/>
  <c r="AC103" i="7" s="1"/>
  <c r="AI103" i="7" s="1"/>
  <c r="AB128" i="7"/>
  <c r="AC128" i="7" s="1"/>
  <c r="AI128" i="7" s="1"/>
  <c r="AB347" i="7"/>
  <c r="AC347" i="7" s="1"/>
  <c r="AI347" i="7" s="1"/>
  <c r="AB84" i="7"/>
  <c r="AC84" i="7" s="1"/>
  <c r="AI84" i="7" s="1"/>
  <c r="AB374" i="7"/>
  <c r="AC374" i="7" s="1"/>
  <c r="AI374" i="7" s="1"/>
  <c r="AB104" i="7"/>
  <c r="AC104" i="7" s="1"/>
  <c r="AI104" i="7" s="1"/>
  <c r="AB297" i="7"/>
  <c r="AC297" i="7" s="1"/>
  <c r="AI297" i="7" s="1"/>
  <c r="AB338" i="7"/>
  <c r="AC338" i="7" s="1"/>
  <c r="AI338" i="7" s="1"/>
  <c r="AB229" i="7"/>
  <c r="AC229" i="7" s="1"/>
  <c r="AI229" i="7" s="1"/>
  <c r="AB179" i="7"/>
  <c r="AC179" i="7" s="1"/>
  <c r="AI179" i="7" s="1"/>
  <c r="AB190" i="7"/>
  <c r="AC190" i="7" s="1"/>
  <c r="AI190" i="7" s="1"/>
  <c r="AB268" i="7"/>
  <c r="AC268" i="7" s="1"/>
  <c r="AI268" i="7" s="1"/>
  <c r="AB152" i="7"/>
  <c r="AC152" i="7" s="1"/>
  <c r="AI152" i="7" s="1"/>
  <c r="AB49" i="7"/>
  <c r="AC49" i="7" s="1"/>
  <c r="AI49" i="7" s="1"/>
  <c r="AB366" i="7"/>
  <c r="AC366" i="7" s="1"/>
  <c r="AI366" i="7" s="1"/>
  <c r="AB118" i="7"/>
  <c r="AC118" i="7" s="1"/>
  <c r="AI118" i="7" s="1"/>
  <c r="AB32" i="7"/>
  <c r="AC32" i="7" s="1"/>
  <c r="AI32" i="7" s="1"/>
  <c r="AB341" i="7"/>
  <c r="AC341" i="7" s="1"/>
  <c r="AI341" i="7" s="1"/>
  <c r="AB359" i="7"/>
  <c r="AC359" i="7" s="1"/>
  <c r="AI359" i="7" s="1"/>
  <c r="AB138" i="7"/>
  <c r="AC138" i="7" s="1"/>
  <c r="AI138" i="7" s="1"/>
  <c r="AB52" i="7"/>
  <c r="AC52" i="7" s="1"/>
  <c r="AI52" i="7" s="1"/>
  <c r="AB153" i="7"/>
  <c r="AC153" i="7" s="1"/>
  <c r="AI153" i="7" s="1"/>
  <c r="AB406" i="7"/>
  <c r="AC406" i="7" s="1"/>
  <c r="AI406" i="7" s="1"/>
  <c r="AB40" i="7"/>
  <c r="AC40" i="7" s="1"/>
  <c r="AI40" i="7" s="1"/>
  <c r="AB285" i="7"/>
  <c r="AC285" i="7" s="1"/>
  <c r="AI285" i="7" s="1"/>
  <c r="AB281" i="7"/>
  <c r="AC281" i="7" s="1"/>
  <c r="AI281" i="7" s="1"/>
  <c r="AB193" i="7"/>
  <c r="AC193" i="7" s="1"/>
  <c r="AI193" i="7" s="1"/>
  <c r="AB214" i="7"/>
  <c r="AC214" i="7" s="1"/>
  <c r="AI214" i="7" s="1"/>
  <c r="AB255" i="7"/>
  <c r="AC255" i="7" s="1"/>
  <c r="AI255" i="7" s="1"/>
  <c r="AB276" i="7"/>
  <c r="AC276" i="7" s="1"/>
  <c r="AI276" i="7" s="1"/>
  <c r="AB293" i="7"/>
  <c r="AC293" i="7" s="1"/>
  <c r="AI293" i="7" s="1"/>
  <c r="AB331" i="7"/>
  <c r="AC331" i="7" s="1"/>
  <c r="AI331" i="7" s="1"/>
  <c r="AB248" i="7"/>
  <c r="AC248" i="7" s="1"/>
  <c r="AI248" i="7" s="1"/>
  <c r="AB304" i="7"/>
  <c r="AC304" i="7" s="1"/>
  <c r="AI304" i="7" s="1"/>
  <c r="AB188" i="7"/>
  <c r="AC188" i="7" s="1"/>
  <c r="AI188" i="7" s="1"/>
  <c r="AB159" i="7"/>
  <c r="AC159" i="7" s="1"/>
  <c r="AI159" i="7" s="1"/>
  <c r="AB387" i="7"/>
  <c r="AC387" i="7" s="1"/>
  <c r="AI387" i="7" s="1"/>
  <c r="AB98" i="7"/>
  <c r="AC98" i="7" s="1"/>
  <c r="AI98" i="7" s="1"/>
  <c r="AB76" i="7"/>
  <c r="AC76" i="7" s="1"/>
  <c r="AI76" i="7" s="1"/>
  <c r="AB97" i="7"/>
  <c r="AC97" i="7" s="1"/>
  <c r="AI97" i="7" s="1"/>
  <c r="AB350" i="7"/>
  <c r="AC350" i="7" s="1"/>
  <c r="AI350" i="7" s="1"/>
  <c r="AB102" i="7"/>
  <c r="AC102" i="7" s="1"/>
  <c r="AI102" i="7" s="1"/>
  <c r="AB135" i="7"/>
  <c r="AC135" i="7" s="1"/>
  <c r="AI135" i="7" s="1"/>
  <c r="AB37" i="7"/>
  <c r="AC37" i="7" s="1"/>
  <c r="AI37" i="7" s="1"/>
  <c r="AB389" i="7"/>
  <c r="AC389" i="7" s="1"/>
  <c r="AI389" i="7" s="1"/>
  <c r="AB407" i="7"/>
  <c r="AC407" i="7" s="1"/>
  <c r="AI407" i="7" s="1"/>
  <c r="AB27" i="7"/>
  <c r="AC27" i="7" s="1"/>
  <c r="AI27" i="7" s="1"/>
  <c r="AB116" i="7"/>
  <c r="AC116" i="7" s="1"/>
  <c r="AI116" i="7" s="1"/>
  <c r="AB362" i="7"/>
  <c r="AC362" i="7" s="1"/>
  <c r="AI362" i="7" s="1"/>
  <c r="AB142" i="7"/>
  <c r="AC142" i="7" s="1"/>
  <c r="AI142" i="7" s="1"/>
  <c r="AB174" i="7"/>
  <c r="AC174" i="7" s="1"/>
  <c r="AI174" i="7" s="1"/>
  <c r="AB333" i="7"/>
  <c r="AC333" i="7" s="1"/>
  <c r="AI333" i="7" s="1"/>
  <c r="AB265" i="7"/>
  <c r="AC265" i="7" s="1"/>
  <c r="AI265" i="7" s="1"/>
  <c r="AB177" i="7"/>
  <c r="AC177" i="7" s="1"/>
  <c r="AI177" i="7" s="1"/>
  <c r="AB182" i="7"/>
  <c r="AC182" i="7" s="1"/>
  <c r="AI182" i="7" s="1"/>
  <c r="AB239" i="7"/>
  <c r="AC239" i="7" s="1"/>
  <c r="AI239" i="7" s="1"/>
  <c r="AB308" i="7"/>
  <c r="AC308" i="7" s="1"/>
  <c r="AI308" i="7" s="1"/>
  <c r="AB211" i="7"/>
  <c r="AC211" i="7" s="1"/>
  <c r="AI211" i="7" s="1"/>
  <c r="AB295" i="7"/>
  <c r="AC295" i="7" s="1"/>
  <c r="AI295" i="7" s="1"/>
  <c r="AB326" i="7"/>
  <c r="AC326" i="7" s="1"/>
  <c r="AI326" i="7" s="1"/>
  <c r="AB4" i="7"/>
  <c r="AC4" i="7" s="1"/>
  <c r="AI4" i="7" s="1"/>
  <c r="AB127" i="7"/>
  <c r="AC127" i="7" s="1"/>
  <c r="AI127" i="7" s="1"/>
  <c r="AB173" i="7"/>
  <c r="AC173" i="7" s="1"/>
  <c r="AI173" i="7" s="1"/>
  <c r="AB409" i="7"/>
  <c r="AC409" i="7" s="1"/>
  <c r="AI409" i="7" s="1"/>
  <c r="AB35" i="7"/>
  <c r="AC35" i="7" s="1"/>
  <c r="AI35" i="7" s="1"/>
  <c r="AB60" i="7"/>
  <c r="AC60" i="7" s="1"/>
  <c r="AI60" i="7" s="1"/>
  <c r="AB354" i="7"/>
  <c r="AC354" i="7" s="1"/>
  <c r="AI354" i="7" s="1"/>
  <c r="AB372" i="7"/>
  <c r="AC372" i="7" s="1"/>
  <c r="AI372" i="7" s="1"/>
  <c r="AB119" i="7"/>
  <c r="AC119" i="7" s="1"/>
  <c r="AI119" i="7" s="1"/>
  <c r="AB149" i="7"/>
  <c r="AC149" i="7" s="1"/>
  <c r="AI149" i="7" s="1"/>
  <c r="AB391" i="7"/>
  <c r="AC391" i="7" s="1"/>
  <c r="AI391" i="7" s="1"/>
  <c r="AB170" i="7"/>
  <c r="AC170" i="7" s="1"/>
  <c r="AI170" i="7" s="1"/>
  <c r="AB20" i="7"/>
  <c r="AC20" i="7" s="1"/>
  <c r="AI20" i="7" s="1"/>
  <c r="AB121" i="7"/>
  <c r="AC121" i="7" s="1"/>
  <c r="AI121" i="7" s="1"/>
  <c r="AB390" i="7"/>
  <c r="AC390" i="7" s="1"/>
  <c r="AI390" i="7" s="1"/>
  <c r="AB110" i="7"/>
  <c r="AC110" i="7" s="1"/>
  <c r="AI110" i="7" s="1"/>
  <c r="AB221" i="7"/>
  <c r="AC221" i="7" s="1"/>
  <c r="AI221" i="7" s="1"/>
  <c r="AB258" i="7"/>
  <c r="AC258" i="7" s="1"/>
  <c r="AI258" i="7" s="1"/>
  <c r="AB313" i="7"/>
  <c r="AC313" i="7" s="1"/>
  <c r="AI313" i="7" s="1"/>
  <c r="AB209" i="7"/>
  <c r="AC209" i="7" s="1"/>
  <c r="AI209" i="7" s="1"/>
  <c r="AB270" i="7"/>
  <c r="AC270" i="7" s="1"/>
  <c r="AI270" i="7" s="1"/>
  <c r="AB245" i="7"/>
  <c r="AC245" i="7" s="1"/>
  <c r="AI245" i="7" s="1"/>
  <c r="AB299" i="7"/>
  <c r="AC299" i="7" s="1"/>
  <c r="AI299" i="7" s="1"/>
  <c r="AB216" i="7"/>
  <c r="AC216" i="7" s="1"/>
  <c r="AI216" i="7" s="1"/>
  <c r="AB298" i="7"/>
  <c r="AC298" i="7" s="1"/>
  <c r="AI298" i="7" s="1"/>
  <c r="AB336" i="7"/>
  <c r="AC336" i="7" s="1"/>
  <c r="AI336" i="7" s="1"/>
  <c r="AB310" i="7"/>
  <c r="AC310" i="7" s="1"/>
  <c r="AI310" i="7" s="1"/>
  <c r="AB94" i="7"/>
  <c r="AC94" i="7" s="1"/>
  <c r="AI94" i="7" s="1"/>
  <c r="AB365" i="7"/>
  <c r="AC365" i="7" s="1"/>
  <c r="AI365" i="7" s="1"/>
  <c r="AB66" i="7"/>
  <c r="AC66" i="7" s="1"/>
  <c r="AI66" i="7" s="1"/>
  <c r="AB83" i="7"/>
  <c r="AC83" i="7" s="1"/>
  <c r="AI83" i="7" s="1"/>
  <c r="AB172" i="7"/>
  <c r="AC172" i="7" s="1"/>
  <c r="AI172" i="7" s="1"/>
  <c r="AB382" i="7"/>
  <c r="AC382" i="7" s="1"/>
  <c r="AI382" i="7" s="1"/>
  <c r="AB86" i="7"/>
  <c r="AC86" i="7" s="1"/>
  <c r="AI86" i="7" s="1"/>
  <c r="AB167" i="7"/>
  <c r="AC167" i="7" s="1"/>
  <c r="AI167" i="7" s="1"/>
  <c r="AB69" i="7"/>
  <c r="AC69" i="7" s="1"/>
  <c r="AI69" i="7" s="1"/>
  <c r="AB385" i="7"/>
  <c r="AC385" i="7" s="1"/>
  <c r="AI385" i="7" s="1"/>
  <c r="AB154" i="7"/>
  <c r="AC154" i="7" s="1"/>
  <c r="AI154" i="7" s="1"/>
  <c r="AB148" i="7"/>
  <c r="AC148" i="7" s="1"/>
  <c r="AI148" i="7" s="1"/>
  <c r="AB169" i="7"/>
  <c r="AC169" i="7" s="1"/>
  <c r="AI169" i="7" s="1"/>
  <c r="AB364" i="7"/>
  <c r="AC364" i="7" s="1"/>
  <c r="AI364" i="7" s="1"/>
  <c r="AB77" i="7"/>
  <c r="AC77" i="7" s="1"/>
  <c r="AI77" i="7" s="1"/>
  <c r="AB178" i="7"/>
  <c r="AC178" i="7" s="1"/>
  <c r="AI178" i="7" s="1"/>
  <c r="AB208" i="7"/>
  <c r="AC208" i="7" s="1"/>
  <c r="AI208" i="7" s="1"/>
  <c r="AB230" i="7"/>
  <c r="AC230" i="7" s="1"/>
  <c r="AI230" i="7" s="1"/>
  <c r="AB228" i="7"/>
  <c r="AC228" i="7" s="1"/>
  <c r="AI228" i="7" s="1"/>
  <c r="AB309" i="7"/>
  <c r="AC309" i="7" s="1"/>
  <c r="AI309" i="7" s="1"/>
  <c r="AB243" i="7"/>
  <c r="AC243" i="7" s="1"/>
  <c r="AI243" i="7" s="1"/>
  <c r="AB327" i="7"/>
  <c r="AC327" i="7" s="1"/>
  <c r="AI327" i="7" s="1"/>
  <c r="AB206" i="7"/>
  <c r="AC206" i="7" s="1"/>
  <c r="AI206" i="7" s="1"/>
  <c r="AB231" i="7"/>
  <c r="AC231" i="7" s="1"/>
  <c r="AI231" i="7" s="1"/>
  <c r="AB316" i="7"/>
  <c r="AC316" i="7" s="1"/>
  <c r="AI316" i="7" s="1"/>
  <c r="AB109" i="7"/>
  <c r="AC109" i="7" s="1"/>
  <c r="AI109" i="7" s="1"/>
  <c r="AB5" i="7"/>
  <c r="AC5" i="7" s="1"/>
  <c r="AI5" i="7" s="1"/>
  <c r="AB12" i="7"/>
  <c r="AC12" i="7" s="1"/>
  <c r="AI12" i="7" s="1"/>
  <c r="AB113" i="7"/>
  <c r="AC113" i="7" s="1"/>
  <c r="AI113" i="7" s="1"/>
  <c r="AB340" i="7"/>
  <c r="AC340" i="7" s="1"/>
  <c r="AI340" i="7" s="1"/>
  <c r="AB23" i="7"/>
  <c r="AC23" i="7" s="1"/>
  <c r="AI23" i="7" s="1"/>
  <c r="AB112" i="7"/>
  <c r="AC112" i="7" s="1"/>
  <c r="AI112" i="7" s="1"/>
  <c r="AB405" i="7"/>
  <c r="AC405" i="7" s="1"/>
  <c r="AI405" i="7" s="1"/>
  <c r="AB26" i="7"/>
  <c r="AC26" i="7" s="1"/>
  <c r="AI26" i="7" s="1"/>
  <c r="AB43" i="7"/>
  <c r="AC43" i="7" s="1"/>
  <c r="AI43" i="7" s="1"/>
  <c r="AB68" i="7"/>
  <c r="AC68" i="7" s="1"/>
  <c r="AI68" i="7" s="1"/>
  <c r="AB378" i="7"/>
  <c r="AC378" i="7" s="1"/>
  <c r="AI378" i="7" s="1"/>
  <c r="AB78" i="7"/>
  <c r="AC78" i="7" s="1"/>
  <c r="AI78" i="7" s="1"/>
  <c r="AB72" i="7"/>
  <c r="AC72" i="7" s="1"/>
  <c r="AI72" i="7" s="1"/>
  <c r="AB242" i="7"/>
  <c r="AC242" i="7" s="1"/>
  <c r="AI242" i="7" s="1"/>
  <c r="AB192" i="7"/>
  <c r="AC192" i="7" s="1"/>
  <c r="AI192" i="7" s="1"/>
  <c r="AB241" i="7"/>
  <c r="AC241" i="7" s="1"/>
  <c r="AI241" i="7" s="1"/>
  <c r="AB280" i="7"/>
  <c r="AC280" i="7" s="1"/>
  <c r="AI280" i="7" s="1"/>
  <c r="AB302" i="7"/>
  <c r="AC302" i="7" s="1"/>
  <c r="AI302" i="7" s="1"/>
  <c r="AB324" i="7"/>
  <c r="AC324" i="7" s="1"/>
  <c r="AI324" i="7" s="1"/>
  <c r="AB186" i="7"/>
  <c r="AC186" i="7" s="1"/>
  <c r="AI186" i="7" s="1"/>
  <c r="AB227" i="7"/>
  <c r="AC227" i="7" s="1"/>
  <c r="AI227" i="7" s="1"/>
  <c r="AB311" i="7"/>
  <c r="AC311" i="7" s="1"/>
  <c r="AI311" i="7" s="1"/>
  <c r="AB199" i="7"/>
  <c r="AC199" i="7" s="1"/>
  <c r="AI199" i="7" s="1"/>
  <c r="AB252" i="7"/>
  <c r="AC252" i="7" s="1"/>
  <c r="AI252" i="7" s="1"/>
  <c r="AB120" i="7"/>
  <c r="AC120" i="7" s="1"/>
  <c r="AI120" i="7" s="1"/>
  <c r="AB377" i="7"/>
  <c r="AC377" i="7" s="1"/>
  <c r="AI377" i="7" s="1"/>
  <c r="AB162" i="7"/>
  <c r="AC162" i="7" s="1"/>
  <c r="AI162" i="7" s="1"/>
  <c r="AB140" i="7"/>
  <c r="AC140" i="7" s="1"/>
  <c r="AI140" i="7" s="1"/>
  <c r="AB161" i="7"/>
  <c r="AC161" i="7" s="1"/>
  <c r="AI161" i="7" s="1"/>
  <c r="AB398" i="7"/>
  <c r="AC398" i="7" s="1"/>
  <c r="AI398" i="7" s="1"/>
  <c r="AB166" i="7"/>
  <c r="AC166" i="7" s="1"/>
  <c r="AI166" i="7" s="1"/>
  <c r="AB16" i="7"/>
  <c r="AC16" i="7" s="1"/>
  <c r="AI16" i="7" s="1"/>
  <c r="AB85" i="7"/>
  <c r="AC85" i="7" s="1"/>
  <c r="AI85" i="7" s="1"/>
  <c r="AB379" i="7"/>
  <c r="AC379" i="7" s="1"/>
  <c r="AI379" i="7" s="1"/>
  <c r="AB10" i="7"/>
  <c r="AC10" i="7" s="1"/>
  <c r="AI10" i="7" s="1"/>
  <c r="AB91" i="7"/>
  <c r="AC91" i="7" s="1"/>
  <c r="AI91" i="7" s="1"/>
  <c r="AB9" i="7"/>
  <c r="AC9" i="7" s="1"/>
  <c r="AI9" i="7" s="1"/>
  <c r="AB400" i="7"/>
  <c r="AC400" i="7" s="1"/>
  <c r="AI400" i="7" s="1"/>
  <c r="AB8" i="7"/>
  <c r="AC8" i="7" s="1"/>
  <c r="AI8" i="7" s="1"/>
  <c r="AB189" i="7"/>
  <c r="AC189" i="7" s="1"/>
  <c r="AI189" i="7" s="1"/>
  <c r="AB226" i="7"/>
  <c r="AC226" i="7" s="1"/>
  <c r="AI226" i="7" s="1"/>
  <c r="AB329" i="7"/>
  <c r="AC329" i="7" s="1"/>
  <c r="AI329" i="7" s="1"/>
  <c r="AB225" i="7"/>
  <c r="AC225" i="7" s="1"/>
  <c r="AI225" i="7" s="1"/>
  <c r="AB198" i="7"/>
  <c r="AC198" i="7" s="1"/>
  <c r="AI198" i="7" s="1"/>
  <c r="AB286" i="7"/>
  <c r="AC286" i="7" s="1"/>
  <c r="AI286" i="7" s="1"/>
  <c r="AB277" i="7"/>
  <c r="AC277" i="7" s="1"/>
  <c r="AI277" i="7" s="1"/>
  <c r="AB273" i="7"/>
  <c r="AC273" i="7" s="1"/>
  <c r="AI273" i="7" s="1"/>
  <c r="AB249" i="7"/>
  <c r="AC249" i="7" s="1"/>
  <c r="AI249" i="7" s="1"/>
  <c r="AB236" i="7"/>
  <c r="AC236" i="7" s="1"/>
  <c r="AI236" i="7" s="1"/>
  <c r="AB95" i="7"/>
  <c r="AC95" i="7" s="1"/>
  <c r="AI95" i="7" s="1"/>
  <c r="AB146" i="7"/>
  <c r="AC146" i="7" s="1"/>
  <c r="AI146" i="7" s="1"/>
  <c r="AB408" i="7"/>
  <c r="AC408" i="7" s="1"/>
  <c r="AI408" i="7" s="1"/>
  <c r="AB401" i="7"/>
  <c r="AC401" i="7" s="1"/>
  <c r="AI401" i="7" s="1"/>
  <c r="AB57" i="7"/>
  <c r="AC57" i="7" s="1"/>
  <c r="AI57" i="7" s="1"/>
  <c r="AB93" i="7"/>
  <c r="AC93" i="7" s="1"/>
  <c r="AI93" i="7" s="1"/>
  <c r="AB223" i="7"/>
  <c r="AC223" i="7" s="1"/>
  <c r="AI223" i="7" s="1"/>
  <c r="AB233" i="7"/>
  <c r="AC233" i="7" s="1"/>
  <c r="AI233" i="7" s="1"/>
  <c r="AB18" i="7"/>
  <c r="AC18" i="7" s="1"/>
  <c r="AI18" i="7" s="1"/>
  <c r="AB108" i="7"/>
  <c r="AC108" i="7" s="1"/>
  <c r="AI108" i="7" s="1"/>
  <c r="AB42" i="7"/>
  <c r="AC42" i="7" s="1"/>
  <c r="AI42" i="7" s="1"/>
  <c r="AB105" i="7"/>
  <c r="AC105" i="7" s="1"/>
  <c r="AI105" i="7" s="1"/>
  <c r="AB301" i="7"/>
  <c r="AC301" i="7" s="1"/>
  <c r="AI301" i="7" s="1"/>
  <c r="AB334" i="7"/>
  <c r="AC334" i="7" s="1"/>
  <c r="AI334" i="7" s="1"/>
  <c r="AB263" i="7"/>
  <c r="AC263" i="7" s="1"/>
  <c r="AI263" i="7" s="1"/>
  <c r="AB320" i="7"/>
  <c r="AC320" i="7" s="1"/>
  <c r="AI320" i="7" s="1"/>
  <c r="AB393" i="7"/>
  <c r="AC393" i="7" s="1"/>
  <c r="AI393" i="7" s="1"/>
  <c r="AB131" i="7"/>
  <c r="AC131" i="7" s="1"/>
  <c r="AI131" i="7" s="1"/>
  <c r="AB30" i="7"/>
  <c r="AC30" i="7" s="1"/>
  <c r="AI30" i="7" s="1"/>
  <c r="AB56" i="7"/>
  <c r="AC56" i="7" s="1"/>
  <c r="AI56" i="7" s="1"/>
  <c r="AB381" i="7"/>
  <c r="AC381" i="7" s="1"/>
  <c r="AI381" i="7" s="1"/>
  <c r="AB351" i="7"/>
  <c r="AC351" i="7" s="1"/>
  <c r="AI351" i="7" s="1"/>
  <c r="AB99" i="7"/>
  <c r="AC99" i="7" s="1"/>
  <c r="AI99" i="7" s="1"/>
  <c r="AB124" i="7"/>
  <c r="AC124" i="7" s="1"/>
  <c r="AI124" i="7" s="1"/>
  <c r="AB402" i="7"/>
  <c r="AC402" i="7" s="1"/>
  <c r="AI402" i="7" s="1"/>
  <c r="AB38" i="7"/>
  <c r="AC38" i="7" s="1"/>
  <c r="AI38" i="7" s="1"/>
  <c r="AB80" i="7"/>
  <c r="AC80" i="7" s="1"/>
  <c r="AI80" i="7" s="1"/>
  <c r="AB373" i="7"/>
  <c r="AC373" i="7" s="1"/>
  <c r="AI373" i="7" s="1"/>
  <c r="AB380" i="7"/>
  <c r="AC380" i="7" s="1"/>
  <c r="AI380" i="7" s="1"/>
  <c r="AB11" i="7"/>
  <c r="AC11" i="7" s="1"/>
  <c r="AI11" i="7" s="1"/>
  <c r="AB100" i="7"/>
  <c r="AC100" i="7" s="1"/>
  <c r="AI100" i="7" s="1"/>
  <c r="AB346" i="7"/>
  <c r="AC346" i="7" s="1"/>
  <c r="AI346" i="7" s="1"/>
  <c r="AB396" i="7"/>
  <c r="AC396" i="7" s="1"/>
  <c r="AI396" i="7" s="1"/>
  <c r="AB47" i="7"/>
  <c r="AC47" i="7" s="1"/>
  <c r="AI47" i="7" s="1"/>
  <c r="AB317" i="7"/>
  <c r="AC317" i="7" s="1"/>
  <c r="AI317" i="7" s="1"/>
  <c r="AB275" i="7"/>
  <c r="AC275" i="7" s="1"/>
  <c r="AI275" i="7" s="1"/>
  <c r="AB224" i="7"/>
  <c r="AC224" i="7" s="1"/>
  <c r="AI224" i="7" s="1"/>
  <c r="AB274" i="7"/>
  <c r="AC274" i="7" s="1"/>
  <c r="AI274" i="7" s="1"/>
  <c r="AB180" i="7"/>
  <c r="AC180" i="7" s="1"/>
  <c r="AI180" i="7" s="1"/>
  <c r="AB261" i="7"/>
  <c r="AC261" i="7" s="1"/>
  <c r="AI261" i="7" s="1"/>
  <c r="AB195" i="7"/>
  <c r="AC195" i="7" s="1"/>
  <c r="AI195" i="7" s="1"/>
  <c r="AB279" i="7"/>
  <c r="AC279" i="7" s="1"/>
  <c r="AI279" i="7" s="1"/>
  <c r="AB314" i="7"/>
  <c r="AC314" i="7" s="1"/>
  <c r="AI314" i="7" s="1"/>
  <c r="AB183" i="7"/>
  <c r="AC183" i="7" s="1"/>
  <c r="AI183" i="7" s="1"/>
  <c r="AB220" i="7"/>
  <c r="AC220" i="7" s="1"/>
  <c r="AI220" i="7" s="1"/>
  <c r="AB24" i="7"/>
  <c r="AC24" i="7" s="1"/>
  <c r="AI24" i="7" s="1"/>
  <c r="AB355" i="7"/>
  <c r="AC355" i="7" s="1"/>
  <c r="AI355" i="7" s="1"/>
  <c r="AB82" i="7"/>
  <c r="AC82" i="7" s="1"/>
  <c r="AI82" i="7" s="1"/>
  <c r="AB147" i="7"/>
  <c r="AC147" i="7" s="1"/>
  <c r="AI147" i="7" s="1"/>
  <c r="AB65" i="7"/>
  <c r="AC65" i="7" s="1"/>
  <c r="AI65" i="7" s="1"/>
  <c r="AB356" i="7"/>
  <c r="AC356" i="7" s="1"/>
  <c r="AI356" i="7" s="1"/>
  <c r="AB134" i="7"/>
  <c r="AC134" i="7" s="1"/>
  <c r="AI134" i="7" s="1"/>
  <c r="AB48" i="7"/>
  <c r="AC48" i="7" s="1"/>
  <c r="AI48" i="7" s="1"/>
  <c r="AB133" i="7"/>
  <c r="AC133" i="7" s="1"/>
  <c r="AI133" i="7" s="1"/>
  <c r="AB375" i="7"/>
  <c r="AC375" i="7" s="1"/>
  <c r="AI375" i="7" s="1"/>
  <c r="AB59" i="7"/>
  <c r="AC59" i="7" s="1"/>
  <c r="AI59" i="7" s="1"/>
  <c r="AB41" i="7"/>
  <c r="AC41" i="7" s="1"/>
  <c r="AI41" i="7" s="1"/>
  <c r="AB394" i="7"/>
  <c r="AC394" i="7" s="1"/>
  <c r="AI394" i="7" s="1"/>
  <c r="AB31" i="7"/>
  <c r="AC31" i="7" s="1"/>
  <c r="AI31" i="7" s="1"/>
  <c r="AB349" i="7"/>
  <c r="AC349" i="7" s="1"/>
  <c r="AI349" i="7" s="1"/>
  <c r="AB323" i="7"/>
  <c r="AC323" i="7" s="1"/>
  <c r="AI323" i="7" s="1"/>
  <c r="AB271" i="7"/>
  <c r="AC271" i="7" s="1"/>
  <c r="AI271" i="7" s="1"/>
  <c r="AB296" i="7"/>
  <c r="AC296" i="7" s="1"/>
  <c r="AI296" i="7" s="1"/>
  <c r="AB292" i="7"/>
  <c r="AC292" i="7" s="1"/>
  <c r="AI292" i="7" s="1"/>
  <c r="AB218" i="7"/>
  <c r="AC218" i="7" s="1"/>
  <c r="AI218" i="7" s="1"/>
  <c r="AB305" i="7"/>
  <c r="AC305" i="7" s="1"/>
  <c r="AI305" i="7" s="1"/>
  <c r="AB217" i="7"/>
  <c r="AC217" i="7" s="1"/>
  <c r="AI217" i="7" s="1"/>
  <c r="AB254" i="7"/>
  <c r="AC254" i="7" s="1"/>
  <c r="AI254" i="7" s="1"/>
  <c r="AB278" i="7"/>
  <c r="AC278" i="7" s="1"/>
  <c r="AI278" i="7" s="1"/>
  <c r="AB62" i="7"/>
  <c r="AC62" i="7" s="1"/>
  <c r="AI62" i="7" s="1"/>
  <c r="AB339" i="7"/>
  <c r="AC339" i="7" s="1"/>
  <c r="AI339" i="7" s="1"/>
  <c r="AB114" i="7"/>
  <c r="AC114" i="7" s="1"/>
  <c r="AI114" i="7" s="1"/>
  <c r="AB92" i="7"/>
  <c r="AC92" i="7" s="1"/>
  <c r="AI92" i="7" s="1"/>
  <c r="AB386" i="7"/>
  <c r="AC386" i="7" s="1"/>
  <c r="AI386" i="7" s="1"/>
  <c r="AB404" i="7"/>
  <c r="AC404" i="7" s="1"/>
  <c r="AI404" i="7" s="1"/>
  <c r="AB87" i="7"/>
  <c r="AC87" i="7" s="1"/>
  <c r="AI87" i="7" s="1"/>
  <c r="AB53" i="7"/>
  <c r="AC53" i="7" s="1"/>
  <c r="AB395" i="7"/>
  <c r="AC395" i="7" s="1"/>
  <c r="AI395" i="7" s="1"/>
  <c r="AB74" i="7"/>
  <c r="AC74" i="7" s="1"/>
  <c r="AI74" i="7" s="1"/>
  <c r="AB107" i="7"/>
  <c r="AC107" i="7" s="1"/>
  <c r="AI107" i="7" s="1"/>
  <c r="AB132" i="7"/>
  <c r="AC132" i="7" s="1"/>
  <c r="AI132" i="7" s="1"/>
  <c r="AB352" i="7"/>
  <c r="AC352" i="7" s="1"/>
  <c r="AI352" i="7" s="1"/>
  <c r="AB79" i="7"/>
  <c r="AC79" i="7" s="1"/>
  <c r="AI79" i="7" s="1"/>
  <c r="AB29" i="7"/>
  <c r="AC29" i="7" s="1"/>
  <c r="AI29" i="7" s="1"/>
  <c r="AB307" i="7"/>
  <c r="AC307" i="7" s="1"/>
  <c r="AI307" i="7" s="1"/>
  <c r="AB256" i="7"/>
  <c r="AC256" i="7" s="1"/>
  <c r="AI256" i="7" s="1"/>
  <c r="AB257" i="7"/>
  <c r="AC257" i="7" s="1"/>
  <c r="AI257" i="7" s="1"/>
  <c r="AB328" i="7"/>
  <c r="AC328" i="7" s="1"/>
  <c r="AI328" i="7" s="1"/>
  <c r="AB318" i="7"/>
  <c r="AC318" i="7" s="1"/>
  <c r="AI318" i="7" s="1"/>
  <c r="AB175" i="7"/>
  <c r="AC175" i="7" s="1"/>
  <c r="AI175" i="7" s="1"/>
  <c r="AB202" i="7"/>
  <c r="AC202" i="7" s="1"/>
  <c r="AI202" i="7" s="1"/>
  <c r="AB289" i="7"/>
  <c r="AC289" i="7" s="1"/>
  <c r="AI289" i="7" s="1"/>
  <c r="AB201" i="7"/>
  <c r="AC201" i="7" s="1"/>
  <c r="AI201" i="7" s="1"/>
  <c r="AB215" i="7"/>
  <c r="AC215" i="7" s="1"/>
  <c r="AI215" i="7" s="1"/>
  <c r="AB158" i="7"/>
  <c r="AC158" i="7" s="1"/>
  <c r="AI158" i="7" s="1"/>
  <c r="AB61" i="7"/>
  <c r="AC61" i="7" s="1"/>
  <c r="AI61" i="7" s="1"/>
  <c r="AB383" i="7"/>
  <c r="AC383" i="7" s="1"/>
  <c r="AI383" i="7" s="1"/>
  <c r="AB51" i="7"/>
  <c r="AC51" i="7" s="1"/>
  <c r="AI51" i="7" s="1"/>
  <c r="AB33" i="7"/>
  <c r="AC33" i="7" s="1"/>
  <c r="AI33" i="7" s="1"/>
  <c r="AB370" i="7"/>
  <c r="AC370" i="7" s="1"/>
  <c r="AI370" i="7" s="1"/>
  <c r="AB388" i="7"/>
  <c r="AC388" i="7" s="1"/>
  <c r="AI388" i="7" s="1"/>
  <c r="AB7" i="7"/>
  <c r="AC7" i="7" s="1"/>
  <c r="AI7" i="7" s="1"/>
  <c r="AB96" i="7"/>
  <c r="AC96" i="7" s="1"/>
  <c r="AI96" i="7" s="1"/>
  <c r="AB101" i="7"/>
  <c r="AC101" i="7" s="1"/>
  <c r="AI101" i="7" s="1"/>
  <c r="AB353" i="7"/>
  <c r="AC353" i="7" s="1"/>
  <c r="AI353" i="7" s="1"/>
  <c r="AB58" i="7"/>
  <c r="AC58" i="7" s="1"/>
  <c r="AI58" i="7" s="1"/>
  <c r="AB155" i="7"/>
  <c r="AC155" i="7" s="1"/>
  <c r="AI155" i="7" s="1"/>
  <c r="AB73" i="7"/>
  <c r="AC73" i="7" s="1"/>
  <c r="AI73" i="7" s="1"/>
  <c r="AB342" i="7"/>
  <c r="AC342" i="7" s="1"/>
  <c r="AI342" i="7" s="1"/>
  <c r="AB13" i="7"/>
  <c r="AC13" i="7" s="1"/>
  <c r="AI13" i="7" s="1"/>
  <c r="AB237" i="7"/>
  <c r="AC237" i="7" s="1"/>
  <c r="AI237" i="7" s="1"/>
  <c r="AB291" i="7"/>
  <c r="AC291" i="7" s="1"/>
  <c r="AI291" i="7" s="1"/>
  <c r="AB240" i="7"/>
  <c r="AC240" i="7" s="1"/>
  <c r="AI240" i="7" s="1"/>
  <c r="AB290" i="7"/>
  <c r="AC290" i="7" s="1"/>
  <c r="AI290" i="7" s="1"/>
  <c r="AB264" i="7"/>
  <c r="AC264" i="7" s="1"/>
  <c r="AI264" i="7" s="1"/>
  <c r="AB196" i="7"/>
  <c r="AC196" i="7" s="1"/>
  <c r="AI196" i="7" s="1"/>
  <c r="AB250" i="7"/>
  <c r="AC250" i="7" s="1"/>
  <c r="AI250" i="7" s="1"/>
  <c r="AB337" i="7"/>
  <c r="AC337" i="7" s="1"/>
  <c r="AI337" i="7" s="1"/>
  <c r="AB330" i="7"/>
  <c r="AC330" i="7" s="1"/>
  <c r="AI330" i="7" s="1"/>
  <c r="AB300" i="7"/>
  <c r="AC300" i="7" s="1"/>
  <c r="AI300" i="7" s="1"/>
  <c r="AB44" i="7"/>
  <c r="AC44" i="7" s="1"/>
  <c r="AI44" i="7" s="1"/>
  <c r="AB55" i="7"/>
  <c r="AC55" i="7" s="1"/>
  <c r="AI55" i="7" s="1"/>
  <c r="AB139" i="7"/>
  <c r="AC139" i="7" s="1"/>
  <c r="AI139" i="7" s="1"/>
  <c r="AB384" i="7"/>
  <c r="AC384" i="7" s="1"/>
  <c r="AI384" i="7" s="1"/>
  <c r="AB251" i="7"/>
  <c r="AC251" i="7" s="1"/>
  <c r="AI251" i="7" s="1"/>
  <c r="AB234" i="7"/>
  <c r="AC234" i="7" s="1"/>
  <c r="AI234" i="7" s="1"/>
  <c r="AB126" i="7"/>
  <c r="AC126" i="7" s="1"/>
  <c r="AI126" i="7" s="1"/>
  <c r="AB88" i="7"/>
  <c r="AC88" i="7" s="1"/>
  <c r="AI88" i="7" s="1"/>
  <c r="AB371" i="7"/>
  <c r="AC371" i="7" s="1"/>
  <c r="AI371" i="7" s="1"/>
  <c r="AB34" i="7"/>
  <c r="AC34" i="7" s="1"/>
  <c r="AI34" i="7" s="1"/>
  <c r="AB163" i="7"/>
  <c r="AC163" i="7" s="1"/>
  <c r="AI163" i="7" s="1"/>
  <c r="AB17" i="7"/>
  <c r="AC17" i="7" s="1"/>
  <c r="AI17" i="7" s="1"/>
  <c r="AB392" i="7"/>
  <c r="AC392" i="7" s="1"/>
  <c r="AI392" i="7" s="1"/>
  <c r="AB150" i="7"/>
  <c r="AC150" i="7" s="1"/>
  <c r="AI150" i="7" s="1"/>
  <c r="AB144" i="7"/>
  <c r="AC144" i="7" s="1"/>
  <c r="AI144" i="7" s="1"/>
  <c r="AB363" i="7"/>
  <c r="AC363" i="7" s="1"/>
  <c r="AI363" i="7" s="1"/>
  <c r="AB399" i="7"/>
  <c r="AC399" i="7" s="1"/>
  <c r="AI399" i="7" s="1"/>
  <c r="AB75" i="7"/>
  <c r="AC75" i="7" s="1"/>
  <c r="AI75" i="7" s="1"/>
  <c r="AB164" i="7"/>
  <c r="AC164" i="7" s="1"/>
  <c r="AI164" i="7" s="1"/>
  <c r="AB410" i="7"/>
  <c r="AC410" i="7" s="1"/>
  <c r="AI410" i="7" s="1"/>
  <c r="AB367" i="7"/>
  <c r="AC367" i="7" s="1"/>
  <c r="AI367" i="7" s="1"/>
  <c r="AB136" i="7"/>
  <c r="AC136" i="7" s="1"/>
  <c r="AI136" i="7" s="1"/>
  <c r="AB194" i="7"/>
  <c r="AC194" i="7" s="1"/>
  <c r="AI194" i="7" s="1"/>
  <c r="AB187" i="7"/>
  <c r="AC187" i="7" s="1"/>
  <c r="AI187" i="7" s="1"/>
  <c r="AB287" i="7"/>
  <c r="AC287" i="7" s="1"/>
  <c r="AI287" i="7" s="1"/>
  <c r="AB246" i="7"/>
  <c r="AC246" i="7" s="1"/>
  <c r="AI246" i="7" s="1"/>
  <c r="AB244" i="7"/>
  <c r="AC244" i="7" s="1"/>
  <c r="AI244" i="7" s="1"/>
  <c r="AB325" i="7"/>
  <c r="AC325" i="7" s="1"/>
  <c r="AI325" i="7" s="1"/>
  <c r="AB259" i="7"/>
  <c r="AC259" i="7" s="1"/>
  <c r="AI259" i="7" s="1"/>
  <c r="AB185" i="7"/>
  <c r="AC185" i="7" s="1"/>
  <c r="AI185" i="7" s="1"/>
  <c r="AB222" i="7"/>
  <c r="AC222" i="7" s="1"/>
  <c r="AI222" i="7" s="1"/>
  <c r="AB247" i="7"/>
  <c r="AC247" i="7" s="1"/>
  <c r="AI247" i="7" s="1"/>
  <c r="AB284" i="7"/>
  <c r="AC284" i="7" s="1"/>
  <c r="AI284" i="7" s="1"/>
  <c r="AB168" i="7"/>
  <c r="AC168" i="7" s="1"/>
  <c r="AI168" i="7" s="1"/>
  <c r="AB345" i="7"/>
  <c r="AC345" i="7" s="1"/>
  <c r="AI345" i="7" s="1"/>
  <c r="AB130" i="7"/>
  <c r="AC130" i="7" s="1"/>
  <c r="AI130" i="7" s="1"/>
  <c r="AB28" i="7"/>
  <c r="AC28" i="7" s="1"/>
  <c r="AI28" i="7" s="1"/>
  <c r="AB129" i="7"/>
  <c r="AC129" i="7" s="1"/>
  <c r="AI129" i="7" s="1"/>
  <c r="AB22" i="7"/>
  <c r="AC22" i="7" s="1"/>
  <c r="AI22" i="7" s="1"/>
  <c r="AB39" i="7"/>
  <c r="AC39" i="7" s="1"/>
  <c r="AI39" i="7" s="1"/>
  <c r="AB64" i="7"/>
  <c r="AC64" i="7" s="1"/>
  <c r="AI64" i="7" s="1"/>
  <c r="AB357" i="7"/>
  <c r="AC357" i="7" s="1"/>
  <c r="AI357" i="7" s="1"/>
  <c r="AB348" i="7"/>
  <c r="AC348" i="7" s="1"/>
  <c r="AI348" i="7" s="1"/>
  <c r="AB123" i="7"/>
  <c r="AC123" i="7" s="1"/>
  <c r="AI123" i="7" s="1"/>
  <c r="AB89" i="7"/>
  <c r="AC89" i="7" s="1"/>
  <c r="AI89" i="7" s="1"/>
  <c r="AB368" i="7"/>
  <c r="AC368" i="7" s="1"/>
  <c r="AI368" i="7" s="1"/>
  <c r="AB143" i="7"/>
  <c r="AC143" i="7" s="1"/>
  <c r="AI143" i="7" s="1"/>
  <c r="AB205" i="7"/>
  <c r="AC205" i="7" s="1"/>
  <c r="AI205" i="7" s="1"/>
  <c r="AB235" i="7"/>
  <c r="AC235" i="7" s="1"/>
  <c r="AI235" i="7" s="1"/>
  <c r="AB335" i="7"/>
  <c r="AC335" i="7" s="1"/>
  <c r="AI335" i="7" s="1"/>
  <c r="AB207" i="7"/>
  <c r="AC207" i="7" s="1"/>
  <c r="AI207" i="7" s="1"/>
  <c r="AB181" i="7"/>
  <c r="AC181" i="7" s="1"/>
  <c r="AI181" i="7" s="1"/>
  <c r="AB283" i="7"/>
  <c r="AC283" i="7" s="1"/>
  <c r="AI283" i="7" s="1"/>
  <c r="AB200" i="7"/>
  <c r="AC200" i="7" s="1"/>
  <c r="AI200" i="7" s="1"/>
  <c r="AB282" i="7"/>
  <c r="AC282" i="7" s="1"/>
  <c r="AI282" i="7" s="1"/>
  <c r="AB272" i="7"/>
  <c r="AC272" i="7" s="1"/>
  <c r="AI272" i="7" s="1"/>
  <c r="AB204" i="7"/>
  <c r="AC204" i="7" s="1"/>
  <c r="AI204" i="7" s="1"/>
  <c r="AB63" i="7"/>
  <c r="AC63" i="7" s="1"/>
  <c r="AI63" i="7" s="1"/>
  <c r="AB403" i="7"/>
  <c r="AC403" i="7" s="1"/>
  <c r="AI403" i="7" s="1"/>
  <c r="AB67" i="7"/>
  <c r="AC67" i="7" s="1"/>
  <c r="AI67" i="7" s="1"/>
  <c r="AB156" i="7"/>
  <c r="AC156" i="7" s="1"/>
  <c r="AI156" i="7" s="1"/>
  <c r="AB360" i="7"/>
  <c r="AC360" i="7" s="1"/>
  <c r="AI360" i="7" s="1"/>
  <c r="AB6" i="7"/>
  <c r="AC6" i="7" s="1"/>
  <c r="AI6" i="7" s="1"/>
  <c r="AB151" i="7"/>
  <c r="AC151" i="7" s="1"/>
  <c r="AI151" i="7" s="1"/>
  <c r="AB117" i="7"/>
  <c r="AC117" i="7" s="1"/>
  <c r="AI117" i="7" s="1"/>
  <c r="AB369" i="7"/>
  <c r="AC369" i="7" s="1"/>
  <c r="AI369" i="7" s="1"/>
  <c r="AB90" i="7"/>
  <c r="AC90" i="7" s="1"/>
  <c r="AI90" i="7" s="1"/>
  <c r="AB171" i="7"/>
  <c r="AC171" i="7" s="1"/>
  <c r="AI171" i="7" s="1"/>
  <c r="AB25" i="7"/>
  <c r="AC25" i="7" s="1"/>
  <c r="AI25" i="7" s="1"/>
  <c r="AB358" i="7"/>
  <c r="AC358" i="7" s="1"/>
  <c r="AI358" i="7" s="1"/>
  <c r="AB111" i="7"/>
  <c r="AC111" i="7" s="1"/>
  <c r="AI111" i="7" s="1"/>
  <c r="AB157" i="7"/>
  <c r="AC157" i="7" s="1"/>
  <c r="AI157" i="7" s="1"/>
  <c r="AB219" i="7"/>
  <c r="AC219" i="7" s="1"/>
  <c r="AI219" i="7" s="1"/>
  <c r="AB319" i="7"/>
  <c r="AC319" i="7" s="1"/>
  <c r="AI319" i="7" s="1"/>
  <c r="AB322" i="7"/>
  <c r="AC322" i="7" s="1"/>
  <c r="AI322" i="7" s="1"/>
  <c r="AB191" i="7"/>
  <c r="AC191" i="7" s="1"/>
  <c r="AI191" i="7" s="1"/>
  <c r="AB212" i="7"/>
  <c r="AC212" i="7" s="1"/>
  <c r="AI212" i="7" s="1"/>
  <c r="AB213" i="7"/>
  <c r="AC213" i="7" s="1"/>
  <c r="AI213" i="7" s="1"/>
  <c r="AB267" i="7"/>
  <c r="AC267" i="7" s="1"/>
  <c r="AI267" i="7" s="1"/>
  <c r="AB184" i="7"/>
  <c r="AC184" i="7" s="1"/>
  <c r="AI184" i="7" s="1"/>
  <c r="AB266" i="7"/>
  <c r="AC266" i="7" s="1"/>
  <c r="AI266" i="7" s="1"/>
  <c r="AB262" i="7"/>
  <c r="AC262" i="7" s="1"/>
  <c r="AI262" i="7" s="1"/>
  <c r="AB15" i="7"/>
  <c r="AC15" i="7" s="1"/>
  <c r="AI15" i="7" s="1"/>
  <c r="AB397" i="7"/>
  <c r="AC397" i="7" s="1"/>
  <c r="AI397" i="7" s="1"/>
  <c r="AB50" i="7"/>
  <c r="AC50" i="7" s="1"/>
  <c r="AI50" i="7" s="1"/>
  <c r="AB115" i="7"/>
  <c r="AC115" i="7" s="1"/>
  <c r="AI115" i="7" s="1"/>
  <c r="AB81" i="7"/>
  <c r="AC81" i="7" s="1"/>
  <c r="AI81" i="7" s="1"/>
  <c r="AB344" i="7"/>
  <c r="AC344" i="7" s="1"/>
  <c r="AI344" i="7" s="1"/>
  <c r="AB54" i="7"/>
  <c r="AC54" i="7" s="1"/>
  <c r="AI54" i="7" s="1"/>
  <c r="AB71" i="7"/>
  <c r="AC71" i="7" s="1"/>
  <c r="AI71" i="7" s="1"/>
  <c r="AB160" i="7"/>
  <c r="AC160" i="7" s="1"/>
  <c r="AI160" i="7" s="1"/>
  <c r="AB165" i="7"/>
  <c r="AC165" i="7" s="1"/>
  <c r="AI165" i="7" s="1"/>
  <c r="AB343" i="7"/>
  <c r="AC343" i="7" s="1"/>
  <c r="AI343" i="7" s="1"/>
  <c r="AB122" i="7"/>
  <c r="AC122" i="7" s="1"/>
  <c r="AI122" i="7" s="1"/>
  <c r="AB36" i="7"/>
  <c r="AC36" i="7" s="1"/>
  <c r="AI36" i="7" s="1"/>
  <c r="AB137" i="7"/>
  <c r="AC137" i="7" s="1"/>
  <c r="AI137" i="7" s="1"/>
  <c r="AB46" i="7"/>
  <c r="AC46" i="7" s="1"/>
  <c r="AI46" i="7" s="1"/>
  <c r="AB125" i="7"/>
  <c r="AC125" i="7" s="1"/>
  <c r="AI125" i="7" s="1"/>
  <c r="AB269" i="7"/>
  <c r="AC269" i="7" s="1"/>
  <c r="AI269" i="7" s="1"/>
  <c r="AB203" i="7"/>
  <c r="AC203" i="7" s="1"/>
  <c r="AI203" i="7" s="1"/>
  <c r="AB303" i="7"/>
  <c r="AC303" i="7" s="1"/>
  <c r="AI303" i="7" s="1"/>
  <c r="AB306" i="7"/>
  <c r="AC306" i="7" s="1"/>
  <c r="AI306" i="7" s="1"/>
  <c r="AB312" i="7"/>
  <c r="AC312" i="7" s="1"/>
  <c r="AI312" i="7" s="1"/>
  <c r="AB260" i="7"/>
  <c r="AC260" i="7" s="1"/>
  <c r="AI260" i="7" s="1"/>
  <c r="AB315" i="7"/>
  <c r="AC315" i="7" s="1"/>
  <c r="AI315" i="7" s="1"/>
  <c r="AB232" i="7"/>
  <c r="AC232" i="7" s="1"/>
  <c r="AI232" i="7" s="1"/>
  <c r="AB238" i="7"/>
  <c r="AC238" i="7" s="1"/>
  <c r="AI238" i="7" s="1"/>
  <c r="AB3" i="7"/>
  <c r="AC3" i="7" s="1"/>
  <c r="X3" i="7"/>
  <c r="Y3" i="7" s="1"/>
  <c r="AX3" i="7"/>
  <c r="AC53" i="4"/>
  <c r="AD53" i="4" s="1"/>
  <c r="K53" i="4"/>
  <c r="N53" i="4" s="1"/>
  <c r="AC52" i="4"/>
  <c r="AD52" i="4" s="1"/>
  <c r="K52" i="4"/>
  <c r="N52" i="4" s="1"/>
  <c r="AC51" i="4"/>
  <c r="AD51" i="4" s="1"/>
  <c r="K51" i="4"/>
  <c r="N51" i="4" s="1"/>
  <c r="AC50" i="4"/>
  <c r="AD50" i="4" s="1"/>
  <c r="K50" i="4"/>
  <c r="N50" i="4" s="1"/>
  <c r="AC49" i="4"/>
  <c r="AD49" i="4" s="1"/>
  <c r="K49" i="4"/>
  <c r="N49" i="4" s="1"/>
  <c r="AC48" i="4"/>
  <c r="AD48" i="4" s="1"/>
  <c r="K48" i="4"/>
  <c r="N48" i="4" s="1"/>
  <c r="AC47" i="4"/>
  <c r="AD47" i="4" s="1"/>
  <c r="K47" i="4"/>
  <c r="N47" i="4" s="1"/>
  <c r="AB46" i="4"/>
  <c r="AB54" i="4" s="1"/>
  <c r="AA46" i="4"/>
  <c r="AA54" i="4" s="1"/>
  <c r="Z46" i="4"/>
  <c r="Z54" i="4" s="1"/>
  <c r="X46" i="4"/>
  <c r="X54" i="4" s="1"/>
  <c r="J46" i="4"/>
  <c r="J54" i="4" s="1"/>
  <c r="I46" i="4"/>
  <c r="I54" i="4" s="1"/>
  <c r="H46" i="4"/>
  <c r="H54" i="4" s="1"/>
  <c r="G46" i="4"/>
  <c r="G54" i="4" s="1"/>
  <c r="AC44" i="4"/>
  <c r="AD44" i="4" s="1"/>
  <c r="K44" i="4"/>
  <c r="N44" i="4" s="1"/>
  <c r="AC42" i="4"/>
  <c r="AD42" i="4" s="1"/>
  <c r="K42" i="4"/>
  <c r="N42" i="4" s="1"/>
  <c r="AC41" i="4"/>
  <c r="AD41" i="4" s="1"/>
  <c r="K41" i="4"/>
  <c r="N41" i="4" s="1"/>
  <c r="AC40" i="4"/>
  <c r="AD40" i="4" s="1"/>
  <c r="K40" i="4"/>
  <c r="N40" i="4" s="1"/>
  <c r="AC39" i="4"/>
  <c r="K39" i="4"/>
  <c r="K10" i="4"/>
  <c r="N10" i="4" s="1"/>
  <c r="AC10" i="4"/>
  <c r="AD10" i="4" s="1"/>
  <c r="AF76" i="1"/>
  <c r="AG76" i="1" s="1"/>
  <c r="AF75" i="1"/>
  <c r="AG75" i="1" s="1"/>
  <c r="AF74" i="1"/>
  <c r="AG74" i="1" s="1"/>
  <c r="AF73" i="1"/>
  <c r="AG73" i="1" s="1"/>
  <c r="AF72" i="1"/>
  <c r="AG72" i="1" s="1"/>
  <c r="AF71" i="1"/>
  <c r="AG71" i="1" s="1"/>
  <c r="AF70" i="1"/>
  <c r="AG70" i="1" s="1"/>
  <c r="AE69" i="1"/>
  <c r="AE77" i="1" s="1"/>
  <c r="AD69" i="1"/>
  <c r="AD77" i="1" s="1"/>
  <c r="AC69" i="1"/>
  <c r="AC77" i="1" s="1"/>
  <c r="AA69" i="1"/>
  <c r="AA77" i="1" s="1"/>
  <c r="AF67" i="1"/>
  <c r="AG67" i="1" s="1"/>
  <c r="AF65" i="1"/>
  <c r="AG65" i="1" s="1"/>
  <c r="AF64" i="1"/>
  <c r="AG64" i="1" s="1"/>
  <c r="AF63" i="1"/>
  <c r="AG63" i="1" s="1"/>
  <c r="AF62" i="1"/>
  <c r="AG62" i="1" s="1"/>
  <c r="Q32" i="1"/>
  <c r="N33" i="1"/>
  <c r="Q33" i="1" s="1"/>
  <c r="N34" i="1"/>
  <c r="Q34" i="1" s="1"/>
  <c r="N35" i="1"/>
  <c r="Q35" i="1" s="1"/>
  <c r="N37" i="1"/>
  <c r="Q37" i="1" s="1"/>
  <c r="J39" i="1"/>
  <c r="J47" i="1" s="1"/>
  <c r="K39" i="1"/>
  <c r="K47" i="1" s="1"/>
  <c r="L39" i="1"/>
  <c r="L47" i="1" s="1"/>
  <c r="M39" i="1"/>
  <c r="M47" i="1" s="1"/>
  <c r="N40" i="1"/>
  <c r="Q40" i="1"/>
  <c r="N41" i="1"/>
  <c r="Q41" i="1" s="1"/>
  <c r="N42" i="1"/>
  <c r="Q42" i="1"/>
  <c r="N43" i="1"/>
  <c r="Q43" i="1" s="1"/>
  <c r="N44" i="1"/>
  <c r="Q44" i="1"/>
  <c r="N45" i="1"/>
  <c r="Q45" i="1" s="1"/>
  <c r="N46" i="1"/>
  <c r="Q46" i="1" s="1"/>
  <c r="AC11" i="4"/>
  <c r="AC12" i="4"/>
  <c r="AC13" i="4"/>
  <c r="AC15" i="4"/>
  <c r="X17" i="4"/>
  <c r="X25" i="4" s="1"/>
  <c r="Z17" i="4"/>
  <c r="Z25" i="4" s="1"/>
  <c r="AA17" i="4"/>
  <c r="AA25" i="4"/>
  <c r="AB17" i="4"/>
  <c r="AB25" i="4"/>
  <c r="AC22" i="4"/>
  <c r="K11" i="4"/>
  <c r="N11" i="4" s="1"/>
  <c r="K12" i="4"/>
  <c r="K13" i="4"/>
  <c r="N13" i="4" s="1"/>
  <c r="K15" i="4"/>
  <c r="N15" i="4" s="1"/>
  <c r="G17" i="4"/>
  <c r="H17" i="4"/>
  <c r="H25" i="4" s="1"/>
  <c r="I17" i="4"/>
  <c r="I25" i="4"/>
  <c r="J17" i="4"/>
  <c r="K22" i="4"/>
  <c r="N22" i="4" s="1"/>
  <c r="J25" i="4"/>
  <c r="AC24" i="4"/>
  <c r="AD24" i="4"/>
  <c r="K24" i="4"/>
  <c r="N24" i="4"/>
  <c r="AC23" i="4"/>
  <c r="AD23" i="4" s="1"/>
  <c r="K23" i="4"/>
  <c r="N23" i="4"/>
  <c r="AD22" i="4"/>
  <c r="AC21" i="4"/>
  <c r="AD21" i="4" s="1"/>
  <c r="K21" i="4"/>
  <c r="N21" i="4" s="1"/>
  <c r="AC20" i="4"/>
  <c r="AD20" i="4" s="1"/>
  <c r="K20" i="4"/>
  <c r="N20" i="4" s="1"/>
  <c r="AC19" i="4"/>
  <c r="AD19" i="4" s="1"/>
  <c r="K19" i="4"/>
  <c r="N19" i="4" s="1"/>
  <c r="AC18" i="4"/>
  <c r="AD18" i="4" s="1"/>
  <c r="K18" i="4"/>
  <c r="N18" i="4" s="1"/>
  <c r="AD15" i="4"/>
  <c r="AD13" i="4"/>
  <c r="AD12" i="4"/>
  <c r="N12" i="4"/>
  <c r="AD11" i="4"/>
  <c r="AF35" i="1"/>
  <c r="AG35" i="1" s="1"/>
  <c r="AF32" i="1"/>
  <c r="AG32" i="1" s="1"/>
  <c r="AF33" i="1"/>
  <c r="AG33" i="1" s="1"/>
  <c r="AF34" i="1"/>
  <c r="AF37" i="1"/>
  <c r="AG37" i="1" s="1"/>
  <c r="AA39" i="1"/>
  <c r="AA47" i="1" s="1"/>
  <c r="AC39" i="1"/>
  <c r="AC47" i="1" s="1"/>
  <c r="AD39" i="1"/>
  <c r="AD47" i="1" s="1"/>
  <c r="AE39" i="1"/>
  <c r="AE47" i="1" s="1"/>
  <c r="AF44" i="1"/>
  <c r="AG44" i="1" s="1"/>
  <c r="AG34" i="1"/>
  <c r="AF40" i="1"/>
  <c r="AG40" i="1" s="1"/>
  <c r="AF41" i="1"/>
  <c r="AG41" i="1" s="1"/>
  <c r="AF42" i="1"/>
  <c r="AG42" i="1" s="1"/>
  <c r="AF43" i="1"/>
  <c r="AG43" i="1" s="1"/>
  <c r="AF45" i="1"/>
  <c r="AG45" i="1" s="1"/>
  <c r="AF46" i="1"/>
  <c r="AG46" i="1" s="1"/>
  <c r="AD39" i="4"/>
  <c r="AC46" i="4"/>
  <c r="AC54" i="4" s="1"/>
  <c r="AD54" i="4" s="1"/>
  <c r="AD46" i="4"/>
  <c r="K46" i="4" l="1"/>
  <c r="N46" i="4" s="1"/>
  <c r="N39" i="4"/>
  <c r="N39" i="1"/>
  <c r="Q39" i="1" s="1"/>
  <c r="K17" i="4"/>
  <c r="N17" i="4" s="1"/>
  <c r="AC17" i="4"/>
  <c r="AD17" i="4" s="1"/>
  <c r="AI53" i="7"/>
  <c r="AI3" i="7"/>
  <c r="AH3" i="7"/>
  <c r="N47" i="1"/>
  <c r="Q47" i="1" s="1"/>
  <c r="AF39" i="1"/>
  <c r="AG39" i="1" s="1"/>
  <c r="AF69" i="1"/>
  <c r="G25" i="4"/>
  <c r="AC25" i="4" l="1"/>
  <c r="AD25" i="4" s="1"/>
  <c r="K25" i="4"/>
  <c r="N25" i="4" s="1"/>
  <c r="K54" i="4"/>
  <c r="N54" i="4" s="1"/>
  <c r="AF47" i="1"/>
  <c r="AG47" i="1" s="1"/>
  <c r="AF77" i="1"/>
  <c r="AG77" i="1" s="1"/>
  <c r="AG69" i="1"/>
</calcChain>
</file>

<file path=xl/sharedStrings.xml><?xml version="1.0" encoding="utf-8"?>
<sst xmlns="http://schemas.openxmlformats.org/spreadsheetml/2006/main" count="1309" uniqueCount="424">
  <si>
    <t>Learning Areas</t>
  </si>
  <si>
    <t>Quarterly Rating</t>
  </si>
  <si>
    <t>Final Rating</t>
  </si>
  <si>
    <t>Remarks</t>
  </si>
  <si>
    <t>Mother Tongue</t>
  </si>
  <si>
    <t>Filipino</t>
  </si>
  <si>
    <t>English</t>
  </si>
  <si>
    <t>Mathematics</t>
  </si>
  <si>
    <t>Araling Panlipunan</t>
  </si>
  <si>
    <t>MAPEH</t>
  </si>
  <si>
    <t>Music</t>
  </si>
  <si>
    <t>Arts</t>
  </si>
  <si>
    <t>Physical Education</t>
  </si>
  <si>
    <t>Health</t>
  </si>
  <si>
    <t>Eduk. sa Pagpapakatao</t>
  </si>
  <si>
    <t>General Average</t>
  </si>
  <si>
    <t>Science</t>
  </si>
  <si>
    <t>EPP / TLE</t>
  </si>
  <si>
    <t>LAST NAME:</t>
  </si>
  <si>
    <t>FIRST NAME:</t>
  </si>
  <si>
    <t>MIDDLE NAME:</t>
  </si>
  <si>
    <t>Date</t>
  </si>
  <si>
    <t>*Arabic Language</t>
  </si>
  <si>
    <t>*Islamic Values Education</t>
  </si>
  <si>
    <t>Kinder Progress Report</t>
  </si>
  <si>
    <t>ECCD Checklist</t>
  </si>
  <si>
    <t>AO</t>
  </si>
  <si>
    <t>SO</t>
  </si>
  <si>
    <t>RO</t>
  </si>
  <si>
    <t>NO</t>
  </si>
  <si>
    <t>PASSED</t>
  </si>
  <si>
    <t>FAILED</t>
  </si>
  <si>
    <t>PROMOTED</t>
  </si>
  <si>
    <t>RETAINED</t>
  </si>
  <si>
    <t>REMEDIAL</t>
  </si>
  <si>
    <t>School ID:</t>
  </si>
  <si>
    <t>LEARNER'S PERSONAL INFORMATION</t>
  </si>
  <si>
    <t xml:space="preserve">Sex: </t>
  </si>
  <si>
    <t>Credential Presented for Grade 1:</t>
  </si>
  <si>
    <t>Kindergarten Certificate of Completion</t>
  </si>
  <si>
    <t>Other Credential Presented</t>
  </si>
  <si>
    <t>ELIGIBILITY FOR ELEMENTARY SCHOOL ENROLMENT</t>
  </si>
  <si>
    <t>Name of School:</t>
  </si>
  <si>
    <t>Address of School:</t>
  </si>
  <si>
    <t xml:space="preserve">                   PEPT Passer     Rating: _________                      </t>
  </si>
  <si>
    <t>Others (Pls. Specify): _________________________</t>
  </si>
  <si>
    <t>Name and Address of Testing Center:____________________________________________________      Remark:____________________________________</t>
  </si>
  <si>
    <t>CERTIFICATION</t>
  </si>
  <si>
    <t>____________________________________</t>
  </si>
  <si>
    <t>Page 2 of ________</t>
  </si>
  <si>
    <t>May add Certification Box if needed</t>
  </si>
  <si>
    <t>SF10-ES</t>
  </si>
  <si>
    <t>SFRT Revised 2017</t>
  </si>
  <si>
    <t>School: ______________________________________</t>
  </si>
  <si>
    <t>District: ______________________ Division: ________________</t>
  </si>
  <si>
    <t xml:space="preserve">Name of Adviser/Teacher: ______________________ </t>
  </si>
  <si>
    <t xml:space="preserve">School Year: </t>
  </si>
  <si>
    <t xml:space="preserve">Region: </t>
  </si>
  <si>
    <t xml:space="preserve">School ID: </t>
  </si>
  <si>
    <t xml:space="preserve">Signature: </t>
  </si>
  <si>
    <t>SFRT 2017</t>
  </si>
  <si>
    <t>Remedial Classes</t>
  </si>
  <si>
    <t>Remedial Class Mark</t>
  </si>
  <si>
    <t>Recomputed Final Grade</t>
  </si>
  <si>
    <t>Conducted from:                             to</t>
  </si>
  <si>
    <t>Date Conducted:                             to</t>
  </si>
  <si>
    <t xml:space="preserve">Classified as Grade: ______  Section: __________ </t>
  </si>
  <si>
    <t>School Name: __________________________________ School ID ________________  Division: ___________ Last School Year Attended: _________________________</t>
  </si>
  <si>
    <t>I CERTIFY that this is a true record of ___________________________________ with LRN ___________________ and that he/she is  eligible for admission to Grade ________.</t>
  </si>
  <si>
    <t>Name of Principal/School Head over Printed Name</t>
  </si>
  <si>
    <t>(Affix School Seal here)</t>
  </si>
  <si>
    <t>Republic of the Philippines</t>
  </si>
  <si>
    <t>Department of Education</t>
  </si>
  <si>
    <t>NAME EXTN. (Jr,I,II)</t>
  </si>
  <si>
    <t>Birthdate (mm/dd/yyyy):</t>
  </si>
  <si>
    <t xml:space="preserve">     Date of Examination/Assessment (mm/dd/yyyy): ____________  </t>
  </si>
  <si>
    <t>For Transfer Out /Elementary School Completer Only</t>
  </si>
  <si>
    <r>
      <t xml:space="preserve">Learner Permanent Record for Elementary School (SF10-ES)
</t>
    </r>
    <r>
      <rPr>
        <i/>
        <sz val="10"/>
        <color theme="1"/>
        <rFont val="Arial"/>
        <family val="2"/>
      </rPr>
      <t>(Formerly Form 137)</t>
    </r>
  </si>
  <si>
    <t>LEARNING AREAS</t>
  </si>
  <si>
    <t>SCHOLASTIC RECORD</t>
  </si>
  <si>
    <t xml:space="preserve">Learner Reference Number (LRN): </t>
  </si>
  <si>
    <t>LRN</t>
  </si>
  <si>
    <t>&lt;=== TOTAL MALE</t>
  </si>
  <si>
    <t>&lt;=== TOTAL FEMALE</t>
  </si>
  <si>
    <t>Male Lists</t>
  </si>
  <si>
    <t>Female List</t>
  </si>
  <si>
    <t>First Combined</t>
  </si>
  <si>
    <t>Combined w/o Blanks</t>
  </si>
  <si>
    <t>First Name</t>
  </si>
  <si>
    <t>Surname</t>
  </si>
  <si>
    <t>Ext.</t>
  </si>
  <si>
    <t>Middle Name</t>
  </si>
  <si>
    <t>Gender</t>
  </si>
  <si>
    <t>School</t>
  </si>
  <si>
    <t>School ID</t>
  </si>
  <si>
    <t>District</t>
  </si>
  <si>
    <t>Division</t>
  </si>
  <si>
    <t>Region</t>
  </si>
  <si>
    <t>Grade</t>
  </si>
  <si>
    <t>Section</t>
  </si>
  <si>
    <t>School Year</t>
  </si>
  <si>
    <t>Name of Adviser</t>
  </si>
  <si>
    <t>Bday</t>
  </si>
  <si>
    <t>Bday1</t>
  </si>
  <si>
    <t>Birthdate</t>
  </si>
  <si>
    <t>Sex</t>
  </si>
  <si>
    <t xml:space="preserve">School: </t>
  </si>
  <si>
    <t>Division:</t>
  </si>
  <si>
    <t>Classified as Grade:</t>
  </si>
  <si>
    <t>Section:</t>
  </si>
  <si>
    <t>JR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</si>
  <si>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</si>
  <si>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</si>
  <si>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</si>
  <si>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</si>
  <si>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</si>
  <si>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</si>
  <si>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</si>
  <si>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</si>
  <si>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</si>
  <si>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</si>
  <si>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SR</t>
  </si>
  <si>
    <t>ARRANGED</t>
  </si>
  <si>
    <t>MN</t>
  </si>
  <si>
    <t>SM</t>
  </si>
  <si>
    <t>EX</t>
  </si>
  <si>
    <t>FN</t>
  </si>
  <si>
    <t>LN</t>
  </si>
  <si>
    <t>EXT</t>
  </si>
  <si>
    <t>extensions</t>
  </si>
  <si>
    <t>results</t>
  </si>
  <si>
    <t xml:space="preserve">Name of Adviser/Teacher: </t>
  </si>
  <si>
    <t>Choose Learner's Name to Generate:</t>
  </si>
  <si>
    <t xml:space="preserve"> JR </t>
  </si>
  <si>
    <t xml:space="preserve"> I </t>
  </si>
  <si>
    <t xml:space="preserve"> II </t>
  </si>
  <si>
    <t xml:space="preserve"> III </t>
  </si>
  <si>
    <t xml:space="preserve"> IV </t>
  </si>
  <si>
    <t xml:space="preserve"> V </t>
  </si>
  <si>
    <t xml:space="preserve"> VI </t>
  </si>
  <si>
    <t xml:space="preserve"> VII </t>
  </si>
  <si>
    <t xml:space="preserve"> VIII </t>
  </si>
  <si>
    <t xml:space="preserve"> IX </t>
  </si>
  <si>
    <t xml:space="preserve"> X </t>
  </si>
  <si>
    <t xml:space="preserve"> JR. </t>
  </si>
  <si>
    <t xml:space="preserve"> SR. </t>
  </si>
  <si>
    <t>School Form 1 (SF 1) School Register</t>
  </si>
  <si>
    <t>(This replaces  Form 1, Master List &amp; STS Form 2-Family Background and Profile)</t>
  </si>
  <si>
    <t xml:space="preserve">School ID </t>
  </si>
  <si>
    <t>Region X</t>
  </si>
  <si>
    <t xml:space="preserve">Division </t>
  </si>
  <si>
    <t>Misamis Oriental</t>
  </si>
  <si>
    <t xml:space="preserve">District </t>
  </si>
  <si>
    <t>Laguindingan</t>
  </si>
  <si>
    <t xml:space="preserve">School Name </t>
  </si>
  <si>
    <t>Sambulawan ES</t>
  </si>
  <si>
    <t xml:space="preserve">School Year </t>
  </si>
  <si>
    <t>2023 - 2024</t>
  </si>
  <si>
    <t xml:space="preserve">Grade Level </t>
  </si>
  <si>
    <t>Grade 6</t>
  </si>
  <si>
    <t xml:space="preserve">Section </t>
  </si>
  <si>
    <t>AWESOME</t>
  </si>
  <si>
    <t>NAME
(Last Name, First Name, Middle Name)</t>
  </si>
  <si>
    <t>Sex (M/F)</t>
  </si>
  <si>
    <t>BIRTH DATE
(mm/dd/yyyy)</t>
  </si>
  <si>
    <t>Age as of October 31</t>
  </si>
  <si>
    <t>MOTHER TONGUE (Grade 1 to 3 Only)</t>
  </si>
  <si>
    <t>IP
(Ethnic Group)</t>
  </si>
  <si>
    <t>RELIGION</t>
  </si>
  <si>
    <t>ADDRESS</t>
  </si>
  <si>
    <t>PARENTS</t>
  </si>
  <si>
    <t>GUARDIAN
(if Not Parent)</t>
  </si>
  <si>
    <t>Contact Number of Parent or Guardian</t>
  </si>
  <si>
    <t>Learning Modality</t>
  </si>
  <si>
    <t>REMARKS</t>
  </si>
  <si>
    <t>House #/ Street/ Sitio/ Purok</t>
  </si>
  <si>
    <t>Barangay</t>
  </si>
  <si>
    <t>Municipality/ City</t>
  </si>
  <si>
    <t>Province</t>
  </si>
  <si>
    <t xml:space="preserve">Father's Name (Last Name, First Name, Middle Name)     </t>
  </si>
  <si>
    <t>Mother's Maiden Name (Last Name, First Name, Middle Name)</t>
  </si>
  <si>
    <t>Name</t>
  </si>
  <si>
    <t>Relationship</t>
  </si>
  <si>
    <t>(Please refer to the legend on last page)</t>
  </si>
  <si>
    <t>127918170003</t>
  </si>
  <si>
    <t>ABELLAR,PRINCE ALFRED JHOS, APARILLA</t>
  </si>
  <si>
    <t>M</t>
  </si>
  <si>
    <t>05-30-2012</t>
  </si>
  <si>
    <t xml:space="preserve">11 </t>
  </si>
  <si>
    <t>Cebuano / Sinugbuanong Binisay</t>
  </si>
  <si>
    <t/>
  </si>
  <si>
    <t>Christianity</t>
  </si>
  <si>
    <t>SAMBULAWAN</t>
  </si>
  <si>
    <t>LAGUINDINGAN</t>
  </si>
  <si>
    <t>MISAMIS ORIENTAL</t>
  </si>
  <si>
    <t>ABELLAR, JEFTONI UBAUB</t>
  </si>
  <si>
    <t>APARILLA,JONESA,BEONGCO,</t>
  </si>
  <si>
    <t>Face to Face</t>
  </si>
  <si>
    <t>127918170032</t>
  </si>
  <si>
    <t>ACASO,RHOJON, DANLOG</t>
  </si>
  <si>
    <t>09-11-2011</t>
  </si>
  <si>
    <t xml:space="preserve">12 </t>
  </si>
  <si>
    <t>MAUSWAGON</t>
  </si>
  <si>
    <t>ACASO, JOJO SOMBILON</t>
  </si>
  <si>
    <t>DANLOG,RONAMIE,ALMEROL,</t>
  </si>
  <si>
    <t>127941170043</t>
  </si>
  <si>
    <t>AGBU,PAUL JHON, NAPONE</t>
  </si>
  <si>
    <t>03-19-2012</t>
  </si>
  <si>
    <t>AGBU, RYAN UBAUB</t>
  </si>
  <si>
    <t>NAPONE,MYRNA,GEORTO,</t>
  </si>
  <si>
    <t>461517170001</t>
  </si>
  <si>
    <t>ARACO,EDGAR RAFAEL, RODRIGUEZ</t>
  </si>
  <si>
    <t>12-20-2011</t>
  </si>
  <si>
    <t>ARACO,JEAN AGNES,RODRIGUEZ,</t>
  </si>
  <si>
    <t>127918160012</t>
  </si>
  <si>
    <t>BONIAO,ALJOHN DAVE, ARACO</t>
  </si>
  <si>
    <t>12-20-2010</t>
  </si>
  <si>
    <t>BONIAO, ELDON JAMPIT</t>
  </si>
  <si>
    <t>ARACO,ANALIE,DOLOGUIN,</t>
  </si>
  <si>
    <t xml:space="preserve">CCT 
</t>
  </si>
  <si>
    <t>127918170001</t>
  </si>
  <si>
    <t>CABALOG,REY, OBSIOMA</t>
  </si>
  <si>
    <t>10-08-2011</t>
  </si>
  <si>
    <t>CABALOG, PORFERIO MEGALIOB</t>
  </si>
  <si>
    <t>OBSIOMA,ROSALIE,CATIAN,</t>
  </si>
  <si>
    <t>127918170019</t>
  </si>
  <si>
    <t>CAGUBCOB,NOEL, JR PANILAG</t>
  </si>
  <si>
    <t>05-04-2012</t>
  </si>
  <si>
    <t>CAGUBCOB, NOEL ANDALES</t>
  </si>
  <si>
    <t>PANILAG,MITOS,ALIGANGA,</t>
  </si>
  <si>
    <t>127918170028</t>
  </si>
  <si>
    <t>COLARINES,DENN TRISTHAN, ROA</t>
  </si>
  <si>
    <t>10-11-2011</t>
  </si>
  <si>
    <t>COLARINES, RUSTY LEO DANGGOY</t>
  </si>
  <si>
    <t>ROA,REY MARJORIE,AGBO,</t>
  </si>
  <si>
    <t>127918170033</t>
  </si>
  <si>
    <t>DALIGDIG,JELO, DEGUINON</t>
  </si>
  <si>
    <t>01-01-2012</t>
  </si>
  <si>
    <t>DALIGDIG, JETRON OMOÑGOS</t>
  </si>
  <si>
    <t>DEGUIÑON,LORELYN,CANONO,</t>
  </si>
  <si>
    <t>127918170010</t>
  </si>
  <si>
    <t>DALIGDIG,RENEIL MARK, SENARILLOS</t>
  </si>
  <si>
    <t>08-29-2011</t>
  </si>
  <si>
    <t>DALIGDIG, RENE MARZAN</t>
  </si>
  <si>
    <t>SENARILLOS,JOAN,-,</t>
  </si>
  <si>
    <t>127916170015</t>
  </si>
  <si>
    <t>DALONDONAN,WARREN, TUMARONG</t>
  </si>
  <si>
    <t>06-21-2012</t>
  </si>
  <si>
    <t>DALONONAN, ELEZAR OBSIOMA</t>
  </si>
  <si>
    <t>TUMARONG,HELEN,LUPENA,</t>
  </si>
  <si>
    <t>127918170015</t>
  </si>
  <si>
    <t>DAUMAR,MARK ELVIN, ESTRADA</t>
  </si>
  <si>
    <t>07-23-2012</t>
  </si>
  <si>
    <t>DAUMAR, MELVIN SALUDES</t>
  </si>
  <si>
    <t>ESTRADA,SHERLIE,GAYATIN,</t>
  </si>
  <si>
    <t>127918170030</t>
  </si>
  <si>
    <t>GAID,KIRT JOSHUA, JOLOYOHOY</t>
  </si>
  <si>
    <t>11-16-2011</t>
  </si>
  <si>
    <t>GAID, RODOLFO QUILAB</t>
  </si>
  <si>
    <t>JOLOYOHOY,KAYHERINE,ANDALES,</t>
  </si>
  <si>
    <t>127918160006</t>
  </si>
  <si>
    <t>GALORPORT,KEVIN JAMES, SALDIVAR</t>
  </si>
  <si>
    <t>04-11-2011</t>
  </si>
  <si>
    <t>GALORPORT, JONEL DELA CRUZ</t>
  </si>
  <si>
    <t>SALDIVAR,MARGIE,MACEDA,</t>
  </si>
  <si>
    <t>127918170011</t>
  </si>
  <si>
    <t>LLAMERA,ALLEN JAY, VISAYA</t>
  </si>
  <si>
    <t>03-02-2012</t>
  </si>
  <si>
    <t>LLAMERA, AGOSTELIO ABALDE</t>
  </si>
  <si>
    <t>VISAYA,JULJEAN,MAGPULONG,</t>
  </si>
  <si>
    <t>127918180037</t>
  </si>
  <si>
    <t>LUNA,CHARLEY, DAG UMAN</t>
  </si>
  <si>
    <t>09-06-2012</t>
  </si>
  <si>
    <t>LUNA, RICHARD LAMPARA</t>
  </si>
  <si>
    <t>DAG-UMAN,HELEN,ACUSAR,</t>
  </si>
  <si>
    <t>127918170037</t>
  </si>
  <si>
    <t>MAGSACAY,JERICHO, TAKTAKON</t>
  </si>
  <si>
    <t>12-22-2011</t>
  </si>
  <si>
    <t>MAGSACAY, RICO TAKTAKON</t>
  </si>
  <si>
    <t>SALUDES,JENNY,-,</t>
  </si>
  <si>
    <t>127918150022</t>
  </si>
  <si>
    <t>MINIANO,LORENES, DULOGUIN</t>
  </si>
  <si>
    <t>04-09-2007</t>
  </si>
  <si>
    <t xml:space="preserve">16 </t>
  </si>
  <si>
    <t>MINIANO, VICENTE RAYNADA</t>
  </si>
  <si>
    <t>DOLUGUIN,ARLENE,SACULINGGAN,</t>
  </si>
  <si>
    <t>CCT 
NLS DATE:2024/02/12</t>
  </si>
  <si>
    <t>127918170017</t>
  </si>
  <si>
    <t>PACANA,LIESTER, PAUG</t>
  </si>
  <si>
    <t>02-18-2012</t>
  </si>
  <si>
    <t>PACANA, OLIVER TINOY</t>
  </si>
  <si>
    <t>PAUG,AIRES,UBAN,</t>
  </si>
  <si>
    <t>127918160015</t>
  </si>
  <si>
    <t>PANGCA,HAROLD, TAROY</t>
  </si>
  <si>
    <t>04-03-2011</t>
  </si>
  <si>
    <t>PANGCA, VEDASTO NAMOCOT</t>
  </si>
  <si>
    <t>TAROY,LINDA,NAMOCOT,</t>
  </si>
  <si>
    <t>127918160010</t>
  </si>
  <si>
    <t>ROA,RAYMOND, AGBO</t>
  </si>
  <si>
    <t>05-21-2011</t>
  </si>
  <si>
    <t>ROA, REYDEN SALVADOR</t>
  </si>
  <si>
    <t>AGBO,MARISSA,JAMITO,</t>
  </si>
  <si>
    <t>127918170012</t>
  </si>
  <si>
    <t>WABE,CHRIS JOHN, PERINO</t>
  </si>
  <si>
    <t>01-08-2012</t>
  </si>
  <si>
    <t>WABE, CHRISTY JOHN BUNDAD</t>
  </si>
  <si>
    <t>PERINO,LUCEVEN,PANDIS,</t>
  </si>
  <si>
    <t>127918170025</t>
  </si>
  <si>
    <t>AKUT,REY JULYIEN, MACABODBOD</t>
  </si>
  <si>
    <t>F</t>
  </si>
  <si>
    <t>05-10-2012</t>
  </si>
  <si>
    <t>AKUT, REY BUNA</t>
  </si>
  <si>
    <t>MACABODBOD,JULY MAE,FABRIA,</t>
  </si>
  <si>
    <t>128126170016</t>
  </si>
  <si>
    <t>BENDANILLO,RUDJAMAE, EYANA</t>
  </si>
  <si>
    <t>05-23-2012</t>
  </si>
  <si>
    <t>BENDANILLO, RUDY SANGCO-AN</t>
  </si>
  <si>
    <t>EYANA,RADJA ELENA,PIEL,</t>
  </si>
  <si>
    <t>T/I DATE:2023-09-04</t>
  </si>
  <si>
    <t>127918170007</t>
  </si>
  <si>
    <t>DECINILLA,SHYN MAY, SUBANG</t>
  </si>
  <si>
    <t>DECINILLA, ROSALIO PACULBA</t>
  </si>
  <si>
    <t>SUBANG,CHARINA,UBA-OB,</t>
  </si>
  <si>
    <t>127918170016</t>
  </si>
  <si>
    <t>FABRICANTE,RHAIFA CAMILLE, TINOY</t>
  </si>
  <si>
    <t>09-10-2011</t>
  </si>
  <si>
    <t>FABRICANTE, JOEFREY DALONDONAN</t>
  </si>
  <si>
    <t>TINOY,SARAH JANE MAE,VALLE,</t>
  </si>
  <si>
    <t>127918170027</t>
  </si>
  <si>
    <t>GADOR,NICOLE KATE, TINOY</t>
  </si>
  <si>
    <t>05-03-2012</t>
  </si>
  <si>
    <t>GADOR, ARNEL ALONGAY</t>
  </si>
  <si>
    <t>TINOY,MARIA CAROLINE,VALLE,</t>
  </si>
  <si>
    <t>127918170004</t>
  </si>
  <si>
    <t>GARCIA,KATE, PACANA</t>
  </si>
  <si>
    <t>11-26-2011</t>
  </si>
  <si>
    <t>GARCIA, MARK YANE</t>
  </si>
  <si>
    <t>PACANA,CHRISTINE,OPEÑA,</t>
  </si>
  <si>
    <t>127842170055</t>
  </si>
  <si>
    <t>IGLORIA,KIM KEISHA, DAANOY</t>
  </si>
  <si>
    <t>06-13-2012</t>
  </si>
  <si>
    <t>IGLORIA, DARRY LISON</t>
  </si>
  <si>
    <t>DAANOY,ANGEL GRACE,NACUA,</t>
  </si>
  <si>
    <t>T/I DATE:2023-11-20</t>
  </si>
  <si>
    <t>127674170035</t>
  </si>
  <si>
    <t>MAGLANGIT,DIVINE, CABISAY</t>
  </si>
  <si>
    <t>01-11-2012</t>
  </si>
  <si>
    <t>GASI</t>
  </si>
  <si>
    <t>MAGLANGIT, FRANCISCO -</t>
  </si>
  <si>
    <t>CABISAY,ROSANNA,-,</t>
  </si>
  <si>
    <t>T/I DATE:2023-09-05</t>
  </si>
  <si>
    <t>127918170014</t>
  </si>
  <si>
    <t>NERI,KRIS ANGEL JHAYDE, WAYAN</t>
  </si>
  <si>
    <t>06-16-2012</t>
  </si>
  <si>
    <t>NERI, JAYSON PILAPIL</t>
  </si>
  <si>
    <t>WAYAN,CHRISTINE,SALUDES,</t>
  </si>
  <si>
    <t>127918170022</t>
  </si>
  <si>
    <t>OMONGOS,LADY GRACE, DALIGDIG</t>
  </si>
  <si>
    <t>01-31-2012</t>
  </si>
  <si>
    <t>OMONGOS, REYNALDO SALDIVAR</t>
  </si>
  <si>
    <t>DALIGDIG,DREMALYN,INDAB,</t>
  </si>
  <si>
    <t>128079170047</t>
  </si>
  <si>
    <t>PACALA,FAME NICOLE, -</t>
  </si>
  <si>
    <t>02-19-2012</t>
  </si>
  <si>
    <t>SUNGAY</t>
  </si>
  <si>
    <t>ALUBIJID</t>
  </si>
  <si>
    <t>PACALA,JOVELYN,LABANDERO,</t>
  </si>
  <si>
    <t>127918170020</t>
  </si>
  <si>
    <t>PADUA,PRINCESS KATE JOY, PATEÑO</t>
  </si>
  <si>
    <t>09-26-2011</t>
  </si>
  <si>
    <t>PADUA, ERICSON CATULONG</t>
  </si>
  <si>
    <t>PATEÑO,APRIEL,LIGAN,</t>
  </si>
  <si>
    <t>127918170013</t>
  </si>
  <si>
    <t>QUILAB,ANGELICA, SIAPO</t>
  </si>
  <si>
    <t>08-02-2012</t>
  </si>
  <si>
    <t>QUILAB, ALEX LUSDOC</t>
  </si>
  <si>
    <t>SIAPO,JINNYLEN,MECHA,</t>
  </si>
  <si>
    <t>127918170009</t>
  </si>
  <si>
    <t>SALAS,MELJEAN, EDURIA</t>
  </si>
  <si>
    <t>05-12-2012</t>
  </si>
  <si>
    <t>SALAS, MARK ANTHONY QUILAB</t>
  </si>
  <si>
    <t>EDURIA,WARMALYN MAE,TABIOS,</t>
  </si>
  <si>
    <t>127918170021</t>
  </si>
  <si>
    <t>SALVO,HONEY PEARL, DAHUYA</t>
  </si>
  <si>
    <t>03-27-2012</t>
  </si>
  <si>
    <t>SALVO, NOLI DALONDONAN</t>
  </si>
  <si>
    <t>DAHUYA,EMELYN,SARSABA,</t>
  </si>
  <si>
    <t>127918170023</t>
  </si>
  <si>
    <t>UBAN,SHAMAE, CASTILLO</t>
  </si>
  <si>
    <t>10-15-2011</t>
  </si>
  <si>
    <t>UBAN, ADEMAR UMPAY</t>
  </si>
  <si>
    <t>CASTILLO,MELISA,ABING,</t>
  </si>
  <si>
    <t>127918170038</t>
  </si>
  <si>
    <t>YAMARO,PATRICIA, GALIBOT</t>
  </si>
  <si>
    <t>02-20-2012</t>
  </si>
  <si>
    <t>YAMARO, RUBEN -</t>
  </si>
  <si>
    <t>MAPUTE,PATRICIA,-,</t>
  </si>
  <si>
    <t>&lt;=== COMBINED</t>
  </si>
  <si>
    <t>List and Code of Indicators under REMARKS column</t>
  </si>
  <si>
    <t>Indicator</t>
  </si>
  <si>
    <t>Code</t>
  </si>
  <si>
    <t>Required Information</t>
  </si>
  <si>
    <t>REGISTERED</t>
  </si>
  <si>
    <t>BoSY</t>
  </si>
  <si>
    <t>EoSY</t>
  </si>
  <si>
    <t>Prepared by;</t>
  </si>
  <si>
    <t>Certified Correct:</t>
  </si>
  <si>
    <t>Transfered Out
Transfered In
Dropped
Late Enrollment</t>
  </si>
  <si>
    <t>T/O
T/I
DRP
LE</t>
  </si>
  <si>
    <t>Name of  Public (P) Private (PR) School  &amp; Effectivity Date
Name of  Public (P) Private (PR) School  &amp; Effectivity Date
Reason  and Effectivity Date
Reason (Enrollment beyond 1st Friday of SY)</t>
  </si>
  <si>
    <t>CCT Receipient
Balik Aral
Special Needs Education
Accelerated</t>
  </si>
  <si>
    <t>CCT
B/A
SNED
ACL</t>
  </si>
  <si>
    <t>CCT Control/reference number &amp; Effectivity Date
Name of school last attended &amp; Year
Specify
Specify Level &amp; Effectivity Data</t>
  </si>
  <si>
    <t>MALE</t>
  </si>
  <si>
    <t>ANDRILON DAGUPLO APDUHAN</t>
  </si>
  <si>
    <t>AMY RIVERA CALLO</t>
  </si>
  <si>
    <t>(Signature of School Head over Printed Name)</t>
  </si>
  <si>
    <t>FEMALE</t>
  </si>
  <si>
    <t>(Signature of Adviser over Printed Name)</t>
  </si>
  <si>
    <t>BoSY Date:</t>
  </si>
  <si>
    <t>EoSY Date:</t>
  </si>
  <si>
    <t>TOTAL</t>
  </si>
  <si>
    <t>Generated thru LIS</t>
  </si>
  <si>
    <t>Generated on: Friday, March 29,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</si>
</sst>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1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i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b/>
      <sz val="21"/>
      <color indexed="72"/>
      <name val="SansSerif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2"/>
      <color theme="0"/>
      <name val="Calibri"/>
      <family val="2"/>
      <scheme val="minor"/>
    </font>
    <font>
      <sz val="11"/>
      <color theme="0"/>
      <name val="Arial Narrow"/>
      <family val="2"/>
    </font>
    <font>
      <sz val="11"/>
      <color theme="1"/>
      <name val="Arial Narrow"/>
      <family val="2"/>
    </font>
    <font>
      <i/>
      <sz val="7"/>
      <color indexed="72"/>
      <name val="SansSerif"/>
    </font>
    <font>
      <sz val="8"/>
      <color indexed="72"/>
      <name val="SansSerif"/>
    </font>
    <font>
      <sz val="9"/>
      <name val="SansSerif"/>
    </font>
    <font>
      <b/>
      <sz val="6"/>
      <color indexed="72"/>
      <name val="SansSerif"/>
    </font>
    <font>
      <b/>
      <sz val="7"/>
      <color indexed="72"/>
      <name val="SansSerif"/>
    </font>
    <font>
      <sz val="7"/>
      <color indexed="72"/>
      <name val="SansSerif"/>
    </font>
    <font>
      <b/>
      <sz val="8"/>
      <color indexed="72"/>
      <name val="SansSerif"/>
    </font>
    <font>
      <b/>
      <sz val="6"/>
      <color indexed="72"/>
      <name val="Arial Narrow"/>
      <family val="2"/>
    </font>
    <font>
      <sz val="6"/>
      <color indexed="72"/>
      <name val="SansSerif"/>
    </font>
  </fonts>
  <fills count="1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</fills>
  <borders count="7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</borders>
  <cellStyleXfs count="1">
    <xf numFmtId="0" fontId="0" fillId="0" borderId="0"/>
  </cellStyleXfs>
  <cellXfs count="397">
    <xf numFmtId="0" fontId="0" fillId="0" borderId="0" xfId="0"/>
    <xf numFmtId="0" fontId="2" fillId="0" borderId="2" xfId="0" applyFont="1" applyBorder="1" applyProtection="1">
      <protection hidden="1"/>
    </xf>
    <xf numFmtId="0" fontId="2" fillId="0" borderId="2" xfId="0" applyFont="1" applyBorder="1" applyProtection="1">
      <protection locked="0"/>
    </xf>
    <xf numFmtId="0" fontId="2" fillId="0" borderId="16" xfId="0" applyFont="1" applyBorder="1" applyProtection="1">
      <protection locked="0"/>
    </xf>
    <xf numFmtId="0" fontId="2" fillId="0" borderId="0" xfId="0" applyFont="1" applyProtection="1">
      <protection hidden="1"/>
    </xf>
    <xf numFmtId="0" fontId="2" fillId="0" borderId="0" xfId="0" applyFont="1" applyAlignment="1" applyProtection="1">
      <alignment horizontal="right"/>
      <protection hidden="1"/>
    </xf>
    <xf numFmtId="0" fontId="2" fillId="0" borderId="0" xfId="0" applyFont="1" applyAlignment="1" applyProtection="1">
      <alignment horizontal="center"/>
      <protection hidden="1"/>
    </xf>
    <xf numFmtId="0" fontId="4" fillId="0" borderId="2" xfId="0" applyFont="1" applyBorder="1" applyAlignment="1" applyProtection="1">
      <alignment horizontal="center" vertical="center"/>
      <protection hidden="1"/>
    </xf>
    <xf numFmtId="0" fontId="2" fillId="0" borderId="3" xfId="0" applyFont="1" applyBorder="1" applyProtection="1">
      <protection hidden="1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hidden="1"/>
    </xf>
    <xf numFmtId="0" fontId="2" fillId="0" borderId="3" xfId="0" applyFont="1" applyBorder="1" applyAlignment="1" applyProtection="1">
      <alignment horizontal="center" vertical="center"/>
      <protection hidden="1"/>
    </xf>
    <xf numFmtId="0" fontId="2" fillId="0" borderId="16" xfId="0" applyFont="1" applyBorder="1" applyAlignment="1" applyProtection="1">
      <alignment horizontal="center" vertical="center"/>
      <protection locked="0"/>
    </xf>
    <xf numFmtId="0" fontId="1" fillId="0" borderId="0" xfId="0" applyFont="1"/>
    <xf numFmtId="0" fontId="4" fillId="0" borderId="0" xfId="0" applyFont="1" applyProtection="1">
      <protection hidden="1"/>
    </xf>
    <xf numFmtId="0" fontId="2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horizontal="center" vertical="center"/>
      <protection hidden="1"/>
    </xf>
    <xf numFmtId="0" fontId="0" fillId="0" borderId="4" xfId="0" applyBorder="1"/>
    <xf numFmtId="0" fontId="2" fillId="0" borderId="22" xfId="0" applyFont="1" applyBorder="1" applyProtection="1">
      <protection hidden="1"/>
    </xf>
    <xf numFmtId="0" fontId="2" fillId="0" borderId="23" xfId="0" applyFont="1" applyBorder="1" applyProtection="1">
      <protection hidden="1"/>
    </xf>
    <xf numFmtId="0" fontId="2" fillId="0" borderId="21" xfId="0" applyFont="1" applyBorder="1" applyProtection="1">
      <protection hidden="1"/>
    </xf>
    <xf numFmtId="0" fontId="2" fillId="0" borderId="4" xfId="0" applyFont="1" applyBorder="1" applyProtection="1">
      <protection hidden="1"/>
    </xf>
    <xf numFmtId="0" fontId="2" fillId="0" borderId="0" xfId="0" applyFont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10" fillId="0" borderId="0" xfId="0" applyFont="1" applyProtection="1">
      <protection hidden="1"/>
    </xf>
    <xf numFmtId="0" fontId="7" fillId="0" borderId="17" xfId="0" applyFont="1" applyBorder="1" applyAlignment="1" applyProtection="1">
      <alignment horizontal="center" vertical="center"/>
      <protection hidden="1"/>
    </xf>
    <xf numFmtId="0" fontId="7" fillId="0" borderId="28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horizontal="center" vertical="center"/>
      <protection hidden="1"/>
    </xf>
    <xf numFmtId="0" fontId="2" fillId="0" borderId="13" xfId="0" applyFont="1" applyBorder="1" applyAlignment="1" applyProtection="1">
      <alignment horizontal="center" vertical="center"/>
      <protection hidden="1"/>
    </xf>
    <xf numFmtId="0" fontId="2" fillId="0" borderId="5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7" xfId="0" applyFont="1" applyBorder="1" applyProtection="1">
      <protection hidden="1"/>
    </xf>
    <xf numFmtId="0" fontId="2" fillId="0" borderId="14" xfId="0" applyFont="1" applyBorder="1" applyProtection="1">
      <protection hidden="1"/>
    </xf>
    <xf numFmtId="0" fontId="2" fillId="0" borderId="35" xfId="0" applyFont="1" applyBorder="1" applyProtection="1">
      <protection hidden="1"/>
    </xf>
    <xf numFmtId="0" fontId="2" fillId="0" borderId="36" xfId="0" applyFont="1" applyBorder="1" applyProtection="1">
      <protection hidden="1"/>
    </xf>
    <xf numFmtId="0" fontId="2" fillId="0" borderId="35" xfId="0" applyFont="1" applyBorder="1" applyAlignment="1" applyProtection="1">
      <alignment horizontal="left"/>
      <protection hidden="1"/>
    </xf>
    <xf numFmtId="0" fontId="2" fillId="0" borderId="27" xfId="0" applyFont="1" applyBorder="1" applyProtection="1">
      <protection hidden="1"/>
    </xf>
    <xf numFmtId="0" fontId="2" fillId="0" borderId="38" xfId="0" applyFont="1" applyBorder="1" applyProtection="1">
      <protection hidden="1"/>
    </xf>
    <xf numFmtId="0" fontId="2" fillId="0" borderId="36" xfId="0" applyFont="1" applyBorder="1" applyAlignment="1" applyProtection="1">
      <alignment horizontal="center"/>
      <protection hidden="1"/>
    </xf>
    <xf numFmtId="0" fontId="2" fillId="0" borderId="4" xfId="0" applyFont="1" applyBorder="1" applyAlignment="1" applyProtection="1">
      <alignment horizontal="center"/>
      <protection hidden="1"/>
    </xf>
    <xf numFmtId="0" fontId="2" fillId="4" borderId="19" xfId="0" applyFont="1" applyFill="1" applyBorder="1" applyProtection="1">
      <protection hidden="1"/>
    </xf>
    <xf numFmtId="0" fontId="7" fillId="0" borderId="0" xfId="0" applyFont="1" applyProtection="1">
      <protection hidden="1"/>
    </xf>
    <xf numFmtId="0" fontId="2" fillId="0" borderId="0" xfId="0" applyFont="1" applyAlignment="1" applyProtection="1">
      <alignment horizontal="left"/>
      <protection hidden="1"/>
    </xf>
    <xf numFmtId="0" fontId="2" fillId="0" borderId="18" xfId="0" applyFont="1" applyBorder="1" applyProtection="1">
      <protection hidden="1"/>
    </xf>
    <xf numFmtId="0" fontId="2" fillId="0" borderId="13" xfId="0" applyFont="1" applyBorder="1" applyProtection="1">
      <protection hidden="1"/>
    </xf>
    <xf numFmtId="0" fontId="0" fillId="0" borderId="0" xfId="0" applyAlignment="1">
      <alignment horizontal="center"/>
    </xf>
    <xf numFmtId="0" fontId="15" fillId="0" borderId="0" xfId="0" applyFont="1"/>
    <xf numFmtId="0" fontId="15" fillId="5" borderId="0" xfId="0" applyFont="1" applyFill="1"/>
    <xf numFmtId="0" fontId="17" fillId="7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4" fillId="6" borderId="52" xfId="0" applyFont="1" applyFill="1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6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9" fillId="0" borderId="0" xfId="0" applyFont="1"/>
    <xf numFmtId="0" fontId="2" fillId="0" borderId="4" xfId="0" applyFont="1" applyBorder="1" applyAlignment="1" applyProtection="1">
      <alignment horizontal="left" indent="1"/>
      <protection hidden="1"/>
    </xf>
    <xf numFmtId="0" fontId="2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0" fontId="3" fillId="0" borderId="19" xfId="0" applyFont="1" applyBorder="1" applyAlignment="1" applyProtection="1">
      <alignment horizontal="left" vertical="center"/>
      <protection locked="0"/>
    </xf>
    <xf numFmtId="0" fontId="3" fillId="0" borderId="18" xfId="0" applyFont="1" applyBorder="1" applyAlignment="1" applyProtection="1">
      <alignment horizontal="left" vertical="center"/>
      <protection locked="0"/>
    </xf>
    <xf numFmtId="0" fontId="3" fillId="0" borderId="18" xfId="0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left" vertical="center"/>
      <protection locked="0"/>
    </xf>
    <xf numFmtId="0" fontId="2" fillId="0" borderId="48" xfId="0" applyFont="1" applyBorder="1" applyAlignment="1" applyProtection="1">
      <alignment horizontal="left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48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left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right" indent="1"/>
      <protection locked="0"/>
    </xf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2" fillId="0" borderId="0" xfId="0" applyFont="1" applyAlignment="1" applyProtection="1">
      <alignment horizontal="right"/>
      <protection locked="0"/>
    </xf>
    <xf numFmtId="0" fontId="2" fillId="0" borderId="0" xfId="0" applyFont="1" applyAlignment="1" applyProtection="1">
      <alignment horizontal="left" indent="10"/>
      <protection locked="0"/>
    </xf>
    <xf numFmtId="0" fontId="2" fillId="0" borderId="7" xfId="0" applyFont="1" applyBorder="1" applyProtection="1">
      <protection locked="0"/>
    </xf>
    <xf numFmtId="0" fontId="2" fillId="0" borderId="14" xfId="0" applyFont="1" applyBorder="1" applyProtection="1">
      <protection locked="0"/>
    </xf>
    <xf numFmtId="0" fontId="2" fillId="0" borderId="35" xfId="0" applyFont="1" applyBorder="1" applyProtection="1">
      <protection locked="0"/>
    </xf>
    <xf numFmtId="0" fontId="2" fillId="0" borderId="27" xfId="0" applyFont="1" applyBorder="1" applyProtection="1">
      <protection locked="0"/>
    </xf>
    <xf numFmtId="0" fontId="2" fillId="0" borderId="35" xfId="0" applyFont="1" applyBorder="1" applyAlignment="1" applyProtection="1">
      <alignment horizontal="left"/>
      <protection locked="0"/>
    </xf>
    <xf numFmtId="0" fontId="2" fillId="0" borderId="4" xfId="0" applyFont="1" applyBorder="1" applyProtection="1">
      <protection locked="0"/>
    </xf>
    <xf numFmtId="0" fontId="2" fillId="0" borderId="39" xfId="0" applyFont="1" applyBorder="1" applyAlignment="1" applyProtection="1">
      <alignment horizontal="right"/>
      <protection locked="0"/>
    </xf>
    <xf numFmtId="0" fontId="2" fillId="0" borderId="38" xfId="0" applyFont="1" applyBorder="1" applyAlignment="1" applyProtection="1">
      <alignment horizontal="right"/>
      <protection locked="0"/>
    </xf>
    <xf numFmtId="0" fontId="2" fillId="0" borderId="38" xfId="0" applyFont="1" applyBorder="1" applyProtection="1">
      <protection locked="0"/>
    </xf>
    <xf numFmtId="0" fontId="2" fillId="0" borderId="40" xfId="0" applyFont="1" applyBorder="1" applyProtection="1">
      <protection locked="0"/>
    </xf>
    <xf numFmtId="0" fontId="2" fillId="0" borderId="9" xfId="0" applyFont="1" applyBorder="1" applyAlignment="1" applyProtection="1">
      <alignment horizontal="right"/>
      <protection locked="0"/>
    </xf>
    <xf numFmtId="0" fontId="2" fillId="0" borderId="4" xfId="0" applyFont="1" applyBorder="1" applyAlignment="1" applyProtection="1">
      <alignment horizontal="right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2" fillId="0" borderId="13" xfId="0" applyFont="1" applyBorder="1" applyAlignment="1" applyProtection="1">
      <alignment horizontal="center" vertical="center"/>
      <protection locked="0"/>
    </xf>
    <xf numFmtId="0" fontId="7" fillId="0" borderId="17" xfId="0" applyFont="1" applyBorder="1" applyAlignment="1" applyProtection="1">
      <alignment horizontal="center" vertical="center"/>
      <protection locked="0"/>
    </xf>
    <xf numFmtId="0" fontId="7" fillId="0" borderId="28" xfId="0" applyFont="1" applyBorder="1" applyAlignment="1" applyProtection="1">
      <alignment horizontal="center" vertical="center"/>
      <protection locked="0"/>
    </xf>
    <xf numFmtId="0" fontId="2" fillId="0" borderId="3" xfId="0" applyFont="1" applyBorder="1" applyProtection="1"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4" fillId="0" borderId="0" xfId="0" applyFont="1" applyProtection="1"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right"/>
      <protection locked="0"/>
    </xf>
    <xf numFmtId="0" fontId="2" fillId="0" borderId="48" xfId="0" applyFont="1" applyBorder="1" applyAlignment="1" applyProtection="1">
      <alignment horizontal="right"/>
      <protection locked="0"/>
    </xf>
    <xf numFmtId="0" fontId="2" fillId="0" borderId="35" xfId="0" applyFont="1" applyBorder="1" applyAlignment="1" applyProtection="1">
      <alignment horizontal="right"/>
      <protection locked="0"/>
    </xf>
    <xf numFmtId="0" fontId="2" fillId="0" borderId="36" xfId="0" applyFont="1" applyBorder="1" applyProtection="1">
      <protection locked="0"/>
    </xf>
    <xf numFmtId="0" fontId="22" fillId="0" borderId="0" xfId="0" applyFont="1" applyAlignment="1">
      <alignment horizontal="left" vertical="top" wrapText="1"/>
    </xf>
    <xf numFmtId="0" fontId="18" fillId="12" borderId="53" xfId="0" applyFont="1" applyFill="1" applyBorder="1" applyAlignment="1">
      <alignment horizontal="center" vertical="center"/>
    </xf>
    <xf numFmtId="0" fontId="18" fillId="12" borderId="54" xfId="0" applyFont="1" applyFill="1" applyBorder="1" applyAlignment="1">
      <alignment horizontal="center" vertical="center"/>
    </xf>
    <xf numFmtId="0" fontId="19" fillId="13" borderId="57" xfId="0" applyFont="1" applyFill="1" applyBorder="1" applyAlignment="1" applyProtection="1">
      <alignment horizontal="center" vertical="center"/>
      <protection locked="0"/>
    </xf>
    <xf numFmtId="0" fontId="19" fillId="13" borderId="55" xfId="0" applyFont="1" applyFill="1" applyBorder="1" applyAlignment="1" applyProtection="1">
      <alignment horizontal="center" vertical="center"/>
      <protection locked="0"/>
    </xf>
    <xf numFmtId="0" fontId="19" fillId="13" borderId="56" xfId="0" applyFont="1" applyFill="1" applyBorder="1" applyAlignment="1" applyProtection="1">
      <alignment horizontal="center" vertical="center"/>
      <protection locked="0"/>
    </xf>
    <xf numFmtId="0" fontId="4" fillId="0" borderId="11" xfId="0" applyFont="1" applyBorder="1" applyProtection="1">
      <protection locked="0"/>
    </xf>
    <xf numFmtId="0" fontId="4" fillId="0" borderId="13" xfId="0" applyFont="1" applyBorder="1" applyProtection="1">
      <protection locked="0"/>
    </xf>
    <xf numFmtId="0" fontId="4" fillId="0" borderId="5" xfId="0" applyFont="1" applyBorder="1" applyProtection="1">
      <protection locked="0"/>
    </xf>
    <xf numFmtId="0" fontId="2" fillId="0" borderId="0" xfId="0" applyFont="1" applyAlignment="1" applyProtection="1">
      <alignment horizontal="right"/>
      <protection locked="0"/>
    </xf>
    <xf numFmtId="0" fontId="4" fillId="0" borderId="22" xfId="0" applyFont="1" applyBorder="1" applyAlignment="1" applyProtection="1">
      <alignment horizontal="center" vertical="center" wrapText="1"/>
      <protection locked="0"/>
    </xf>
    <xf numFmtId="0" fontId="4" fillId="0" borderId="36" xfId="0" applyFont="1" applyBorder="1" applyAlignment="1" applyProtection="1">
      <alignment horizontal="center" vertical="center" wrapText="1"/>
      <protection locked="0"/>
    </xf>
    <xf numFmtId="0" fontId="4" fillId="0" borderId="21" xfId="0" applyFont="1" applyBorder="1" applyAlignment="1" applyProtection="1">
      <alignment horizontal="center" vertical="center" wrapText="1"/>
      <protection locked="0"/>
    </xf>
    <xf numFmtId="0" fontId="4" fillId="0" borderId="27" xfId="0" applyFont="1" applyBorder="1" applyAlignment="1" applyProtection="1">
      <alignment horizontal="center" vertical="center" wrapText="1"/>
      <protection locked="0"/>
    </xf>
    <xf numFmtId="0" fontId="4" fillId="0" borderId="7" xfId="0" applyFont="1" applyBorder="1" applyAlignment="1" applyProtection="1">
      <alignment horizontal="center" vertical="center" wrapText="1"/>
      <protection locked="0"/>
    </xf>
    <xf numFmtId="0" fontId="4" fillId="0" borderId="14" xfId="0" applyFont="1" applyBorder="1" applyAlignment="1" applyProtection="1">
      <alignment horizontal="center" vertical="center" wrapText="1"/>
      <protection locked="0"/>
    </xf>
    <xf numFmtId="0" fontId="4" fillId="0" borderId="8" xfId="0" applyFont="1" applyBorder="1" applyAlignment="1" applyProtection="1">
      <alignment horizontal="center" vertical="center" wrapText="1"/>
      <protection locked="0"/>
    </xf>
    <xf numFmtId="0" fontId="4" fillId="0" borderId="9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4" fillId="0" borderId="10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right"/>
      <protection locked="0"/>
    </xf>
    <xf numFmtId="0" fontId="7" fillId="0" borderId="17" xfId="0" applyFont="1" applyBorder="1" applyAlignment="1" applyProtection="1">
      <alignment horizontal="center" vertical="center"/>
      <protection hidden="1"/>
    </xf>
    <xf numFmtId="0" fontId="7" fillId="0" borderId="28" xfId="0" applyFont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" fillId="0" borderId="14" xfId="0" applyFont="1" applyBorder="1" applyAlignment="1" applyProtection="1">
      <alignment horizontal="right"/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31" xfId="0" applyFont="1" applyBorder="1" applyAlignment="1" applyProtection="1">
      <alignment horizontal="center"/>
      <protection locked="0"/>
    </xf>
    <xf numFmtId="0" fontId="2" fillId="0" borderId="37" xfId="0" applyFont="1" applyBorder="1" applyAlignment="1" applyProtection="1">
      <alignment horizontal="center"/>
      <protection locked="0"/>
    </xf>
    <xf numFmtId="0" fontId="2" fillId="0" borderId="13" xfId="0" applyFont="1" applyBorder="1" applyAlignment="1" applyProtection="1">
      <alignment horizontal="center"/>
      <protection locked="0"/>
    </xf>
    <xf numFmtId="0" fontId="2" fillId="0" borderId="28" xfId="0" applyFont="1" applyBorder="1" applyAlignment="1" applyProtection="1">
      <alignment horizontal="center"/>
      <protection locked="0"/>
    </xf>
    <xf numFmtId="0" fontId="2" fillId="0" borderId="4" xfId="0" applyFont="1" applyBorder="1" applyAlignment="1" applyProtection="1">
      <alignment horizontal="center"/>
      <protection locked="0"/>
    </xf>
    <xf numFmtId="0" fontId="2" fillId="0" borderId="27" xfId="0" applyFont="1" applyBorder="1" applyAlignment="1" applyProtection="1">
      <alignment horizontal="center"/>
      <protection locked="0"/>
    </xf>
    <xf numFmtId="0" fontId="2" fillId="0" borderId="4" xfId="0" applyFont="1" applyBorder="1" applyAlignment="1" applyProtection="1">
      <alignment horizontal="center"/>
      <protection hidden="1"/>
    </xf>
    <xf numFmtId="0" fontId="2" fillId="0" borderId="27" xfId="0" applyFont="1" applyBorder="1" applyAlignment="1" applyProtection="1">
      <alignment horizontal="center"/>
      <protection hidden="1"/>
    </xf>
    <xf numFmtId="0" fontId="7" fillId="0" borderId="17" xfId="0" applyFont="1" applyBorder="1" applyAlignment="1" applyProtection="1">
      <alignment horizontal="center" vertical="center"/>
      <protection locked="0"/>
    </xf>
    <xf numFmtId="0" fontId="7" fillId="0" borderId="28" xfId="0" applyFont="1" applyBorder="1" applyAlignment="1" applyProtection="1">
      <alignment horizontal="center" vertical="center"/>
      <protection locked="0"/>
    </xf>
    <xf numFmtId="0" fontId="2" fillId="0" borderId="17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48" xfId="0" applyFont="1" applyBorder="1" applyAlignment="1" applyProtection="1">
      <alignment horizontal="center"/>
      <protection hidden="1"/>
    </xf>
    <xf numFmtId="0" fontId="1" fillId="0" borderId="24" xfId="0" applyFont="1" applyBorder="1" applyAlignment="1" applyProtection="1">
      <alignment horizontal="center"/>
      <protection locked="0"/>
    </xf>
    <xf numFmtId="0" fontId="1" fillId="0" borderId="15" xfId="0" applyFont="1" applyBorder="1" applyAlignment="1" applyProtection="1">
      <alignment horizontal="center"/>
      <protection locked="0"/>
    </xf>
    <xf numFmtId="0" fontId="1" fillId="0" borderId="6" xfId="0" applyFont="1" applyBorder="1" applyAlignment="1" applyProtection="1">
      <alignment horizontal="center"/>
      <protection locked="0"/>
    </xf>
    <xf numFmtId="0" fontId="7" fillId="0" borderId="3" xfId="0" applyFont="1" applyBorder="1" applyAlignment="1" applyProtection="1">
      <alignment horizontal="center" vertical="center"/>
      <protection locked="0"/>
    </xf>
    <xf numFmtId="0" fontId="7" fillId="0" borderId="45" xfId="0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left" indent="1"/>
      <protection locked="0"/>
    </xf>
    <xf numFmtId="0" fontId="2" fillId="0" borderId="13" xfId="0" applyFont="1" applyBorder="1" applyAlignment="1" applyProtection="1">
      <alignment horizontal="left" indent="1"/>
      <protection locked="0"/>
    </xf>
    <xf numFmtId="0" fontId="2" fillId="0" borderId="5" xfId="0" applyFont="1" applyBorder="1" applyAlignment="1" applyProtection="1">
      <alignment horizontal="left" indent="1"/>
      <protection locked="0"/>
    </xf>
    <xf numFmtId="0" fontId="12" fillId="0" borderId="0" xfId="0" applyFont="1" applyAlignment="1" applyProtection="1">
      <alignment horizontal="center"/>
      <protection locked="0"/>
    </xf>
    <xf numFmtId="0" fontId="4" fillId="2" borderId="2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4" fillId="2" borderId="17" xfId="0" applyFont="1" applyFill="1" applyBorder="1" applyAlignment="1" applyProtection="1">
      <alignment horizontal="center" vertical="center"/>
      <protection locked="0"/>
    </xf>
    <xf numFmtId="0" fontId="4" fillId="2" borderId="13" xfId="0" applyFont="1" applyFill="1" applyBorder="1" applyAlignment="1" applyProtection="1">
      <alignment horizontal="center" vertical="center"/>
      <protection locked="0"/>
    </xf>
    <xf numFmtId="0" fontId="2" fillId="2" borderId="13" xfId="0" applyFont="1" applyFill="1" applyBorder="1" applyAlignment="1" applyProtection="1">
      <alignment horizontal="center" vertical="center"/>
      <protection locked="0"/>
    </xf>
    <xf numFmtId="0" fontId="2" fillId="2" borderId="5" xfId="0" applyFont="1" applyFill="1" applyBorder="1" applyAlignment="1" applyProtection="1">
      <alignment horizontal="center" vertical="center"/>
      <protection locked="0"/>
    </xf>
    <xf numFmtId="0" fontId="2" fillId="0" borderId="14" xfId="0" applyFont="1" applyBorder="1" applyAlignment="1" applyProtection="1">
      <alignment horizontal="right"/>
      <protection hidden="1"/>
    </xf>
    <xf numFmtId="0" fontId="2" fillId="0" borderId="0" xfId="0" applyFont="1" applyAlignment="1" applyProtection="1">
      <alignment horizontal="right"/>
      <protection hidden="1"/>
    </xf>
    <xf numFmtId="0" fontId="2" fillId="0" borderId="4" xfId="0" applyFont="1" applyBorder="1" applyAlignment="1" applyProtection="1">
      <alignment horizontal="left" indent="1"/>
      <protection hidden="1"/>
    </xf>
    <xf numFmtId="0" fontId="2" fillId="0" borderId="31" xfId="0" applyFont="1" applyBorder="1" applyAlignment="1" applyProtection="1">
      <alignment horizontal="center"/>
      <protection hidden="1"/>
    </xf>
    <xf numFmtId="0" fontId="2" fillId="0" borderId="37" xfId="0" applyFont="1" applyBorder="1" applyAlignment="1" applyProtection="1">
      <alignment horizontal="center"/>
      <protection hidden="1"/>
    </xf>
    <xf numFmtId="0" fontId="2" fillId="0" borderId="13" xfId="0" applyFont="1" applyBorder="1" applyAlignment="1" applyProtection="1">
      <alignment horizontal="left" indent="1"/>
      <protection hidden="1"/>
    </xf>
    <xf numFmtId="0" fontId="2" fillId="0" borderId="24" xfId="0" applyFont="1" applyBorder="1" applyProtection="1">
      <protection locked="0"/>
    </xf>
    <xf numFmtId="0" fontId="2" fillId="0" borderId="29" xfId="0" applyFont="1" applyBorder="1" applyProtection="1">
      <protection locked="0"/>
    </xf>
    <xf numFmtId="0" fontId="4" fillId="0" borderId="17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0" fontId="4" fillId="0" borderId="23" xfId="0" applyFont="1" applyBorder="1" applyAlignment="1" applyProtection="1">
      <alignment horizontal="center" vertical="center" wrapText="1"/>
      <protection locked="0"/>
    </xf>
    <xf numFmtId="0" fontId="2" fillId="0" borderId="17" xfId="0" applyFont="1" applyBorder="1" applyAlignment="1" applyProtection="1">
      <alignment horizontal="center" vertical="center"/>
      <protection hidden="1"/>
    </xf>
    <xf numFmtId="0" fontId="2" fillId="0" borderId="13" xfId="0" applyFont="1" applyBorder="1" applyAlignment="1" applyProtection="1">
      <alignment horizontal="center" vertical="center"/>
      <protection hidden="1"/>
    </xf>
    <xf numFmtId="0" fontId="2" fillId="0" borderId="5" xfId="0" applyFont="1" applyBorder="1" applyAlignment="1" applyProtection="1">
      <alignment horizontal="center" vertical="center"/>
      <protection hidden="1"/>
    </xf>
    <xf numFmtId="0" fontId="9" fillId="3" borderId="17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5" xfId="0" applyFont="1" applyFill="1" applyBorder="1" applyAlignment="1" applyProtection="1">
      <alignment horizontal="center"/>
      <protection locked="0"/>
    </xf>
    <xf numFmtId="0" fontId="2" fillId="0" borderId="31" xfId="0" applyFont="1" applyBorder="1" applyAlignment="1" applyProtection="1">
      <alignment horizontal="left"/>
      <protection hidden="1"/>
    </xf>
    <xf numFmtId="0" fontId="2" fillId="0" borderId="13" xfId="0" applyFont="1" applyBorder="1" applyAlignment="1" applyProtection="1">
      <alignment horizontal="left"/>
      <protection hidden="1"/>
    </xf>
    <xf numFmtId="0" fontId="4" fillId="0" borderId="51" xfId="0" applyFont="1" applyBorder="1" applyAlignment="1" applyProtection="1">
      <alignment horizontal="center" vertical="center" wrapText="1"/>
      <protection locked="0"/>
    </xf>
    <xf numFmtId="0" fontId="4" fillId="0" borderId="48" xfId="0" applyFont="1" applyBorder="1" applyAlignment="1" applyProtection="1">
      <alignment horizontal="center" vertical="center" wrapText="1"/>
      <protection locked="0"/>
    </xf>
    <xf numFmtId="0" fontId="4" fillId="0" borderId="50" xfId="0" applyFont="1" applyBorder="1" applyAlignment="1" applyProtection="1">
      <alignment horizontal="center" vertical="center" wrapText="1"/>
      <protection locked="0"/>
    </xf>
    <xf numFmtId="0" fontId="4" fillId="0" borderId="25" xfId="0" applyFont="1" applyBorder="1" applyAlignment="1" applyProtection="1">
      <alignment horizontal="center" vertical="center" wrapText="1"/>
      <protection locked="0"/>
    </xf>
    <xf numFmtId="0" fontId="4" fillId="0" borderId="26" xfId="0" applyFont="1" applyBorder="1" applyAlignment="1" applyProtection="1">
      <alignment horizontal="center" vertical="center" wrapText="1"/>
      <protection locked="0"/>
    </xf>
    <xf numFmtId="0" fontId="3" fillId="0" borderId="11" xfId="0" applyFont="1" applyBorder="1" applyAlignment="1" applyProtection="1">
      <alignment horizontal="left" indent="1"/>
      <protection locked="0"/>
    </xf>
    <xf numFmtId="0" fontId="3" fillId="0" borderId="13" xfId="0" applyFont="1" applyBorder="1" applyAlignment="1" applyProtection="1">
      <alignment horizontal="left" indent="1"/>
      <protection locked="0"/>
    </xf>
    <xf numFmtId="0" fontId="3" fillId="0" borderId="5" xfId="0" applyFont="1" applyBorder="1" applyAlignment="1" applyProtection="1">
      <alignment horizontal="left" indent="1"/>
      <protection locked="0"/>
    </xf>
    <xf numFmtId="0" fontId="1" fillId="0" borderId="44" xfId="0" applyFont="1" applyBorder="1" applyAlignment="1" applyProtection="1">
      <alignment horizontal="center"/>
      <protection locked="0"/>
    </xf>
    <xf numFmtId="0" fontId="1" fillId="0" borderId="3" xfId="0" applyFont="1" applyBorder="1" applyAlignment="1" applyProtection="1">
      <alignment horizontal="center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3" xfId="0" applyFont="1" applyBorder="1" applyAlignment="1" applyProtection="1">
      <alignment horizontal="center" vertical="center"/>
      <protection locked="0"/>
    </xf>
    <xf numFmtId="0" fontId="7" fillId="0" borderId="2" xfId="0" applyFont="1" applyBorder="1" applyAlignment="1" applyProtection="1">
      <alignment horizontal="center" vertical="center"/>
      <protection locked="0"/>
    </xf>
    <xf numFmtId="0" fontId="7" fillId="0" borderId="43" xfId="0" applyFont="1" applyBorder="1" applyAlignment="1" applyProtection="1">
      <alignment horizontal="center" vertical="center"/>
      <protection locked="0"/>
    </xf>
    <xf numFmtId="0" fontId="1" fillId="0" borderId="17" xfId="0" applyFont="1" applyBorder="1" applyAlignment="1" applyProtection="1">
      <alignment horizontal="center"/>
      <protection locked="0"/>
    </xf>
    <xf numFmtId="0" fontId="1" fillId="0" borderId="13" xfId="0" applyFont="1" applyBorder="1" applyAlignment="1" applyProtection="1">
      <alignment horizontal="center"/>
      <protection locked="0"/>
    </xf>
    <xf numFmtId="0" fontId="1" fillId="0" borderId="5" xfId="0" applyFont="1" applyBorder="1" applyAlignment="1" applyProtection="1">
      <alignment horizontal="center"/>
      <protection locked="0"/>
    </xf>
    <xf numFmtId="0" fontId="7" fillId="0" borderId="24" xfId="0" applyFont="1" applyBorder="1" applyAlignment="1" applyProtection="1">
      <alignment horizontal="center" vertical="center"/>
      <protection hidden="1"/>
    </xf>
    <xf numFmtId="0" fontId="7" fillId="0" borderId="29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4" fillId="0" borderId="6" xfId="0" applyFont="1" applyBorder="1" applyProtection="1">
      <protection locked="0"/>
    </xf>
    <xf numFmtId="0" fontId="2" fillId="0" borderId="24" xfId="0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center" vertical="center"/>
      <protection hidden="1"/>
    </xf>
    <xf numFmtId="0" fontId="2" fillId="0" borderId="6" xfId="0" applyFont="1" applyBorder="1" applyAlignment="1" applyProtection="1">
      <alignment horizontal="center" vertical="center"/>
      <protection hidden="1"/>
    </xf>
    <xf numFmtId="0" fontId="1" fillId="0" borderId="17" xfId="0" applyFont="1" applyBorder="1" applyAlignment="1" applyProtection="1">
      <alignment horizontal="center" vertical="center" wrapText="1"/>
      <protection locked="0"/>
    </xf>
    <xf numFmtId="0" fontId="1" fillId="0" borderId="13" xfId="0" applyFont="1" applyBorder="1" applyAlignment="1" applyProtection="1">
      <alignment horizontal="center" vertical="center" wrapText="1"/>
      <protection locked="0"/>
    </xf>
    <xf numFmtId="0" fontId="1" fillId="0" borderId="5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11" fillId="0" borderId="41" xfId="0" applyFont="1" applyBorder="1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  <protection locked="0"/>
    </xf>
    <xf numFmtId="0" fontId="1" fillId="0" borderId="42" xfId="0" applyFont="1" applyBorder="1" applyAlignment="1" applyProtection="1">
      <alignment horizontal="center" vertical="center"/>
      <protection locked="0"/>
    </xf>
    <xf numFmtId="0" fontId="2" fillId="0" borderId="13" xfId="0" applyFont="1" applyBorder="1" applyAlignment="1" applyProtection="1">
      <alignment horizontal="center" vertical="center"/>
      <protection locked="0"/>
    </xf>
    <xf numFmtId="0" fontId="11" fillId="0" borderId="49" xfId="0" applyFont="1" applyBorder="1" applyAlignment="1" applyProtection="1">
      <alignment horizontal="center" vertical="center"/>
      <protection locked="0"/>
    </xf>
    <xf numFmtId="0" fontId="11" fillId="0" borderId="30" xfId="0" applyFont="1" applyBorder="1" applyAlignment="1" applyProtection="1">
      <alignment horizontal="left" vertical="center"/>
      <protection locked="0"/>
    </xf>
    <xf numFmtId="0" fontId="11" fillId="0" borderId="31" xfId="0" applyFont="1" applyBorder="1" applyAlignment="1" applyProtection="1">
      <alignment horizontal="left" vertical="center"/>
      <protection locked="0"/>
    </xf>
    <xf numFmtId="0" fontId="11" fillId="0" borderId="37" xfId="0" applyFont="1" applyBorder="1" applyAlignment="1" applyProtection="1">
      <alignment horizontal="left" vertical="center"/>
      <protection locked="0"/>
    </xf>
    <xf numFmtId="0" fontId="11" fillId="0" borderId="1" xfId="0" applyFont="1" applyBorder="1" applyAlignment="1" applyProtection="1">
      <alignment horizontal="left" vertical="center"/>
      <protection locked="0"/>
    </xf>
    <xf numFmtId="0" fontId="11" fillId="0" borderId="46" xfId="0" applyFont="1" applyBorder="1" applyAlignment="1" applyProtection="1">
      <alignment horizontal="left" vertical="center"/>
      <protection locked="0"/>
    </xf>
    <xf numFmtId="0" fontId="1" fillId="0" borderId="42" xfId="0" applyFont="1" applyBorder="1" applyAlignment="1" applyProtection="1">
      <alignment horizontal="center"/>
      <protection locked="0"/>
    </xf>
    <xf numFmtId="0" fontId="10" fillId="0" borderId="0" xfId="0" applyFont="1" applyAlignment="1" applyProtection="1">
      <alignment horizontal="right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" fillId="0" borderId="15" xfId="0" applyFont="1" applyBorder="1" applyAlignment="1" applyProtection="1">
      <alignment horizontal="center" vertical="center"/>
      <protection locked="0"/>
    </xf>
    <xf numFmtId="0" fontId="2" fillId="0" borderId="6" xfId="0" applyFont="1" applyBorder="1" applyAlignment="1" applyProtection="1">
      <alignment horizontal="center" vertical="center"/>
      <protection locked="0"/>
    </xf>
    <xf numFmtId="0" fontId="7" fillId="0" borderId="24" xfId="0" applyFont="1" applyBorder="1" applyAlignment="1" applyProtection="1">
      <alignment horizontal="center" vertical="center"/>
      <protection locked="0"/>
    </xf>
    <xf numFmtId="0" fontId="7" fillId="0" borderId="29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17" xfId="0" applyFont="1" applyBorder="1" applyAlignment="1" applyProtection="1">
      <alignment horizontal="center" vertical="center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2" fillId="0" borderId="13" xfId="0" applyFont="1" applyBorder="1" applyAlignment="1" applyProtection="1">
      <alignment horizontal="center"/>
      <protection hidden="1"/>
    </xf>
    <xf numFmtId="0" fontId="4" fillId="0" borderId="11" xfId="0" applyFont="1" applyBorder="1" applyProtection="1">
      <protection hidden="1"/>
    </xf>
    <xf numFmtId="0" fontId="4" fillId="0" borderId="13" xfId="0" applyFont="1" applyBorder="1" applyProtection="1">
      <protection hidden="1"/>
    </xf>
    <xf numFmtId="0" fontId="4" fillId="0" borderId="5" xfId="0" applyFont="1" applyBorder="1" applyProtection="1">
      <protection hidden="1"/>
    </xf>
    <xf numFmtId="0" fontId="2" fillId="0" borderId="24" xfId="0" applyFont="1" applyBorder="1" applyProtection="1">
      <protection hidden="1"/>
    </xf>
    <xf numFmtId="0" fontId="2" fillId="0" borderId="29" xfId="0" applyFont="1" applyBorder="1" applyProtection="1">
      <protection hidden="1"/>
    </xf>
    <xf numFmtId="0" fontId="3" fillId="0" borderId="11" xfId="0" applyFont="1" applyBorder="1" applyAlignment="1" applyProtection="1">
      <alignment horizontal="left" indent="1"/>
      <protection hidden="1"/>
    </xf>
    <xf numFmtId="0" fontId="3" fillId="0" borderId="13" xfId="0" applyFont="1" applyBorder="1" applyAlignment="1" applyProtection="1">
      <alignment horizontal="left" indent="1"/>
      <protection hidden="1"/>
    </xf>
    <xf numFmtId="0" fontId="3" fillId="0" borderId="5" xfId="0" applyFont="1" applyBorder="1" applyAlignment="1" applyProtection="1">
      <alignment horizontal="left" indent="1"/>
      <protection hidden="1"/>
    </xf>
    <xf numFmtId="0" fontId="2" fillId="0" borderId="28" xfId="0" applyFont="1" applyBorder="1" applyAlignment="1" applyProtection="1">
      <alignment horizontal="center"/>
      <protection hidden="1"/>
    </xf>
    <xf numFmtId="0" fontId="1" fillId="0" borderId="4" xfId="0" applyFont="1" applyBorder="1" applyAlignment="1">
      <alignment horizontal="left"/>
    </xf>
    <xf numFmtId="0" fontId="4" fillId="0" borderId="30" xfId="0" applyFont="1" applyBorder="1" applyAlignment="1" applyProtection="1">
      <alignment horizontal="center" vertical="center" wrapText="1"/>
      <protection hidden="1"/>
    </xf>
    <xf numFmtId="0" fontId="4" fillId="0" borderId="31" xfId="0" applyFont="1" applyBorder="1" applyAlignment="1" applyProtection="1">
      <alignment horizontal="center" vertical="center" wrapText="1"/>
      <protection hidden="1"/>
    </xf>
    <xf numFmtId="0" fontId="4" fillId="0" borderId="32" xfId="0" applyFont="1" applyBorder="1" applyAlignment="1" applyProtection="1">
      <alignment horizontal="center" vertical="center" wrapText="1"/>
      <protection hidden="1"/>
    </xf>
    <xf numFmtId="0" fontId="4" fillId="0" borderId="33" xfId="0" applyFont="1" applyBorder="1" applyAlignment="1" applyProtection="1">
      <alignment horizontal="center" vertical="center" wrapText="1"/>
      <protection hidden="1"/>
    </xf>
    <xf numFmtId="0" fontId="4" fillId="0" borderId="34" xfId="0" applyFont="1" applyBorder="1" applyAlignment="1" applyProtection="1">
      <alignment horizontal="center" vertical="center" wrapText="1"/>
      <protection hidden="1"/>
    </xf>
    <xf numFmtId="0" fontId="4" fillId="0" borderId="7" xfId="0" applyFont="1" applyBorder="1" applyAlignment="1" applyProtection="1">
      <alignment horizontal="center" vertical="center" wrapText="1"/>
      <protection hidden="1"/>
    </xf>
    <xf numFmtId="0" fontId="4" fillId="0" borderId="14" xfId="0" applyFont="1" applyBorder="1" applyAlignment="1" applyProtection="1">
      <alignment horizontal="center" vertical="center" wrapText="1"/>
      <protection hidden="1"/>
    </xf>
    <xf numFmtId="0" fontId="4" fillId="0" borderId="8" xfId="0" applyFont="1" applyBorder="1" applyAlignment="1" applyProtection="1">
      <alignment horizontal="center" vertical="center" wrapText="1"/>
      <protection hidden="1"/>
    </xf>
    <xf numFmtId="0" fontId="4" fillId="0" borderId="9" xfId="0" applyFont="1" applyBorder="1" applyAlignment="1" applyProtection="1">
      <alignment horizontal="center" vertical="center" wrapText="1"/>
      <protection hidden="1"/>
    </xf>
    <xf numFmtId="0" fontId="4" fillId="0" borderId="4" xfId="0" applyFont="1" applyBorder="1" applyAlignment="1" applyProtection="1">
      <alignment horizontal="center" vertical="center" wrapText="1"/>
      <protection hidden="1"/>
    </xf>
    <xf numFmtId="0" fontId="4" fillId="0" borderId="10" xfId="0" applyFont="1" applyBorder="1" applyAlignment="1" applyProtection="1">
      <alignment horizontal="center" vertical="center" wrapText="1"/>
      <protection hidden="1"/>
    </xf>
    <xf numFmtId="0" fontId="4" fillId="0" borderId="25" xfId="0" applyFont="1" applyBorder="1" applyAlignment="1" applyProtection="1">
      <alignment horizontal="center" vertical="center" wrapText="1"/>
      <protection hidden="1"/>
    </xf>
    <xf numFmtId="0" fontId="4" fillId="0" borderId="21" xfId="0" applyFont="1" applyBorder="1" applyAlignment="1" applyProtection="1">
      <alignment horizontal="center" vertical="center" wrapText="1"/>
      <protection hidden="1"/>
    </xf>
    <xf numFmtId="0" fontId="4" fillId="0" borderId="26" xfId="0" applyFont="1" applyBorder="1" applyAlignment="1" applyProtection="1">
      <alignment horizontal="center" vertical="center" wrapText="1"/>
      <protection hidden="1"/>
    </xf>
    <xf numFmtId="0" fontId="4" fillId="0" borderId="27" xfId="0" applyFont="1" applyBorder="1" applyAlignment="1" applyProtection="1">
      <alignment horizontal="center" vertical="center" wrapText="1"/>
      <protection hidden="1"/>
    </xf>
    <xf numFmtId="0" fontId="4" fillId="2" borderId="19" xfId="0" applyFont="1" applyFill="1" applyBorder="1" applyAlignment="1" applyProtection="1">
      <alignment horizontal="center" vertical="center"/>
      <protection hidden="1"/>
    </xf>
    <xf numFmtId="0" fontId="2" fillId="2" borderId="18" xfId="0" applyFont="1" applyFill="1" applyBorder="1" applyAlignment="1" applyProtection="1">
      <alignment horizontal="center" vertical="center"/>
      <protection hidden="1"/>
    </xf>
    <xf numFmtId="0" fontId="2" fillId="2" borderId="13" xfId="0" applyFont="1" applyFill="1" applyBorder="1" applyAlignment="1" applyProtection="1">
      <alignment horizontal="center" vertical="center"/>
      <protection hidden="1"/>
    </xf>
    <xf numFmtId="0" fontId="2" fillId="2" borderId="20" xfId="0" applyFont="1" applyFill="1" applyBorder="1" applyAlignment="1" applyProtection="1">
      <alignment horizontal="center" vertical="center"/>
      <protection hidden="1"/>
    </xf>
    <xf numFmtId="0" fontId="4" fillId="0" borderId="17" xfId="0" applyFont="1" applyBorder="1" applyAlignment="1" applyProtection="1">
      <alignment horizontal="center" vertical="center"/>
      <protection hidden="1"/>
    </xf>
    <xf numFmtId="0" fontId="4" fillId="0" borderId="5" xfId="0" applyFont="1" applyBorder="1" applyAlignment="1" applyProtection="1">
      <alignment horizontal="center" vertical="center"/>
      <protection hidden="1"/>
    </xf>
    <xf numFmtId="0" fontId="2" fillId="0" borderId="11" xfId="0" applyFont="1" applyBorder="1" applyAlignment="1" applyProtection="1">
      <alignment horizontal="left" indent="1"/>
      <protection hidden="1"/>
    </xf>
    <xf numFmtId="0" fontId="2" fillId="0" borderId="5" xfId="0" applyFont="1" applyBorder="1" applyAlignment="1" applyProtection="1">
      <alignment horizontal="left" indent="1"/>
      <protection hidden="1"/>
    </xf>
    <xf numFmtId="0" fontId="11" fillId="0" borderId="47" xfId="0" applyFont="1" applyBorder="1" applyAlignment="1">
      <alignment horizontal="left" vertical="center"/>
    </xf>
    <xf numFmtId="0" fontId="11" fillId="0" borderId="31" xfId="0" applyFont="1" applyBorder="1" applyAlignment="1">
      <alignment horizontal="left" vertical="center"/>
    </xf>
    <xf numFmtId="0" fontId="11" fillId="0" borderId="32" xfId="0" applyFont="1" applyBorder="1" applyAlignment="1">
      <alignment horizontal="left" vertical="center"/>
    </xf>
    <xf numFmtId="0" fontId="1" fillId="0" borderId="1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12" xfId="0" applyFont="1" applyBorder="1" applyProtection="1">
      <protection hidden="1"/>
    </xf>
    <xf numFmtId="0" fontId="4" fillId="0" borderId="15" xfId="0" applyFont="1" applyBorder="1" applyProtection="1">
      <protection hidden="1"/>
    </xf>
    <xf numFmtId="0" fontId="4" fillId="0" borderId="6" xfId="0" applyFont="1" applyBorder="1" applyProtection="1">
      <protection hidden="1"/>
    </xf>
    <xf numFmtId="0" fontId="11" fillId="0" borderId="30" xfId="0" applyFont="1" applyBorder="1" applyAlignment="1">
      <alignment horizontal="left" vertical="center"/>
    </xf>
    <xf numFmtId="0" fontId="11" fillId="0" borderId="37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46" xfId="0" applyFont="1" applyBorder="1" applyAlignment="1">
      <alignment horizontal="left" vertical="center"/>
    </xf>
    <xf numFmtId="0" fontId="7" fillId="0" borderId="2" xfId="0" applyFont="1" applyBorder="1" applyAlignment="1" applyProtection="1">
      <alignment horizontal="center" vertical="center"/>
      <protection hidden="1"/>
    </xf>
    <xf numFmtId="0" fontId="7" fillId="0" borderId="43" xfId="0" applyFont="1" applyBorder="1" applyAlignment="1" applyProtection="1">
      <alignment horizontal="center" vertical="center"/>
      <protection hidden="1"/>
    </xf>
    <xf numFmtId="0" fontId="1" fillId="0" borderId="4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7" fillId="0" borderId="3" xfId="0" applyFont="1" applyBorder="1" applyAlignment="1" applyProtection="1">
      <alignment horizontal="center" vertical="center"/>
      <protection hidden="1"/>
    </xf>
    <xf numFmtId="0" fontId="7" fillId="0" borderId="45" xfId="0" applyFont="1" applyBorder="1" applyAlignment="1" applyProtection="1">
      <alignment horizontal="center" vertical="center"/>
      <protection hidden="1"/>
    </xf>
    <xf numFmtId="0" fontId="1" fillId="0" borderId="11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7" fillId="0" borderId="4" xfId="0" applyFont="1" applyBorder="1" applyAlignment="1" applyProtection="1">
      <alignment horizontal="center"/>
      <protection hidden="1"/>
    </xf>
    <xf numFmtId="0" fontId="7" fillId="0" borderId="10" xfId="0" applyFont="1" applyBorder="1" applyAlignment="1" applyProtection="1">
      <alignment horizontal="center"/>
      <protection hidden="1"/>
    </xf>
    <xf numFmtId="0" fontId="9" fillId="4" borderId="18" xfId="0" applyFont="1" applyFill="1" applyBorder="1" applyAlignment="1">
      <alignment horizontal="center"/>
    </xf>
    <xf numFmtId="0" fontId="9" fillId="4" borderId="20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6" fillId="6" borderId="52" xfId="0" applyFont="1" applyFill="1" applyBorder="1" applyAlignment="1">
      <alignment horizontal="center"/>
    </xf>
    <xf numFmtId="0" fontId="13" fillId="0" borderId="0" xfId="0" applyFont="1" applyAlignment="1">
      <alignment horizontal="center" vertical="top" wrapText="1"/>
    </xf>
    <xf numFmtId="0" fontId="0" fillId="0" borderId="0" xfId="0"/>
    <xf numFmtId="0" fontId="20" fillId="0" borderId="0" xfId="0" applyFont="1" applyAlignment="1">
      <alignment horizontal="center" vertical="top" wrapText="1"/>
    </xf>
    <xf numFmtId="0" fontId="21" fillId="0" borderId="0" xfId="0" applyFont="1" applyAlignment="1">
      <alignment horizontal="right" vertical="center" wrapText="1"/>
    </xf>
    <xf numFmtId="0" fontId="21" fillId="0" borderId="58" xfId="0" applyFont="1" applyBorder="1" applyAlignment="1">
      <alignment horizontal="center" vertical="center" wrapText="1"/>
    </xf>
    <xf numFmtId="0" fontId="21" fillId="0" borderId="59" xfId="0" applyFont="1" applyBorder="1" applyAlignment="1">
      <alignment horizontal="center" vertical="center" wrapText="1"/>
    </xf>
    <xf numFmtId="0" fontId="21" fillId="0" borderId="60" xfId="0" applyFont="1" applyBorder="1" applyAlignment="1">
      <alignment horizontal="center" vertical="center" wrapText="1"/>
    </xf>
    <xf numFmtId="0" fontId="23" fillId="0" borderId="61" xfId="0" applyFont="1" applyBorder="1" applyAlignment="1">
      <alignment horizontal="center" vertical="center" wrapText="1"/>
    </xf>
    <xf numFmtId="0" fontId="23" fillId="0" borderId="62" xfId="0" applyFont="1" applyBorder="1" applyAlignment="1">
      <alignment horizontal="center" vertical="center" wrapText="1"/>
    </xf>
    <xf numFmtId="0" fontId="23" fillId="0" borderId="63" xfId="0" applyFont="1" applyBorder="1" applyAlignment="1">
      <alignment horizontal="center" vertical="center" wrapText="1"/>
    </xf>
    <xf numFmtId="0" fontId="23" fillId="0" borderId="64" xfId="0" applyFont="1" applyBorder="1" applyAlignment="1">
      <alignment horizontal="center" vertical="center" textRotation="180" wrapText="1"/>
    </xf>
    <xf numFmtId="0" fontId="24" fillId="0" borderId="61" xfId="0" applyFont="1" applyBorder="1" applyAlignment="1">
      <alignment horizontal="center" vertical="center" wrapText="1"/>
    </xf>
    <xf numFmtId="0" fontId="24" fillId="0" borderId="62" xfId="0" applyFont="1" applyBorder="1" applyAlignment="1">
      <alignment horizontal="center" vertical="center" wrapText="1"/>
    </xf>
    <xf numFmtId="0" fontId="23" fillId="0" borderId="64" xfId="0" applyFont="1" applyBorder="1" applyAlignment="1">
      <alignment horizontal="center" vertical="center" wrapText="1"/>
    </xf>
    <xf numFmtId="0" fontId="23" fillId="0" borderId="58" xfId="0" applyFont="1" applyBorder="1" applyAlignment="1">
      <alignment horizontal="center" vertical="center" wrapText="1"/>
    </xf>
    <xf numFmtId="0" fontId="23" fillId="0" borderId="59" xfId="0" applyFont="1" applyBorder="1" applyAlignment="1">
      <alignment horizontal="center" vertical="center" wrapText="1"/>
    </xf>
    <xf numFmtId="0" fontId="23" fillId="0" borderId="60" xfId="0" applyFont="1" applyBorder="1" applyAlignment="1">
      <alignment horizontal="center" vertical="center" wrapText="1"/>
    </xf>
    <xf numFmtId="0" fontId="23" fillId="0" borderId="65" xfId="0" applyFont="1" applyBorder="1" applyAlignment="1">
      <alignment horizontal="center" vertical="center" wrapText="1"/>
    </xf>
    <xf numFmtId="0" fontId="23" fillId="0" borderId="66" xfId="0" applyFont="1" applyBorder="1" applyAlignment="1">
      <alignment horizontal="center" vertical="center" wrapText="1"/>
    </xf>
    <xf numFmtId="0" fontId="23" fillId="0" borderId="67" xfId="0" applyFont="1" applyBorder="1" applyAlignment="1">
      <alignment horizontal="center" vertical="center" wrapText="1"/>
    </xf>
    <xf numFmtId="0" fontId="23" fillId="0" borderId="68" xfId="0" applyFont="1" applyBorder="1" applyAlignment="1">
      <alignment horizontal="center" vertical="center" textRotation="180" wrapText="1"/>
    </xf>
    <xf numFmtId="0" fontId="24" fillId="0" borderId="65" xfId="0" applyFont="1" applyBorder="1" applyAlignment="1">
      <alignment horizontal="center" vertical="center" wrapText="1"/>
    </xf>
    <xf numFmtId="0" fontId="24" fillId="0" borderId="66" xfId="0" applyFont="1" applyBorder="1" applyAlignment="1">
      <alignment horizontal="center" vertical="center" wrapText="1"/>
    </xf>
    <xf numFmtId="0" fontId="23" fillId="0" borderId="68" xfId="0" applyFont="1" applyBorder="1" applyAlignment="1">
      <alignment horizontal="center" vertical="center" wrapText="1"/>
    </xf>
    <xf numFmtId="0" fontId="23" fillId="0" borderId="69" xfId="0" applyFont="1" applyBorder="1" applyAlignment="1">
      <alignment horizontal="center" vertical="center" wrapText="1"/>
    </xf>
    <xf numFmtId="0" fontId="25" fillId="0" borderId="58" xfId="0" applyFont="1" applyBorder="1" applyAlignment="1">
      <alignment horizontal="left" vertical="center" wrapText="1"/>
    </xf>
    <xf numFmtId="0" fontId="25" fillId="0" borderId="60" xfId="0" applyFont="1" applyBorder="1" applyAlignment="1">
      <alignment horizontal="left" vertical="center" wrapText="1"/>
    </xf>
    <xf numFmtId="0" fontId="25" fillId="0" borderId="59" xfId="0" applyFont="1" applyBorder="1" applyAlignment="1">
      <alignment horizontal="left" vertical="center" wrapText="1"/>
    </xf>
    <xf numFmtId="0" fontId="25" fillId="0" borderId="69" xfId="0" applyFont="1" applyBorder="1" applyAlignment="1">
      <alignment horizontal="center" vertical="center" wrapText="1"/>
    </xf>
    <xf numFmtId="0" fontId="25" fillId="0" borderId="58" xfId="0" applyFont="1" applyBorder="1" applyAlignment="1">
      <alignment horizontal="right" vertical="center" wrapText="1"/>
    </xf>
    <xf numFmtId="0" fontId="25" fillId="0" borderId="60" xfId="0" applyFont="1" applyBorder="1" applyAlignment="1">
      <alignment horizontal="right" vertical="center" wrapText="1"/>
    </xf>
    <xf numFmtId="0" fontId="25" fillId="0" borderId="58" xfId="0" applyFont="1" applyBorder="1" applyAlignment="1">
      <alignment horizontal="center" vertical="center" wrapText="1"/>
    </xf>
    <xf numFmtId="0" fontId="25" fillId="0" borderId="60" xfId="0" applyFont="1" applyBorder="1" applyAlignment="1">
      <alignment horizontal="center" vertical="center" wrapText="1"/>
    </xf>
    <xf numFmtId="0" fontId="25" fillId="0" borderId="69" xfId="0" applyFont="1" applyBorder="1" applyAlignment="1">
      <alignment horizontal="left" vertical="center" wrapText="1"/>
    </xf>
    <xf numFmtId="0" fontId="25" fillId="0" borderId="58" xfId="0" applyFont="1" applyBorder="1" applyAlignment="1">
      <alignment horizontal="center" vertical="top" wrapText="1"/>
    </xf>
    <xf numFmtId="0" fontId="25" fillId="0" borderId="60" xfId="0" applyFont="1" applyBorder="1" applyAlignment="1">
      <alignment horizontal="center" vertical="top" wrapText="1"/>
    </xf>
    <xf numFmtId="3" fontId="25" fillId="0" borderId="58" xfId="0" applyNumberFormat="1" applyFont="1" applyBorder="1" applyAlignment="1">
      <alignment horizontal="right" vertical="center" wrapText="1"/>
    </xf>
    <xf numFmtId="3" fontId="25" fillId="0" borderId="60" xfId="0" applyNumberFormat="1" applyFont="1" applyBorder="1" applyAlignment="1">
      <alignment horizontal="right" vertical="center" wrapText="1"/>
    </xf>
    <xf numFmtId="0" fontId="25" fillId="14" borderId="69" xfId="0" applyFont="1" applyFill="1" applyBorder="1" applyAlignment="1">
      <alignment horizontal="center" vertical="top" wrapText="1"/>
    </xf>
    <xf numFmtId="0" fontId="25" fillId="14" borderId="58" xfId="0" applyFont="1" applyFill="1" applyBorder="1" applyAlignment="1">
      <alignment horizontal="right" vertical="top" wrapText="1"/>
    </xf>
    <xf numFmtId="0" fontId="25" fillId="14" borderId="60" xfId="0" applyFont="1" applyFill="1" applyBorder="1" applyAlignment="1">
      <alignment horizontal="right" vertical="top" wrapText="1"/>
    </xf>
    <xf numFmtId="0" fontId="25" fillId="14" borderId="58" xfId="0" applyFont="1" applyFill="1" applyBorder="1" applyAlignment="1">
      <alignment horizontal="left" vertical="top" wrapText="1"/>
    </xf>
    <xf numFmtId="0" fontId="25" fillId="14" borderId="60" xfId="0" applyFont="1" applyFill="1" applyBorder="1" applyAlignment="1">
      <alignment horizontal="left" vertical="top" wrapText="1"/>
    </xf>
    <xf numFmtId="0" fontId="25" fillId="14" borderId="69" xfId="0" applyFont="1" applyFill="1" applyBorder="1" applyAlignment="1">
      <alignment horizontal="left" vertical="top" wrapText="1"/>
    </xf>
    <xf numFmtId="0" fontId="25" fillId="14" borderId="59" xfId="0" applyFont="1" applyFill="1" applyBorder="1" applyAlignment="1">
      <alignment horizontal="left" vertical="top" wrapText="1"/>
    </xf>
    <xf numFmtId="0" fontId="25" fillId="14" borderId="58" xfId="0" applyFont="1" applyFill="1" applyBorder="1" applyAlignment="1">
      <alignment horizontal="center" vertical="top" wrapText="1"/>
    </xf>
    <xf numFmtId="0" fontId="25" fillId="14" borderId="59" xfId="0" applyFont="1" applyFill="1" applyBorder="1" applyAlignment="1">
      <alignment horizontal="center" vertical="top" wrapText="1"/>
    </xf>
    <xf numFmtId="0" fontId="25" fillId="14" borderId="60" xfId="0" applyFont="1" applyFill="1" applyBorder="1" applyAlignment="1">
      <alignment horizontal="center" vertical="top" wrapText="1"/>
    </xf>
    <xf numFmtId="0" fontId="26" fillId="0" borderId="0" xfId="0" applyFont="1" applyAlignment="1">
      <alignment horizontal="center" vertical="center" wrapText="1"/>
    </xf>
    <xf numFmtId="0" fontId="23" fillId="0" borderId="0" xfId="0" applyFont="1" applyAlignment="1">
      <alignment horizontal="left" vertical="center" wrapText="1"/>
    </xf>
    <xf numFmtId="0" fontId="27" fillId="0" borderId="0" xfId="0" applyFont="1" applyAlignment="1">
      <alignment horizontal="left" vertical="center" wrapText="1"/>
    </xf>
    <xf numFmtId="0" fontId="23" fillId="0" borderId="69" xfId="0" applyFont="1" applyBorder="1" applyAlignment="1">
      <alignment horizontal="left" vertical="center" wrapText="1"/>
    </xf>
    <xf numFmtId="0" fontId="23" fillId="0" borderId="58" xfId="0" applyFont="1" applyBorder="1" applyAlignment="1">
      <alignment horizontal="left" vertical="center" wrapText="1"/>
    </xf>
    <xf numFmtId="0" fontId="23" fillId="0" borderId="59" xfId="0" applyFont="1" applyBorder="1" applyAlignment="1">
      <alignment horizontal="left" vertical="center" wrapText="1"/>
    </xf>
    <xf numFmtId="0" fontId="23" fillId="0" borderId="60" xfId="0" applyFont="1" applyBorder="1" applyAlignment="1">
      <alignment horizontal="left" vertical="center" wrapText="1"/>
    </xf>
    <xf numFmtId="0" fontId="23" fillId="0" borderId="0" xfId="0" applyFont="1" applyAlignment="1">
      <alignment horizontal="left" vertical="top" wrapText="1"/>
    </xf>
    <xf numFmtId="0" fontId="23" fillId="0" borderId="64" xfId="0" applyFont="1" applyBorder="1" applyAlignment="1">
      <alignment horizontal="left" vertical="top" wrapText="1"/>
    </xf>
    <xf numFmtId="0" fontId="23" fillId="0" borderId="61" xfId="0" applyFont="1" applyBorder="1" applyAlignment="1">
      <alignment horizontal="center" vertical="top" wrapText="1"/>
    </xf>
    <xf numFmtId="0" fontId="23" fillId="0" borderId="62" xfId="0" applyFont="1" applyBorder="1" applyAlignment="1">
      <alignment horizontal="center" vertical="top" wrapText="1"/>
    </xf>
    <xf numFmtId="0" fontId="23" fillId="0" borderId="61" xfId="0" applyFont="1" applyBorder="1" applyAlignment="1">
      <alignment horizontal="left" vertical="top" wrapText="1"/>
    </xf>
    <xf numFmtId="0" fontId="23" fillId="0" borderId="63" xfId="0" applyFont="1" applyBorder="1" applyAlignment="1">
      <alignment horizontal="left" vertical="top" wrapText="1"/>
    </xf>
    <xf numFmtId="0" fontId="23" fillId="0" borderId="62" xfId="0" applyFont="1" applyBorder="1" applyAlignment="1">
      <alignment horizontal="left" vertical="top" wrapText="1"/>
    </xf>
    <xf numFmtId="0" fontId="23" fillId="0" borderId="64" xfId="0" applyFont="1" applyBorder="1" applyAlignment="1">
      <alignment horizontal="center" vertical="top" wrapText="1"/>
    </xf>
    <xf numFmtId="0" fontId="28" fillId="0" borderId="0" xfId="0" applyFont="1" applyAlignment="1">
      <alignment horizontal="center" wrapText="1"/>
    </xf>
    <xf numFmtId="0" fontId="28" fillId="0" borderId="0" xfId="0" applyFont="1" applyAlignment="1">
      <alignment horizontal="center" vertical="top" wrapText="1"/>
    </xf>
    <xf numFmtId="0" fontId="23" fillId="0" borderId="70" xfId="0" applyFont="1" applyBorder="1" applyAlignment="1">
      <alignment horizontal="left" vertical="top" wrapText="1"/>
    </xf>
    <xf numFmtId="0" fontId="23" fillId="0" borderId="71" xfId="0" applyFont="1" applyBorder="1" applyAlignment="1">
      <alignment horizontal="center" vertical="top" wrapText="1"/>
    </xf>
    <xf numFmtId="0" fontId="23" fillId="0" borderId="72" xfId="0" applyFont="1" applyBorder="1" applyAlignment="1">
      <alignment horizontal="center" vertical="top" wrapText="1"/>
    </xf>
    <xf numFmtId="0" fontId="23" fillId="0" borderId="71" xfId="0" applyFont="1" applyBorder="1" applyAlignment="1">
      <alignment horizontal="left" vertical="top" wrapText="1"/>
    </xf>
    <xf numFmtId="0" fontId="23" fillId="0" borderId="72" xfId="0" applyFont="1" applyBorder="1" applyAlignment="1">
      <alignment horizontal="left" vertical="top" wrapText="1"/>
    </xf>
    <xf numFmtId="0" fontId="23" fillId="0" borderId="70" xfId="0" applyFont="1" applyBorder="1" applyAlignment="1">
      <alignment horizontal="center" vertical="top" wrapText="1"/>
    </xf>
    <xf numFmtId="0" fontId="23" fillId="0" borderId="71" xfId="0" applyFont="1" applyBorder="1" applyAlignment="1">
      <alignment horizontal="center" vertical="center" wrapText="1"/>
    </xf>
    <xf numFmtId="0" fontId="23" fillId="0" borderId="72" xfId="0" applyFont="1" applyBorder="1" applyAlignment="1">
      <alignment horizontal="center" vertical="center" wrapText="1"/>
    </xf>
    <xf numFmtId="0" fontId="28" fillId="0" borderId="73" xfId="0" applyFont="1" applyBorder="1" applyAlignment="1">
      <alignment horizontal="center" wrapText="1"/>
    </xf>
    <xf numFmtId="0" fontId="23" fillId="0" borderId="0" xfId="0" applyFont="1" applyAlignment="1">
      <alignment horizontal="center" vertical="top" wrapText="1"/>
    </xf>
    <xf numFmtId="0" fontId="23" fillId="0" borderId="0" xfId="0" applyFont="1" applyAlignment="1">
      <alignment horizontal="left" wrapText="1"/>
    </xf>
    <xf numFmtId="0" fontId="23" fillId="0" borderId="73" xfId="0" applyFont="1" applyBorder="1" applyAlignment="1">
      <alignment horizontal="left" wrapText="1"/>
    </xf>
    <xf numFmtId="0" fontId="23" fillId="0" borderId="68" xfId="0" applyFont="1" applyBorder="1" applyAlignment="1">
      <alignment horizontal="left" vertical="top" wrapText="1"/>
    </xf>
    <xf numFmtId="0" fontId="23" fillId="0" borderId="65" xfId="0" applyFont="1" applyBorder="1" applyAlignment="1">
      <alignment horizontal="center" vertical="top" wrapText="1"/>
    </xf>
    <xf numFmtId="0" fontId="23" fillId="0" borderId="66" xfId="0" applyFont="1" applyBorder="1" applyAlignment="1">
      <alignment horizontal="center" vertical="top" wrapText="1"/>
    </xf>
    <xf numFmtId="0" fontId="23" fillId="0" borderId="65" xfId="0" applyFont="1" applyBorder="1" applyAlignment="1">
      <alignment horizontal="left" vertical="top" wrapText="1"/>
    </xf>
    <xf numFmtId="0" fontId="23" fillId="0" borderId="67" xfId="0" applyFont="1" applyBorder="1" applyAlignment="1">
      <alignment horizontal="left" vertical="top" wrapText="1"/>
    </xf>
    <xf numFmtId="0" fontId="23" fillId="0" borderId="66" xfId="0" applyFont="1" applyBorder="1" applyAlignment="1">
      <alignment horizontal="left" vertical="top" wrapText="1"/>
    </xf>
    <xf numFmtId="0" fontId="23" fillId="0" borderId="68" xfId="0" applyFont="1" applyBorder="1" applyAlignment="1">
      <alignment horizontal="center" vertical="top" wrapText="1"/>
    </xf>
    <xf numFmtId="0" fontId="23" fillId="0" borderId="74" xfId="0" applyFont="1" applyBorder="1" applyAlignment="1">
      <alignment horizontal="center" vertical="top" wrapText="1"/>
    </xf>
    <xf numFmtId="0" fontId="21" fillId="0" borderId="0" xfId="0" applyFont="1" applyAlignment="1">
      <alignment horizontal="left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School Form 1-Copy'!A1"/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2</xdr:row>
      <xdr:rowOff>76199</xdr:rowOff>
    </xdr:from>
    <xdr:to>
      <xdr:col>4</xdr:col>
      <xdr:colOff>367458</xdr:colOff>
      <xdr:row>8</xdr:row>
      <xdr:rowOff>161925</xdr:rowOff>
    </xdr:to>
    <xdr:pic>
      <xdr:nvPicPr>
        <xdr:cNvPr id="2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76199"/>
          <a:ext cx="977058" cy="9048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30</xdr:col>
      <xdr:colOff>0</xdr:colOff>
      <xdr:row>2</xdr:row>
      <xdr:rowOff>104775</xdr:rowOff>
    </xdr:from>
    <xdr:to>
      <xdr:col>33</xdr:col>
      <xdr:colOff>293160</xdr:colOff>
      <xdr:row>7</xdr:row>
      <xdr:rowOff>95250</xdr:rowOff>
    </xdr:to>
    <xdr:pic>
      <xdr:nvPicPr>
        <xdr:cNvPr id="3" name="Picture 2" descr="http://depedverify.appspot.com/img/logo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0" y="104775"/>
          <a:ext cx="158856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177800</xdr:colOff>
          <xdr:row>19</xdr:row>
          <xdr:rowOff>25400</xdr:rowOff>
        </xdr:from>
        <xdr:to>
          <xdr:col>22</xdr:col>
          <xdr:colOff>12700</xdr:colOff>
          <xdr:row>20</xdr:row>
          <xdr:rowOff>25400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101600</xdr:colOff>
          <xdr:row>15</xdr:row>
          <xdr:rowOff>0</xdr:rowOff>
        </xdr:from>
        <xdr:to>
          <xdr:col>23</xdr:col>
          <xdr:colOff>0</xdr:colOff>
          <xdr:row>16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15</xdr:row>
          <xdr:rowOff>0</xdr:rowOff>
        </xdr:from>
        <xdr:to>
          <xdr:col>10</xdr:col>
          <xdr:colOff>0</xdr:colOff>
          <xdr:row>15</xdr:row>
          <xdr:rowOff>241300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520700</xdr:colOff>
          <xdr:row>19</xdr:row>
          <xdr:rowOff>38100</xdr:rowOff>
        </xdr:from>
        <xdr:to>
          <xdr:col>3</xdr:col>
          <xdr:colOff>215900</xdr:colOff>
          <xdr:row>20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381000</xdr:colOff>
          <xdr:row>15</xdr:row>
          <xdr:rowOff>0</xdr:rowOff>
        </xdr:from>
        <xdr:to>
          <xdr:col>19</xdr:col>
          <xdr:colOff>0</xdr:colOff>
          <xdr:row>15</xdr:row>
          <xdr:rowOff>241300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19</xdr:col>
      <xdr:colOff>472856</xdr:colOff>
      <xdr:row>0</xdr:row>
      <xdr:rowOff>22737</xdr:rowOff>
    </xdr:from>
    <xdr:to>
      <xdr:col>21</xdr:col>
      <xdr:colOff>233895</xdr:colOff>
      <xdr:row>0</xdr:row>
      <xdr:rowOff>256598</xdr:rowOff>
    </xdr:to>
    <xdr:sp macro="" textlink="">
      <xdr:nvSpPr>
        <xdr:cNvPr id="9" name="Left Arrow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645056" y="22737"/>
          <a:ext cx="1234239" cy="233861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177800</xdr:colOff>
      <xdr:row>0</xdr:row>
      <xdr:rowOff>0</xdr:rowOff>
    </xdr:from>
    <xdr:to>
      <xdr:col>31</xdr:col>
      <xdr:colOff>558800</xdr:colOff>
      <xdr:row>0</xdr:row>
      <xdr:rowOff>254000</xdr:rowOff>
    </xdr:to>
    <xdr:sp macro="" textlink="">
      <xdr:nvSpPr>
        <xdr:cNvPr id="10" name="Rounded Rectangle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8305800" y="0"/>
          <a:ext cx="2679700" cy="254000"/>
        </a:xfrm>
        <a:prstGeom prst="roundRect">
          <a:avLst/>
        </a:prstGeom>
        <a:gradFill flip="none" rotWithShape="1">
          <a:gsLst>
            <a:gs pos="0">
              <a:schemeClr val="accent6">
                <a:shade val="30000"/>
                <a:satMod val="115000"/>
              </a:schemeClr>
            </a:gs>
            <a:gs pos="50000">
              <a:schemeClr val="accent6">
                <a:shade val="67500"/>
                <a:satMod val="115000"/>
              </a:schemeClr>
            </a:gs>
            <a:gs pos="100000">
              <a:schemeClr val="accent6">
                <a:shade val="100000"/>
                <a:satMod val="115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Go to</a:t>
          </a:r>
          <a:r>
            <a:rPr lang="en-US" sz="1100" baseline="0"/>
            <a:t> School Form 1 - Copy Sheet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C00000"/>
  </sheetPr>
  <dimension ref="A1:AJ84"/>
  <sheetViews>
    <sheetView showGridLines="0" showRowColHeaders="0" tabSelected="1" zoomScaleNormal="100" workbookViewId="0">
      <selection activeCell="G5" sqref="G5:AC6"/>
    </sheetView>
  </sheetViews>
  <sheetFormatPr defaultColWidth="9.1796875" defaultRowHeight="14" zeroHeight="1"/>
  <cols>
    <col min="1" max="1" width="1.1796875" style="4" customWidth="1"/>
    <col min="2" max="2" width="5.81640625" style="4" customWidth="1"/>
    <col min="3" max="3" width="2.6328125" style="4" customWidth="1"/>
    <col min="4" max="4" width="5.6328125" style="4" customWidth="1"/>
    <col min="5" max="5" width="6.453125" style="4" customWidth="1"/>
    <col min="6" max="6" width="4.453125" style="4" customWidth="1"/>
    <col min="7" max="7" width="6" style="4" customWidth="1"/>
    <col min="8" max="8" width="2.36328125" style="4" customWidth="1"/>
    <col min="9" max="9" width="4.1796875" style="4" customWidth="1"/>
    <col min="10" max="13" width="4.6328125" style="4" customWidth="1"/>
    <col min="14" max="15" width="2.453125" style="4" customWidth="1"/>
    <col min="16" max="16" width="4" style="4" customWidth="1"/>
    <col min="17" max="17" width="4.6328125" style="4" customWidth="1"/>
    <col min="18" max="18" width="8" style="4" customWidth="1"/>
    <col min="19" max="19" width="1.81640625" style="4" customWidth="1"/>
    <col min="20" max="20" width="18.6328125" style="4" customWidth="1"/>
    <col min="21" max="21" width="0.6328125" style="4" customWidth="1"/>
    <col min="22" max="22" width="6.36328125" style="4" customWidth="1"/>
    <col min="23" max="23" width="5.1796875" style="4" customWidth="1"/>
    <col min="24" max="24" width="0.81640625" style="4" customWidth="1"/>
    <col min="25" max="25" width="0.6328125" style="4" customWidth="1"/>
    <col min="26" max="27" width="3.6328125" style="4" customWidth="1"/>
    <col min="28" max="28" width="1.453125" style="4" customWidth="1"/>
    <col min="29" max="30" width="4.6328125" style="4" customWidth="1"/>
    <col min="31" max="31" width="5.36328125" style="4" customWidth="1"/>
    <col min="32" max="32" width="8.6328125" style="4" customWidth="1"/>
    <col min="33" max="33" width="5.453125" style="4" customWidth="1"/>
    <col min="34" max="34" width="6.6328125" style="4" customWidth="1"/>
    <col min="35" max="35" width="2.6328125" style="4" customWidth="1"/>
    <col min="36" max="16383" width="9.1796875" style="4" customWidth="1"/>
    <col min="16384" max="16384" width="9.1796875" style="4"/>
  </cols>
  <sheetData>
    <row r="1" spans="1:36" s="58" customFormat="1" ht="22" customHeight="1" thickBot="1">
      <c r="A1" s="107" t="s">
        <v>132</v>
      </c>
      <c r="B1" s="108"/>
      <c r="C1" s="108"/>
      <c r="D1" s="108"/>
      <c r="E1" s="108"/>
      <c r="F1" s="108"/>
      <c r="G1" s="108"/>
      <c r="H1" s="109" t="s">
        <v>206</v>
      </c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1"/>
    </row>
    <row r="2" spans="1:36" s="58" customFormat="1" ht="10" customHeight="1"/>
    <row r="3" spans="1:36" s="60" customFormat="1">
      <c r="B3" s="61" t="s">
        <v>51</v>
      </c>
      <c r="C3" s="61"/>
      <c r="G3" s="157" t="s">
        <v>71</v>
      </c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7"/>
      <c r="U3" s="157"/>
      <c r="V3" s="157"/>
      <c r="W3" s="157"/>
      <c r="X3" s="157"/>
      <c r="Y3" s="157"/>
      <c r="Z3" s="157"/>
      <c r="AA3" s="157"/>
      <c r="AB3" s="157"/>
      <c r="AC3" s="157"/>
    </row>
    <row r="4" spans="1:36" s="60" customFormat="1" ht="3.75" customHeight="1"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157"/>
      <c r="Z4" s="157"/>
      <c r="AA4" s="157"/>
      <c r="AB4" s="157"/>
      <c r="AC4" s="157"/>
    </row>
    <row r="5" spans="1:36" s="60" customFormat="1" ht="18" customHeight="1">
      <c r="G5" s="157" t="s">
        <v>72</v>
      </c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7"/>
      <c r="U5" s="157"/>
      <c r="V5" s="157"/>
      <c r="W5" s="157"/>
      <c r="X5" s="157"/>
      <c r="Y5" s="157"/>
      <c r="Z5" s="157"/>
      <c r="AA5" s="157"/>
      <c r="AB5" s="157"/>
      <c r="AC5" s="157"/>
    </row>
    <row r="6" spans="1:36" s="60" customFormat="1" hidden="1"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7"/>
      <c r="U6" s="157"/>
      <c r="V6" s="157"/>
      <c r="W6" s="157"/>
      <c r="X6" s="157"/>
      <c r="Y6" s="157"/>
      <c r="Z6" s="157"/>
      <c r="AA6" s="157"/>
      <c r="AB6" s="157"/>
      <c r="AC6" s="157"/>
    </row>
    <row r="7" spans="1:36" s="60" customFormat="1">
      <c r="G7" s="128" t="s">
        <v>77</v>
      </c>
      <c r="H7" s="128"/>
      <c r="I7" s="128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</row>
    <row r="8" spans="1:36" s="60" customFormat="1"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  <c r="AA8" s="129"/>
      <c r="AB8" s="129"/>
      <c r="AC8" s="129"/>
    </row>
    <row r="9" spans="1:36" s="60" customFormat="1" ht="18.75" customHeight="1"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  <c r="AA9" s="129"/>
      <c r="AB9" s="129"/>
      <c r="AC9" s="129"/>
    </row>
    <row r="10" spans="1:36" s="60" customFormat="1" ht="20" customHeight="1">
      <c r="B10" s="158" t="s">
        <v>36</v>
      </c>
      <c r="C10" s="158"/>
      <c r="D10" s="159"/>
      <c r="E10" s="159"/>
      <c r="F10" s="159"/>
      <c r="G10" s="159"/>
      <c r="H10" s="159"/>
      <c r="I10" s="159"/>
      <c r="J10" s="159"/>
      <c r="K10" s="159"/>
      <c r="L10" s="159"/>
      <c r="M10" s="159"/>
      <c r="N10" s="159"/>
      <c r="O10" s="159"/>
      <c r="P10" s="159"/>
      <c r="Q10" s="159"/>
      <c r="R10" s="159"/>
      <c r="S10" s="159"/>
      <c r="T10" s="159"/>
      <c r="U10" s="159"/>
      <c r="V10" s="159"/>
      <c r="W10" s="159"/>
      <c r="X10" s="159"/>
      <c r="Y10" s="159"/>
      <c r="Z10" s="159"/>
      <c r="AA10" s="159"/>
      <c r="AB10" s="159"/>
      <c r="AC10" s="159"/>
      <c r="AD10" s="159"/>
      <c r="AE10" s="159"/>
      <c r="AF10" s="159"/>
      <c r="AG10" s="159"/>
      <c r="AH10" s="159"/>
    </row>
    <row r="11" spans="1:36" ht="24.75" customHeight="1">
      <c r="B11" s="4" t="s">
        <v>18</v>
      </c>
      <c r="E11" s="183" t="str">
        <f>IFERROR(VLOOKUP($H$1,iSF_table2,COLUMNS($Q:AF),FALSE),"")</f>
        <v xml:space="preserve">AGBU </v>
      </c>
      <c r="F11" s="183"/>
      <c r="G11" s="183"/>
      <c r="H11" s="183"/>
      <c r="I11" s="183"/>
      <c r="J11" s="183"/>
      <c r="K11" s="44" t="s">
        <v>19</v>
      </c>
      <c r="L11" s="44"/>
      <c r="M11" s="44"/>
      <c r="N11" s="235" t="str">
        <f>IFERROR(VLOOKUP($H$1,iSF_table2,COLUMNS($Q:AG),FALSE),"")</f>
        <v>PAUL JHON</v>
      </c>
      <c r="O11" s="235"/>
      <c r="P11" s="235"/>
      <c r="Q11" s="235"/>
      <c r="R11" s="235"/>
      <c r="S11" s="235"/>
      <c r="T11" s="42" t="s">
        <v>73</v>
      </c>
      <c r="U11" s="169" t="str">
        <f>IFERROR(VLOOKUP($H$1,iSF_table2,COLUMNS($Q:AI),FALSE),"")</f>
        <v/>
      </c>
      <c r="V11" s="169"/>
      <c r="W11" s="165" t="s">
        <v>20</v>
      </c>
      <c r="X11" s="165"/>
      <c r="Y11" s="165"/>
      <c r="Z11" s="165"/>
      <c r="AA11" s="165"/>
      <c r="AB11" s="165"/>
      <c r="AC11" s="165"/>
      <c r="AD11" s="169" t="str">
        <f>IFERROR(VLOOKUP($H$1,iSF_table2,COLUMNS($Q:AH),FALSE),"")</f>
        <v xml:space="preserve"> NAPONE</v>
      </c>
      <c r="AE11" s="169"/>
      <c r="AF11" s="169"/>
      <c r="AG11" s="169"/>
      <c r="AH11" s="169"/>
      <c r="AJ11" s="5"/>
    </row>
    <row r="12" spans="1:36" ht="26.25" customHeight="1">
      <c r="B12" s="43" t="s">
        <v>80</v>
      </c>
      <c r="C12" s="43"/>
      <c r="D12" s="43"/>
      <c r="E12" s="43"/>
      <c r="F12" s="43"/>
      <c r="G12" s="43"/>
      <c r="H12" s="43"/>
      <c r="I12" s="59" t="str">
        <f>IFERROR(VLOOKUP($H$1,iSF_table2,COLUMNS($Q:AJ),FALSE),"")</f>
        <v>127941170043</v>
      </c>
      <c r="J12" s="45"/>
      <c r="K12" s="21"/>
      <c r="L12" s="21"/>
      <c r="M12" s="21"/>
      <c r="S12" s="5" t="s">
        <v>74</v>
      </c>
      <c r="T12" s="166" t="str">
        <f>IFERROR(VLOOKUP($H$1,iSF_table2,COLUMNS($Q:AK),FALSE),"")</f>
        <v>03/19/2012</v>
      </c>
      <c r="U12" s="166"/>
      <c r="V12" s="166"/>
      <c r="W12" s="166"/>
      <c r="X12" s="166"/>
      <c r="Y12" s="166"/>
      <c r="Z12" s="166"/>
      <c r="AA12" s="166"/>
      <c r="AB12" s="6"/>
      <c r="AE12" s="5" t="s">
        <v>37</v>
      </c>
      <c r="AF12" s="142" t="str">
        <f>IFERROR(VLOOKUP($H$1,iSF_table2,COLUMNS($Q:AL),FALSE),"")</f>
        <v>MALE</v>
      </c>
      <c r="AG12" s="142"/>
      <c r="AH12" s="142"/>
    </row>
    <row r="13" spans="1:36" s="60" customFormat="1" ht="2.25" customHeight="1"/>
    <row r="14" spans="1:36" s="60" customFormat="1" ht="16.5" customHeight="1">
      <c r="B14" s="179" t="s">
        <v>41</v>
      </c>
      <c r="C14" s="180"/>
      <c r="D14" s="180"/>
      <c r="E14" s="180"/>
      <c r="F14" s="180"/>
      <c r="G14" s="180"/>
      <c r="H14" s="180"/>
      <c r="I14" s="180"/>
      <c r="J14" s="180"/>
      <c r="K14" s="180"/>
      <c r="L14" s="180"/>
      <c r="M14" s="180"/>
      <c r="N14" s="180"/>
      <c r="O14" s="180"/>
      <c r="P14" s="180"/>
      <c r="Q14" s="180"/>
      <c r="R14" s="180"/>
      <c r="S14" s="180"/>
      <c r="T14" s="180"/>
      <c r="U14" s="180"/>
      <c r="V14" s="180"/>
      <c r="W14" s="180"/>
      <c r="X14" s="180"/>
      <c r="Y14" s="180"/>
      <c r="Z14" s="180"/>
      <c r="AA14" s="180"/>
      <c r="AB14" s="180"/>
      <c r="AC14" s="180"/>
      <c r="AD14" s="180"/>
      <c r="AE14" s="180"/>
      <c r="AF14" s="180"/>
      <c r="AG14" s="180"/>
      <c r="AH14" s="181"/>
    </row>
    <row r="15" spans="1:36" s="60" customFormat="1" ht="4.5" customHeight="1"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</row>
    <row r="16" spans="1:36" s="60" customFormat="1" ht="20" customHeight="1">
      <c r="B16" s="65" t="s">
        <v>38</v>
      </c>
      <c r="C16" s="66"/>
      <c r="D16" s="67"/>
      <c r="E16" s="67"/>
      <c r="F16" s="67"/>
      <c r="G16" s="67"/>
      <c r="H16" s="67"/>
      <c r="I16" s="67"/>
      <c r="J16" s="67"/>
      <c r="K16" s="66" t="s">
        <v>24</v>
      </c>
      <c r="L16" s="67"/>
      <c r="M16" s="67"/>
      <c r="N16" s="67"/>
      <c r="O16" s="67"/>
      <c r="P16" s="67"/>
      <c r="Q16" s="67"/>
      <c r="R16" s="67"/>
      <c r="S16" s="66"/>
      <c r="T16" s="66" t="s">
        <v>25</v>
      </c>
      <c r="U16" s="67"/>
      <c r="V16" s="67"/>
      <c r="W16" s="67"/>
      <c r="X16" s="66"/>
      <c r="Y16" s="66"/>
      <c r="Z16" s="66" t="s">
        <v>39</v>
      </c>
      <c r="AA16" s="67"/>
      <c r="AB16" s="67"/>
      <c r="AC16" s="67"/>
      <c r="AD16" s="67"/>
      <c r="AE16" s="67"/>
      <c r="AF16" s="67"/>
      <c r="AG16" s="67"/>
      <c r="AH16" s="68"/>
    </row>
    <row r="17" spans="2:34" s="60" customFormat="1" ht="13.5" customHeight="1">
      <c r="B17" s="69" t="s">
        <v>42</v>
      </c>
      <c r="C17" s="70"/>
      <c r="D17" s="71"/>
      <c r="E17" s="71"/>
      <c r="F17" s="71"/>
      <c r="G17" s="71"/>
      <c r="H17" s="72"/>
      <c r="I17" s="72"/>
      <c r="J17" s="71"/>
      <c r="K17" s="73"/>
      <c r="L17" s="71"/>
      <c r="M17" s="71"/>
      <c r="N17" s="71"/>
      <c r="O17" s="71"/>
      <c r="P17" s="71" t="s">
        <v>35</v>
      </c>
      <c r="Q17" s="71"/>
      <c r="R17" s="71"/>
      <c r="S17" s="73"/>
      <c r="T17" s="73" t="s">
        <v>43</v>
      </c>
      <c r="U17" s="71"/>
      <c r="V17" s="71"/>
      <c r="W17" s="71"/>
      <c r="X17" s="73"/>
      <c r="Y17" s="73"/>
      <c r="Z17" s="73"/>
      <c r="AA17" s="71"/>
      <c r="AB17" s="71"/>
      <c r="AC17" s="71"/>
      <c r="AD17" s="71"/>
      <c r="AE17" s="71"/>
      <c r="AF17" s="71"/>
      <c r="AG17" s="71"/>
      <c r="AH17" s="74"/>
    </row>
    <row r="18" spans="2:34" s="60" customFormat="1" ht="5.25" customHeight="1">
      <c r="B18" s="75"/>
      <c r="C18" s="75"/>
      <c r="D18" s="76"/>
      <c r="E18" s="76"/>
      <c r="F18" s="76"/>
      <c r="G18" s="76"/>
      <c r="H18" s="76"/>
      <c r="I18" s="76"/>
      <c r="J18" s="76"/>
      <c r="K18" s="75"/>
      <c r="L18" s="76"/>
      <c r="M18" s="76"/>
      <c r="N18" s="76"/>
      <c r="O18" s="76"/>
      <c r="P18" s="76"/>
      <c r="Q18" s="76"/>
      <c r="R18" s="76"/>
      <c r="S18" s="75"/>
      <c r="T18" s="75"/>
      <c r="U18" s="76"/>
      <c r="V18" s="76"/>
      <c r="W18" s="76"/>
      <c r="X18" s="75"/>
      <c r="Y18" s="75"/>
      <c r="Z18" s="75"/>
      <c r="AA18" s="76"/>
      <c r="AB18" s="76"/>
      <c r="AC18" s="76"/>
      <c r="AD18" s="76"/>
      <c r="AE18" s="76"/>
      <c r="AF18" s="76"/>
      <c r="AG18" s="76"/>
      <c r="AH18" s="76"/>
    </row>
    <row r="19" spans="2:34" s="60" customFormat="1" ht="15.75" customHeight="1">
      <c r="B19" s="60" t="s">
        <v>40</v>
      </c>
      <c r="T19" s="77"/>
      <c r="U19" s="77"/>
      <c r="V19" s="77"/>
      <c r="W19" s="77"/>
      <c r="X19" s="135"/>
      <c r="Y19" s="135"/>
      <c r="Z19" s="135"/>
      <c r="AA19" s="135"/>
      <c r="AB19" s="135"/>
      <c r="AC19" s="135"/>
      <c r="AD19" s="135"/>
      <c r="AE19" s="135"/>
      <c r="AF19" s="135"/>
      <c r="AG19" s="135"/>
      <c r="AH19" s="135"/>
    </row>
    <row r="20" spans="2:34" s="60" customFormat="1" ht="20.25" customHeight="1">
      <c r="B20" s="78" t="s">
        <v>44</v>
      </c>
      <c r="C20" s="78"/>
      <c r="D20" s="78"/>
      <c r="E20" s="78"/>
      <c r="F20" s="78"/>
      <c r="G20" s="78"/>
      <c r="H20" s="78"/>
      <c r="I20" s="78"/>
      <c r="J20" s="79"/>
      <c r="K20" s="78" t="s">
        <v>75</v>
      </c>
      <c r="L20" s="79"/>
      <c r="M20" s="79"/>
      <c r="N20" s="79"/>
      <c r="O20" s="79"/>
      <c r="P20" s="78"/>
      <c r="R20" s="78"/>
      <c r="T20" s="80"/>
      <c r="U20" s="80"/>
      <c r="W20" s="62" t="s">
        <v>45</v>
      </c>
      <c r="X20" s="77"/>
      <c r="Y20" s="77"/>
      <c r="Z20" s="77"/>
    </row>
    <row r="21" spans="2:34" s="60" customFormat="1" ht="20.25" customHeight="1">
      <c r="B21" s="79"/>
      <c r="C21" s="79"/>
      <c r="D21" s="60" t="s">
        <v>46</v>
      </c>
      <c r="E21" s="79"/>
      <c r="F21" s="79"/>
      <c r="G21" s="79"/>
      <c r="H21" s="79"/>
      <c r="I21" s="79"/>
      <c r="J21" s="79"/>
      <c r="K21" s="78"/>
      <c r="L21" s="79"/>
      <c r="M21" s="79"/>
      <c r="N21" s="79"/>
      <c r="O21" s="79"/>
      <c r="P21" s="78"/>
      <c r="R21" s="78"/>
      <c r="T21" s="80"/>
      <c r="U21" s="80"/>
      <c r="W21" s="80"/>
      <c r="X21" s="77"/>
      <c r="Y21" s="77"/>
      <c r="Z21" s="77"/>
    </row>
    <row r="22" spans="2:34" s="60" customFormat="1" ht="4.5" customHeight="1">
      <c r="B22" s="79"/>
      <c r="C22" s="79"/>
      <c r="E22" s="79"/>
      <c r="F22" s="79"/>
      <c r="G22" s="79"/>
      <c r="H22" s="79"/>
      <c r="I22" s="79"/>
      <c r="J22" s="79"/>
      <c r="K22" s="78"/>
      <c r="L22" s="79"/>
      <c r="M22" s="79"/>
      <c r="N22" s="79"/>
      <c r="O22" s="79"/>
      <c r="P22" s="78"/>
      <c r="R22" s="78"/>
      <c r="T22" s="80"/>
      <c r="U22" s="80"/>
      <c r="W22" s="80"/>
      <c r="X22" s="77"/>
      <c r="Y22" s="77"/>
      <c r="Z22" s="77"/>
    </row>
    <row r="23" spans="2:34" s="60" customFormat="1" ht="15" customHeight="1">
      <c r="B23" s="160" t="s">
        <v>79</v>
      </c>
      <c r="C23" s="161"/>
      <c r="D23" s="162"/>
      <c r="E23" s="162"/>
      <c r="F23" s="162"/>
      <c r="G23" s="162"/>
      <c r="H23" s="162"/>
      <c r="I23" s="162"/>
      <c r="J23" s="162"/>
      <c r="K23" s="162"/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62"/>
      <c r="Z23" s="162"/>
      <c r="AA23" s="162"/>
      <c r="AB23" s="162"/>
      <c r="AC23" s="162"/>
      <c r="AD23" s="162"/>
      <c r="AE23" s="162"/>
      <c r="AF23" s="162"/>
      <c r="AG23" s="162"/>
      <c r="AH23" s="163"/>
    </row>
    <row r="24" spans="2:34" s="60" customFormat="1" ht="12" customHeight="1" thickBot="1"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T24" s="81"/>
      <c r="U24" s="80"/>
      <c r="V24" s="80"/>
      <c r="W24" s="80"/>
      <c r="X24" s="77"/>
      <c r="Y24" s="77"/>
      <c r="Z24" s="77"/>
      <c r="AA24" s="63"/>
      <c r="AB24" s="63"/>
      <c r="AC24" s="135"/>
      <c r="AD24" s="135"/>
      <c r="AE24" s="135"/>
      <c r="AF24" s="135"/>
      <c r="AG24" s="135"/>
      <c r="AH24" s="135"/>
    </row>
    <row r="25" spans="2:34" s="60" customFormat="1" ht="20" customHeight="1">
      <c r="B25" s="32" t="s">
        <v>106</v>
      </c>
      <c r="C25" s="33"/>
      <c r="D25" s="182" t="str">
        <f>IFERROR(VLOOKUP($H$1,iSF_table2,COLUMNS($Q:AM),FALSE),"")</f>
        <v>Sambulawan ES</v>
      </c>
      <c r="E25" s="182"/>
      <c r="F25" s="182"/>
      <c r="G25" s="182"/>
      <c r="H25" s="182"/>
      <c r="I25" s="182"/>
      <c r="J25" s="182"/>
      <c r="K25" s="182"/>
      <c r="L25" s="182"/>
      <c r="M25" s="164" t="s">
        <v>58</v>
      </c>
      <c r="N25" s="164"/>
      <c r="O25" s="164"/>
      <c r="P25" s="164"/>
      <c r="Q25" s="167">
        <f>IFERROR(VLOOKUP($H$1,iSF_table2,COLUMNS($Q:AN),FALSE),"")</f>
        <v>127918</v>
      </c>
      <c r="R25" s="168"/>
      <c r="T25" s="82" t="s">
        <v>53</v>
      </c>
      <c r="U25" s="83"/>
      <c r="V25" s="83"/>
      <c r="W25" s="83"/>
      <c r="X25" s="83"/>
      <c r="Y25" s="83"/>
      <c r="Z25" s="83"/>
      <c r="AA25" s="83"/>
      <c r="AB25" s="134" t="s">
        <v>58</v>
      </c>
      <c r="AC25" s="134"/>
      <c r="AD25" s="134"/>
      <c r="AE25" s="134"/>
      <c r="AF25" s="136"/>
      <c r="AG25" s="136"/>
      <c r="AH25" s="137"/>
    </row>
    <row r="26" spans="2:34" s="60" customFormat="1" ht="20" customHeight="1">
      <c r="B26" s="34" t="s">
        <v>95</v>
      </c>
      <c r="C26" s="4"/>
      <c r="D26" s="183">
        <f>IFERROR(VLOOKUP($H$1,iSF_table2,COLUMNS($Q:AO),FALSE),"")</f>
        <v>0</v>
      </c>
      <c r="E26" s="183"/>
      <c r="F26" s="183"/>
      <c r="G26" s="183"/>
      <c r="H26" s="4" t="s">
        <v>107</v>
      </c>
      <c r="I26" s="4"/>
      <c r="J26" s="4"/>
      <c r="K26" s="148">
        <f>IFERROR(VLOOKUP($H$1,iSF_table2,COLUMNS($Q:AP),FALSE),"")</f>
        <v>0</v>
      </c>
      <c r="L26" s="148"/>
      <c r="M26" s="148"/>
      <c r="N26" s="148"/>
      <c r="O26" s="148"/>
      <c r="P26" s="133" t="s">
        <v>57</v>
      </c>
      <c r="Q26" s="133"/>
      <c r="R26" s="37" t="str">
        <f>IFERROR(VLOOKUP($H$1,iSF_table2,COLUMNS($Q:AQ),FALSE),"")</f>
        <v>X</v>
      </c>
      <c r="T26" s="84" t="s">
        <v>54</v>
      </c>
      <c r="AE26" s="115" t="s">
        <v>57</v>
      </c>
      <c r="AF26" s="115"/>
      <c r="AG26" s="138"/>
      <c r="AH26" s="139"/>
    </row>
    <row r="27" spans="2:34" s="60" customFormat="1" ht="20" customHeight="1">
      <c r="B27" s="34" t="s">
        <v>108</v>
      </c>
      <c r="C27" s="4"/>
      <c r="D27" s="4"/>
      <c r="E27" s="4"/>
      <c r="F27" s="45" t="str">
        <f>IFERROR(VLOOKUP($H$1,iSF_table2,COLUMNS($Q:AR),FALSE),"")</f>
        <v/>
      </c>
      <c r="G27" s="44" t="s">
        <v>109</v>
      </c>
      <c r="H27" s="4"/>
      <c r="I27" s="148">
        <f>IFERROR(VLOOKUP($H$1,iSF_table2,COLUMNS($Q:AS),FALSE),"")</f>
        <v>0</v>
      </c>
      <c r="J27" s="148"/>
      <c r="K27" s="148"/>
      <c r="L27" s="148"/>
      <c r="M27" s="165" t="s">
        <v>56</v>
      </c>
      <c r="N27" s="165"/>
      <c r="O27" s="165"/>
      <c r="P27" s="165"/>
      <c r="Q27" s="142">
        <f>IFERROR(VLOOKUP($H$1,iSF_table2,COLUMNS($Q:AT),FALSE),"")</f>
        <v>0</v>
      </c>
      <c r="R27" s="143"/>
      <c r="T27" s="84" t="s">
        <v>66</v>
      </c>
      <c r="AB27" s="115" t="s">
        <v>56</v>
      </c>
      <c r="AC27" s="115"/>
      <c r="AD27" s="115"/>
      <c r="AE27" s="115"/>
      <c r="AF27" s="140"/>
      <c r="AG27" s="140"/>
      <c r="AH27" s="141"/>
    </row>
    <row r="28" spans="2:34" s="60" customFormat="1" ht="20" customHeight="1">
      <c r="B28" s="36" t="s">
        <v>131</v>
      </c>
      <c r="C28" s="43"/>
      <c r="D28" s="5"/>
      <c r="E28" s="5"/>
      <c r="F28" s="5"/>
      <c r="G28" s="148" t="str">
        <f ca="1">IFERROR(VLOOKUP($H$1,iSF_table2,COLUMNS($Q:AU),FALSE),"")</f>
        <v/>
      </c>
      <c r="H28" s="148"/>
      <c r="I28" s="148"/>
      <c r="J28" s="148"/>
      <c r="K28" s="148"/>
      <c r="L28" s="148"/>
      <c r="M28" s="133" t="s">
        <v>59</v>
      </c>
      <c r="N28" s="133"/>
      <c r="O28" s="133"/>
      <c r="P28" s="21"/>
      <c r="Q28" s="21"/>
      <c r="R28" s="37"/>
      <c r="T28" s="86" t="s">
        <v>55</v>
      </c>
      <c r="U28" s="80"/>
      <c r="V28" s="80"/>
      <c r="W28" s="80"/>
      <c r="X28" s="80"/>
      <c r="AB28" s="135" t="s">
        <v>59</v>
      </c>
      <c r="AC28" s="135"/>
      <c r="AD28" s="135"/>
      <c r="AE28" s="140"/>
      <c r="AF28" s="140"/>
      <c r="AG28" s="140"/>
      <c r="AH28" s="141"/>
    </row>
    <row r="29" spans="2:34" s="60" customFormat="1" ht="1.5" customHeight="1" thickBot="1">
      <c r="B29" s="88"/>
      <c r="C29" s="89"/>
      <c r="D29" s="89"/>
      <c r="E29" s="89"/>
      <c r="F29" s="89"/>
      <c r="G29" s="89"/>
      <c r="H29" s="89"/>
      <c r="I29" s="89"/>
      <c r="J29" s="90"/>
      <c r="K29" s="90"/>
      <c r="L29" s="90"/>
      <c r="M29" s="90"/>
      <c r="N29" s="90"/>
      <c r="O29" s="90"/>
      <c r="P29" s="90"/>
      <c r="Q29" s="90"/>
      <c r="R29" s="91"/>
      <c r="T29" s="92"/>
      <c r="U29" s="93"/>
      <c r="V29" s="93"/>
      <c r="W29" s="93"/>
      <c r="X29" s="93"/>
      <c r="Y29" s="93"/>
      <c r="Z29" s="93"/>
      <c r="AA29" s="87"/>
      <c r="AB29" s="87"/>
      <c r="AC29" s="87"/>
      <c r="AD29" s="87"/>
      <c r="AE29" s="87"/>
      <c r="AF29" s="87"/>
      <c r="AG29" s="87"/>
      <c r="AH29" s="85"/>
    </row>
    <row r="30" spans="2:34" s="60" customFormat="1" ht="15" customHeight="1">
      <c r="B30" s="120" t="s">
        <v>78</v>
      </c>
      <c r="C30" s="121"/>
      <c r="D30" s="121"/>
      <c r="E30" s="121"/>
      <c r="F30" s="121"/>
      <c r="G30" s="121"/>
      <c r="H30" s="121"/>
      <c r="I30" s="122"/>
      <c r="J30" s="118" t="s">
        <v>1</v>
      </c>
      <c r="K30" s="124"/>
      <c r="L30" s="124"/>
      <c r="M30" s="125"/>
      <c r="N30" s="116" t="s">
        <v>2</v>
      </c>
      <c r="O30" s="174"/>
      <c r="P30" s="175"/>
      <c r="Q30" s="116" t="s">
        <v>3</v>
      </c>
      <c r="R30" s="117"/>
      <c r="T30" s="120" t="s">
        <v>0</v>
      </c>
      <c r="U30" s="121"/>
      <c r="V30" s="121"/>
      <c r="W30" s="121"/>
      <c r="X30" s="121"/>
      <c r="Y30" s="121"/>
      <c r="Z30" s="122"/>
      <c r="AA30" s="126" t="s">
        <v>1</v>
      </c>
      <c r="AB30" s="126"/>
      <c r="AC30" s="127"/>
      <c r="AD30" s="127"/>
      <c r="AE30" s="127"/>
      <c r="AF30" s="126" t="s">
        <v>2</v>
      </c>
      <c r="AG30" s="187" t="s">
        <v>3</v>
      </c>
      <c r="AH30" s="188"/>
    </row>
    <row r="31" spans="2:34" s="60" customFormat="1" ht="12.75" customHeight="1">
      <c r="B31" s="184"/>
      <c r="C31" s="185"/>
      <c r="D31" s="185"/>
      <c r="E31" s="185"/>
      <c r="F31" s="185"/>
      <c r="G31" s="185"/>
      <c r="H31" s="185"/>
      <c r="I31" s="186"/>
      <c r="J31" s="94">
        <v>1</v>
      </c>
      <c r="K31" s="94">
        <v>2</v>
      </c>
      <c r="L31" s="94">
        <v>3</v>
      </c>
      <c r="M31" s="94">
        <v>4</v>
      </c>
      <c r="N31" s="118"/>
      <c r="O31" s="124"/>
      <c r="P31" s="125"/>
      <c r="Q31" s="118"/>
      <c r="R31" s="119"/>
      <c r="T31" s="123"/>
      <c r="U31" s="124"/>
      <c r="V31" s="124"/>
      <c r="W31" s="124"/>
      <c r="X31" s="124"/>
      <c r="Y31" s="124"/>
      <c r="Z31" s="125"/>
      <c r="AA31" s="172">
        <v>1</v>
      </c>
      <c r="AB31" s="173"/>
      <c r="AC31" s="94">
        <v>2</v>
      </c>
      <c r="AD31" s="94">
        <v>3</v>
      </c>
      <c r="AE31" s="94">
        <v>4</v>
      </c>
      <c r="AF31" s="214"/>
      <c r="AG31" s="118"/>
      <c r="AH31" s="119"/>
    </row>
    <row r="32" spans="2:34" s="60" customFormat="1" ht="22" customHeight="1">
      <c r="B32" s="112" t="s">
        <v>4</v>
      </c>
      <c r="C32" s="113"/>
      <c r="D32" s="113"/>
      <c r="E32" s="113"/>
      <c r="F32" s="113"/>
      <c r="G32" s="113"/>
      <c r="H32" s="113"/>
      <c r="I32" s="114"/>
      <c r="J32" s="2"/>
      <c r="K32" s="2"/>
      <c r="L32" s="2"/>
      <c r="M32" s="2"/>
      <c r="N32" s="176" t="str">
        <f>IFERROR(ROUND(AVERAGE(J32:M32),0),"")</f>
        <v/>
      </c>
      <c r="O32" s="177"/>
      <c r="P32" s="178"/>
      <c r="Q32" s="131" t="str">
        <f>IF(N32="","",IF(N32&gt;=75,'Sir Wedz Helper Table'!$C$1,'Sir Wedz Helper Table'!$C$2))</f>
        <v/>
      </c>
      <c r="R32" s="132"/>
      <c r="T32" s="112" t="s">
        <v>4</v>
      </c>
      <c r="U32" s="113"/>
      <c r="V32" s="113"/>
      <c r="W32" s="113"/>
      <c r="X32" s="113"/>
      <c r="Y32" s="113"/>
      <c r="Z32" s="114"/>
      <c r="AA32" s="146"/>
      <c r="AB32" s="147"/>
      <c r="AC32" s="9"/>
      <c r="AD32" s="9"/>
      <c r="AE32" s="9"/>
      <c r="AF32" s="9" t="str">
        <f>IFERROR(ROUND(AVERAGE(AA32:AE32),0),"")</f>
        <v/>
      </c>
      <c r="AG32" s="144" t="str">
        <f>IF(AF32="","",IF(AF32&gt;=75,'Sir Wedz Helper Table'!$C$1,'Sir Wedz Helper Table'!$C$2))</f>
        <v/>
      </c>
      <c r="AH32" s="145"/>
    </row>
    <row r="33" spans="2:34" s="60" customFormat="1" ht="22" customHeight="1">
      <c r="B33" s="112" t="s">
        <v>5</v>
      </c>
      <c r="C33" s="113"/>
      <c r="D33" s="113"/>
      <c r="E33" s="113"/>
      <c r="F33" s="113"/>
      <c r="G33" s="113"/>
      <c r="H33" s="113"/>
      <c r="I33" s="114"/>
      <c r="J33" s="2"/>
      <c r="K33" s="2"/>
      <c r="L33" s="2"/>
      <c r="M33" s="2"/>
      <c r="N33" s="176" t="str">
        <f t="shared" ref="N33:N46" si="0">IFERROR(ROUND(AVERAGE(J33:M33),0),"")</f>
        <v/>
      </c>
      <c r="O33" s="177"/>
      <c r="P33" s="178"/>
      <c r="Q33" s="131" t="str">
        <f>IF(N33="","",IF(N33&gt;=75,'Sir Wedz Helper Table'!$C$1,'Sir Wedz Helper Table'!$C$2))</f>
        <v/>
      </c>
      <c r="R33" s="132"/>
      <c r="T33" s="112" t="s">
        <v>5</v>
      </c>
      <c r="U33" s="113"/>
      <c r="V33" s="113"/>
      <c r="W33" s="113"/>
      <c r="X33" s="113"/>
      <c r="Y33" s="113"/>
      <c r="Z33" s="114"/>
      <c r="AA33" s="146"/>
      <c r="AB33" s="147"/>
      <c r="AC33" s="9"/>
      <c r="AD33" s="9"/>
      <c r="AE33" s="9"/>
      <c r="AF33" s="9" t="str">
        <f t="shared" ref="AF33:AF46" si="1">IFERROR(ROUND(AVERAGE(AA33:AE33),0),"")</f>
        <v/>
      </c>
      <c r="AG33" s="144" t="str">
        <f>IF(AF33="","",IF(AF33&gt;=75,'Sir Wedz Helper Table'!$C$1,'Sir Wedz Helper Table'!$C$2))</f>
        <v/>
      </c>
      <c r="AH33" s="145"/>
    </row>
    <row r="34" spans="2:34" s="60" customFormat="1" ht="22" customHeight="1">
      <c r="B34" s="112" t="s">
        <v>6</v>
      </c>
      <c r="C34" s="113"/>
      <c r="D34" s="113"/>
      <c r="E34" s="113"/>
      <c r="F34" s="113"/>
      <c r="G34" s="113"/>
      <c r="H34" s="113"/>
      <c r="I34" s="114"/>
      <c r="J34" s="2"/>
      <c r="K34" s="2"/>
      <c r="L34" s="2"/>
      <c r="M34" s="2"/>
      <c r="N34" s="176" t="str">
        <f t="shared" si="0"/>
        <v/>
      </c>
      <c r="O34" s="177"/>
      <c r="P34" s="178"/>
      <c r="Q34" s="131" t="str">
        <f>IF(N34="","",IF(N34&gt;=75,'Sir Wedz Helper Table'!$C$1,'Sir Wedz Helper Table'!$C$2))</f>
        <v/>
      </c>
      <c r="R34" s="132"/>
      <c r="T34" s="112" t="s">
        <v>6</v>
      </c>
      <c r="U34" s="113"/>
      <c r="V34" s="113"/>
      <c r="W34" s="113"/>
      <c r="X34" s="113"/>
      <c r="Y34" s="113"/>
      <c r="Z34" s="114"/>
      <c r="AA34" s="146"/>
      <c r="AB34" s="147"/>
      <c r="AC34" s="9"/>
      <c r="AD34" s="9"/>
      <c r="AE34" s="9"/>
      <c r="AF34" s="9" t="str">
        <f t="shared" si="1"/>
        <v/>
      </c>
      <c r="AG34" s="144" t="str">
        <f>IF(AF34="","",IF(AF34&gt;=75,'Sir Wedz Helper Table'!$C$1,'Sir Wedz Helper Table'!$C$2))</f>
        <v/>
      </c>
      <c r="AH34" s="145"/>
    </row>
    <row r="35" spans="2:34" s="60" customFormat="1" ht="22" customHeight="1">
      <c r="B35" s="112" t="s">
        <v>7</v>
      </c>
      <c r="C35" s="113"/>
      <c r="D35" s="113"/>
      <c r="E35" s="113"/>
      <c r="F35" s="113"/>
      <c r="G35" s="113"/>
      <c r="H35" s="113"/>
      <c r="I35" s="114"/>
      <c r="J35" s="2"/>
      <c r="K35" s="2"/>
      <c r="L35" s="2"/>
      <c r="M35" s="2"/>
      <c r="N35" s="176" t="str">
        <f t="shared" si="0"/>
        <v/>
      </c>
      <c r="O35" s="177"/>
      <c r="P35" s="178"/>
      <c r="Q35" s="131" t="str">
        <f>IF(N35="","",IF(N35&gt;=75,'Sir Wedz Helper Table'!$C$1,'Sir Wedz Helper Table'!$C$2))</f>
        <v/>
      </c>
      <c r="R35" s="132"/>
      <c r="T35" s="112" t="s">
        <v>7</v>
      </c>
      <c r="U35" s="113"/>
      <c r="V35" s="113"/>
      <c r="W35" s="113"/>
      <c r="X35" s="113"/>
      <c r="Y35" s="113"/>
      <c r="Z35" s="114"/>
      <c r="AA35" s="146"/>
      <c r="AB35" s="147"/>
      <c r="AC35" s="9"/>
      <c r="AD35" s="9"/>
      <c r="AE35" s="9"/>
      <c r="AF35" s="9" t="str">
        <f t="shared" si="1"/>
        <v/>
      </c>
      <c r="AG35" s="144" t="str">
        <f>IF(AF35="","",IF(AF35&gt;=75,'Sir Wedz Helper Table'!$C$1,'Sir Wedz Helper Table'!$C$2))</f>
        <v/>
      </c>
      <c r="AH35" s="145"/>
    </row>
    <row r="36" spans="2:34" s="60" customFormat="1" ht="22" customHeight="1">
      <c r="B36" s="112" t="s">
        <v>16</v>
      </c>
      <c r="C36" s="113"/>
      <c r="D36" s="113"/>
      <c r="E36" s="113"/>
      <c r="F36" s="113"/>
      <c r="G36" s="113"/>
      <c r="H36" s="113"/>
      <c r="I36" s="114"/>
      <c r="J36" s="2"/>
      <c r="K36" s="2"/>
      <c r="L36" s="2"/>
      <c r="M36" s="2"/>
      <c r="N36" s="27"/>
      <c r="O36" s="28"/>
      <c r="P36" s="29"/>
      <c r="Q36" s="25"/>
      <c r="R36" s="26"/>
      <c r="T36" s="112" t="s">
        <v>16</v>
      </c>
      <c r="U36" s="113"/>
      <c r="V36" s="113"/>
      <c r="W36" s="113"/>
      <c r="X36" s="113"/>
      <c r="Y36" s="113"/>
      <c r="Z36" s="114"/>
      <c r="AA36" s="30"/>
      <c r="AB36" s="31"/>
      <c r="AC36" s="9"/>
      <c r="AD36" s="9"/>
      <c r="AE36" s="9"/>
      <c r="AF36" s="9"/>
      <c r="AG36" s="96"/>
      <c r="AH36" s="97"/>
    </row>
    <row r="37" spans="2:34" s="60" customFormat="1" ht="22" customHeight="1">
      <c r="B37" s="112" t="s">
        <v>8</v>
      </c>
      <c r="C37" s="113"/>
      <c r="D37" s="113"/>
      <c r="E37" s="113"/>
      <c r="F37" s="113"/>
      <c r="G37" s="113"/>
      <c r="H37" s="113"/>
      <c r="I37" s="114"/>
      <c r="J37" s="2"/>
      <c r="K37" s="2"/>
      <c r="L37" s="2"/>
      <c r="M37" s="2"/>
      <c r="N37" s="176" t="str">
        <f t="shared" si="0"/>
        <v/>
      </c>
      <c r="O37" s="177"/>
      <c r="P37" s="178"/>
      <c r="Q37" s="131" t="str">
        <f>IF(N37="","",IF(N37&gt;=75,'Sir Wedz Helper Table'!$C$1,'Sir Wedz Helper Table'!$C$2))</f>
        <v/>
      </c>
      <c r="R37" s="132"/>
      <c r="T37" s="112" t="s">
        <v>8</v>
      </c>
      <c r="U37" s="113"/>
      <c r="V37" s="113"/>
      <c r="W37" s="113"/>
      <c r="X37" s="113"/>
      <c r="Y37" s="113"/>
      <c r="Z37" s="114"/>
      <c r="AA37" s="146"/>
      <c r="AB37" s="147"/>
      <c r="AC37" s="9"/>
      <c r="AD37" s="9"/>
      <c r="AE37" s="9"/>
      <c r="AF37" s="9" t="str">
        <f t="shared" si="1"/>
        <v/>
      </c>
      <c r="AG37" s="144" t="str">
        <f>IF(AF37="","",IF(AF37&gt;=75,'Sir Wedz Helper Table'!$C$1,'Sir Wedz Helper Table'!$C$2))</f>
        <v/>
      </c>
      <c r="AH37" s="145"/>
    </row>
    <row r="38" spans="2:34" s="60" customFormat="1" ht="22" customHeight="1">
      <c r="B38" s="112" t="s">
        <v>17</v>
      </c>
      <c r="C38" s="113"/>
      <c r="D38" s="113"/>
      <c r="E38" s="113"/>
      <c r="F38" s="113"/>
      <c r="G38" s="113"/>
      <c r="H38" s="113"/>
      <c r="I38" s="114"/>
      <c r="J38" s="2"/>
      <c r="K38" s="2"/>
      <c r="L38" s="2"/>
      <c r="M38" s="2"/>
      <c r="N38" s="27"/>
      <c r="O38" s="28"/>
      <c r="P38" s="29"/>
      <c r="Q38" s="25"/>
      <c r="R38" s="26"/>
      <c r="T38" s="112" t="s">
        <v>17</v>
      </c>
      <c r="U38" s="113"/>
      <c r="V38" s="113"/>
      <c r="W38" s="113"/>
      <c r="X38" s="113"/>
      <c r="Y38" s="113"/>
      <c r="Z38" s="114"/>
      <c r="AA38" s="30"/>
      <c r="AB38" s="31"/>
      <c r="AC38" s="9"/>
      <c r="AD38" s="9"/>
      <c r="AE38" s="9"/>
      <c r="AF38" s="9"/>
      <c r="AG38" s="96"/>
      <c r="AH38" s="97"/>
    </row>
    <row r="39" spans="2:34" s="60" customFormat="1" ht="22" customHeight="1">
      <c r="B39" s="112" t="s">
        <v>9</v>
      </c>
      <c r="C39" s="113"/>
      <c r="D39" s="113"/>
      <c r="E39" s="113"/>
      <c r="F39" s="113"/>
      <c r="G39" s="113"/>
      <c r="H39" s="113"/>
      <c r="I39" s="114"/>
      <c r="J39" s="1" t="str">
        <f>IFERROR(ROUND(AVERAGE(J40:J43),0),"")</f>
        <v/>
      </c>
      <c r="K39" s="1" t="str">
        <f>IFERROR(ROUND(AVERAGE(K40:K43),0),"")</f>
        <v/>
      </c>
      <c r="L39" s="1" t="str">
        <f>IFERROR(ROUND(AVERAGE(L40:L43),0),"")</f>
        <v/>
      </c>
      <c r="M39" s="1" t="str">
        <f>IFERROR(ROUND(AVERAGE(M40:M43),0),"")</f>
        <v/>
      </c>
      <c r="N39" s="176" t="str">
        <f t="shared" si="0"/>
        <v/>
      </c>
      <c r="O39" s="177"/>
      <c r="P39" s="178"/>
      <c r="Q39" s="131" t="str">
        <f>IF(N39="","",IF(N39&gt;=75,'Sir Wedz Helper Table'!$C$1,'Sir Wedz Helper Table'!$C$2))</f>
        <v/>
      </c>
      <c r="R39" s="132"/>
      <c r="T39" s="112" t="s">
        <v>9</v>
      </c>
      <c r="U39" s="113"/>
      <c r="V39" s="113"/>
      <c r="W39" s="113"/>
      <c r="X39" s="113"/>
      <c r="Y39" s="113"/>
      <c r="Z39" s="114"/>
      <c r="AA39" s="146" t="str">
        <f>IFERROR(ROUND(AVERAGE(AA40:AA43),0),"")</f>
        <v/>
      </c>
      <c r="AB39" s="147"/>
      <c r="AC39" s="9" t="str">
        <f>IFERROR(ROUND(AVERAGE(AC40:AC43),0),"")</f>
        <v/>
      </c>
      <c r="AD39" s="9" t="str">
        <f>IFERROR(ROUND(AVERAGE(AD40:AD43),0),"")</f>
        <v/>
      </c>
      <c r="AE39" s="9" t="str">
        <f>IFERROR(ROUND(AVERAGE(AE40:AE43),0),"")</f>
        <v/>
      </c>
      <c r="AF39" s="9" t="str">
        <f t="shared" si="1"/>
        <v/>
      </c>
      <c r="AG39" s="144" t="str">
        <f>IF(AF39="","",IF(AF39&gt;=75,'Sir Wedz Helper Table'!$C$1,'Sir Wedz Helper Table'!$C$2))</f>
        <v/>
      </c>
      <c r="AH39" s="145"/>
    </row>
    <row r="40" spans="2:34" s="60" customFormat="1" ht="22" customHeight="1">
      <c r="B40" s="189" t="s">
        <v>10</v>
      </c>
      <c r="C40" s="190"/>
      <c r="D40" s="190"/>
      <c r="E40" s="190"/>
      <c r="F40" s="190"/>
      <c r="G40" s="190"/>
      <c r="H40" s="190"/>
      <c r="I40" s="191"/>
      <c r="J40" s="2"/>
      <c r="K40" s="2"/>
      <c r="L40" s="2"/>
      <c r="M40" s="2"/>
      <c r="N40" s="176" t="str">
        <f t="shared" si="0"/>
        <v/>
      </c>
      <c r="O40" s="177"/>
      <c r="P40" s="178"/>
      <c r="Q40" s="131" t="str">
        <f>IF(N40="","",IF(N40&gt;=75,'Sir Wedz Helper Table'!$C$1,'Sir Wedz Helper Table'!$C$2))</f>
        <v/>
      </c>
      <c r="R40" s="132"/>
      <c r="T40" s="189" t="s">
        <v>10</v>
      </c>
      <c r="U40" s="190"/>
      <c r="V40" s="190"/>
      <c r="W40" s="190"/>
      <c r="X40" s="190"/>
      <c r="Y40" s="190"/>
      <c r="Z40" s="191"/>
      <c r="AA40" s="146"/>
      <c r="AB40" s="147"/>
      <c r="AC40" s="9"/>
      <c r="AD40" s="9"/>
      <c r="AE40" s="9"/>
      <c r="AF40" s="9" t="str">
        <f t="shared" si="1"/>
        <v/>
      </c>
      <c r="AG40" s="144" t="str">
        <f>IF(AF40="","",IF(AF40&gt;=75,'Sir Wedz Helper Table'!$C$1,'Sir Wedz Helper Table'!$C$2))</f>
        <v/>
      </c>
      <c r="AH40" s="145"/>
    </row>
    <row r="41" spans="2:34" s="60" customFormat="1" ht="22" customHeight="1">
      <c r="B41" s="189" t="s">
        <v>11</v>
      </c>
      <c r="C41" s="190"/>
      <c r="D41" s="190"/>
      <c r="E41" s="190"/>
      <c r="F41" s="190"/>
      <c r="G41" s="190"/>
      <c r="H41" s="190"/>
      <c r="I41" s="191"/>
      <c r="J41" s="2"/>
      <c r="K41" s="2"/>
      <c r="L41" s="2"/>
      <c r="M41" s="2"/>
      <c r="N41" s="176" t="str">
        <f t="shared" si="0"/>
        <v/>
      </c>
      <c r="O41" s="177"/>
      <c r="P41" s="178"/>
      <c r="Q41" s="131" t="str">
        <f>IF(N41="","",IF(N41&gt;=75,'Sir Wedz Helper Table'!$C$1,'Sir Wedz Helper Table'!$C$2))</f>
        <v/>
      </c>
      <c r="R41" s="132"/>
      <c r="T41" s="189" t="s">
        <v>11</v>
      </c>
      <c r="U41" s="190"/>
      <c r="V41" s="190"/>
      <c r="W41" s="190"/>
      <c r="X41" s="190"/>
      <c r="Y41" s="190"/>
      <c r="Z41" s="191"/>
      <c r="AA41" s="146"/>
      <c r="AB41" s="147"/>
      <c r="AC41" s="9"/>
      <c r="AD41" s="9"/>
      <c r="AE41" s="9"/>
      <c r="AF41" s="9" t="str">
        <f t="shared" si="1"/>
        <v/>
      </c>
      <c r="AG41" s="144" t="str">
        <f>IF(AF41="","",IF(AF41&gt;=75,'Sir Wedz Helper Table'!$C$1,'Sir Wedz Helper Table'!$C$2))</f>
        <v/>
      </c>
      <c r="AH41" s="145"/>
    </row>
    <row r="42" spans="2:34" s="60" customFormat="1" ht="22" customHeight="1">
      <c r="B42" s="189" t="s">
        <v>12</v>
      </c>
      <c r="C42" s="190"/>
      <c r="D42" s="190"/>
      <c r="E42" s="190"/>
      <c r="F42" s="190"/>
      <c r="G42" s="190"/>
      <c r="H42" s="190"/>
      <c r="I42" s="191"/>
      <c r="J42" s="2"/>
      <c r="K42" s="2"/>
      <c r="L42" s="2"/>
      <c r="M42" s="2"/>
      <c r="N42" s="176" t="str">
        <f t="shared" si="0"/>
        <v/>
      </c>
      <c r="O42" s="177"/>
      <c r="P42" s="178"/>
      <c r="Q42" s="131" t="str">
        <f>IF(N42="","",IF(N42&gt;=75,'Sir Wedz Helper Table'!$C$1,'Sir Wedz Helper Table'!$C$2))</f>
        <v/>
      </c>
      <c r="R42" s="132"/>
      <c r="T42" s="189" t="s">
        <v>12</v>
      </c>
      <c r="U42" s="190"/>
      <c r="V42" s="190"/>
      <c r="W42" s="190"/>
      <c r="X42" s="190"/>
      <c r="Y42" s="190"/>
      <c r="Z42" s="191"/>
      <c r="AA42" s="146"/>
      <c r="AB42" s="147"/>
      <c r="AC42" s="9"/>
      <c r="AD42" s="9"/>
      <c r="AE42" s="9"/>
      <c r="AF42" s="9" t="str">
        <f t="shared" si="1"/>
        <v/>
      </c>
      <c r="AG42" s="144" t="str">
        <f>IF(AF42="","",IF(AF42&gt;=75,'Sir Wedz Helper Table'!$C$1,'Sir Wedz Helper Table'!$C$2))</f>
        <v/>
      </c>
      <c r="AH42" s="145"/>
    </row>
    <row r="43" spans="2:34" s="60" customFormat="1" ht="22" customHeight="1">
      <c r="B43" s="189" t="s">
        <v>13</v>
      </c>
      <c r="C43" s="190"/>
      <c r="D43" s="190"/>
      <c r="E43" s="190"/>
      <c r="F43" s="190"/>
      <c r="G43" s="190"/>
      <c r="H43" s="190"/>
      <c r="I43" s="191"/>
      <c r="J43" s="2"/>
      <c r="K43" s="2"/>
      <c r="L43" s="2"/>
      <c r="M43" s="2"/>
      <c r="N43" s="176" t="str">
        <f t="shared" si="0"/>
        <v/>
      </c>
      <c r="O43" s="177"/>
      <c r="P43" s="178"/>
      <c r="Q43" s="131" t="str">
        <f>IF(N43="","",IF(N43&gt;=75,'Sir Wedz Helper Table'!$C$1,'Sir Wedz Helper Table'!$C$2))</f>
        <v/>
      </c>
      <c r="R43" s="132"/>
      <c r="T43" s="189" t="s">
        <v>13</v>
      </c>
      <c r="U43" s="190"/>
      <c r="V43" s="190"/>
      <c r="W43" s="190"/>
      <c r="X43" s="190"/>
      <c r="Y43" s="190"/>
      <c r="Z43" s="191"/>
      <c r="AA43" s="146"/>
      <c r="AB43" s="147"/>
      <c r="AC43" s="9"/>
      <c r="AD43" s="9"/>
      <c r="AE43" s="9"/>
      <c r="AF43" s="9" t="str">
        <f t="shared" si="1"/>
        <v/>
      </c>
      <c r="AG43" s="144" t="str">
        <f>IF(AF43="","",IF(AF43&gt;=75,'Sir Wedz Helper Table'!$C$1,'Sir Wedz Helper Table'!$C$2))</f>
        <v/>
      </c>
      <c r="AH43" s="145"/>
    </row>
    <row r="44" spans="2:34" s="60" customFormat="1" ht="22" customHeight="1">
      <c r="B44" s="112" t="s">
        <v>14</v>
      </c>
      <c r="C44" s="113"/>
      <c r="D44" s="113"/>
      <c r="E44" s="113"/>
      <c r="F44" s="113"/>
      <c r="G44" s="113"/>
      <c r="H44" s="113"/>
      <c r="I44" s="114"/>
      <c r="J44" s="2"/>
      <c r="K44" s="2"/>
      <c r="L44" s="2"/>
      <c r="M44" s="2"/>
      <c r="N44" s="176" t="str">
        <f t="shared" si="0"/>
        <v/>
      </c>
      <c r="O44" s="177"/>
      <c r="P44" s="178"/>
      <c r="Q44" s="131" t="str">
        <f>IF(N44="","",IF(N44&gt;=75,'Sir Wedz Helper Table'!$C$1,'Sir Wedz Helper Table'!$C$2))</f>
        <v/>
      </c>
      <c r="R44" s="132"/>
      <c r="T44" s="112" t="s">
        <v>14</v>
      </c>
      <c r="U44" s="113"/>
      <c r="V44" s="113"/>
      <c r="W44" s="113"/>
      <c r="X44" s="113"/>
      <c r="Y44" s="113"/>
      <c r="Z44" s="114"/>
      <c r="AA44" s="146"/>
      <c r="AB44" s="147"/>
      <c r="AC44" s="9"/>
      <c r="AD44" s="9"/>
      <c r="AE44" s="9"/>
      <c r="AF44" s="9" t="str">
        <f t="shared" si="1"/>
        <v/>
      </c>
      <c r="AG44" s="144" t="str">
        <f>IF(AF44="","",IF(AF44&gt;=75,'Sir Wedz Helper Table'!$C$1,'Sir Wedz Helper Table'!$C$2))</f>
        <v/>
      </c>
      <c r="AH44" s="145"/>
    </row>
    <row r="45" spans="2:34" s="60" customFormat="1" ht="22" customHeight="1">
      <c r="B45" s="154" t="s">
        <v>22</v>
      </c>
      <c r="C45" s="155"/>
      <c r="D45" s="155"/>
      <c r="E45" s="155"/>
      <c r="F45" s="155"/>
      <c r="G45" s="155"/>
      <c r="H45" s="155"/>
      <c r="I45" s="156"/>
      <c r="J45" s="3"/>
      <c r="K45" s="3"/>
      <c r="L45" s="3"/>
      <c r="M45" s="3"/>
      <c r="N45" s="176" t="str">
        <f t="shared" si="0"/>
        <v/>
      </c>
      <c r="O45" s="177"/>
      <c r="P45" s="178"/>
      <c r="Q45" s="131" t="str">
        <f>IF(N45="","",IF(N45&gt;=75,'Sir Wedz Helper Table'!$C$1,'Sir Wedz Helper Table'!$C$2))</f>
        <v/>
      </c>
      <c r="R45" s="132"/>
      <c r="T45" s="154" t="s">
        <v>22</v>
      </c>
      <c r="U45" s="155"/>
      <c r="V45" s="155"/>
      <c r="W45" s="155"/>
      <c r="X45" s="155"/>
      <c r="Y45" s="155"/>
      <c r="Z45" s="156"/>
      <c r="AA45" s="146"/>
      <c r="AB45" s="147"/>
      <c r="AC45" s="12"/>
      <c r="AD45" s="12"/>
      <c r="AE45" s="12"/>
      <c r="AF45" s="9" t="str">
        <f t="shared" si="1"/>
        <v/>
      </c>
      <c r="AG45" s="144" t="str">
        <f>IF(AF45="","",IF(AF45&gt;=75,'Sir Wedz Helper Table'!$C$1,'Sir Wedz Helper Table'!$C$2))</f>
        <v/>
      </c>
      <c r="AH45" s="145"/>
    </row>
    <row r="46" spans="2:34" s="60" customFormat="1" ht="22" customHeight="1">
      <c r="B46" s="154" t="s">
        <v>23</v>
      </c>
      <c r="C46" s="155"/>
      <c r="D46" s="155"/>
      <c r="E46" s="155"/>
      <c r="F46" s="155"/>
      <c r="G46" s="155"/>
      <c r="H46" s="155"/>
      <c r="I46" s="156"/>
      <c r="J46" s="3"/>
      <c r="K46" s="3"/>
      <c r="L46" s="3"/>
      <c r="M46" s="3"/>
      <c r="N46" s="176" t="str">
        <f t="shared" si="0"/>
        <v/>
      </c>
      <c r="O46" s="177"/>
      <c r="P46" s="178"/>
      <c r="Q46" s="131" t="str">
        <f>IF(N46="","",IF(N46&gt;=75,'Sir Wedz Helper Table'!$C$1,'Sir Wedz Helper Table'!$C$2))</f>
        <v/>
      </c>
      <c r="R46" s="132"/>
      <c r="T46" s="154" t="s">
        <v>23</v>
      </c>
      <c r="U46" s="155"/>
      <c r="V46" s="155"/>
      <c r="W46" s="155"/>
      <c r="X46" s="155"/>
      <c r="Y46" s="155"/>
      <c r="Z46" s="156"/>
      <c r="AA46" s="146"/>
      <c r="AB46" s="147"/>
      <c r="AC46" s="12"/>
      <c r="AD46" s="12"/>
      <c r="AE46" s="12"/>
      <c r="AF46" s="9" t="str">
        <f t="shared" si="1"/>
        <v/>
      </c>
      <c r="AG46" s="144" t="str">
        <f>IF(AF46="","",IF(AF46&gt;=75,'Sir Wedz Helper Table'!$C$1,'Sir Wedz Helper Table'!$C$2))</f>
        <v/>
      </c>
      <c r="AH46" s="145"/>
    </row>
    <row r="47" spans="2:34" s="60" customFormat="1" ht="22" customHeight="1" thickBot="1">
      <c r="B47" s="205" t="s">
        <v>15</v>
      </c>
      <c r="C47" s="206"/>
      <c r="D47" s="206"/>
      <c r="E47" s="206"/>
      <c r="F47" s="206"/>
      <c r="G47" s="206"/>
      <c r="H47" s="206"/>
      <c r="I47" s="207"/>
      <c r="J47" s="8" t="str">
        <f>IFERROR(ROUND(AVERAGE(J32,J35,J37,J39,J44),0),"")</f>
        <v/>
      </c>
      <c r="K47" s="8" t="str">
        <f>IFERROR(ROUND(AVERAGE(K32,K35,K37,K39,K44,K33),0),"")</f>
        <v/>
      </c>
      <c r="L47" s="8" t="str">
        <f>IFERROR(ROUND(AVERAGE(L32,L35,L37,L39,L44,L34,L33),0),"")</f>
        <v/>
      </c>
      <c r="M47" s="8" t="str">
        <f>IFERROR(ROUND(AVERAGE(M32,M35,M37,M39,M44,M34,M33),0),"")</f>
        <v/>
      </c>
      <c r="N47" s="208" t="str">
        <f>IFERROR(ROUND(AVERAGE(N32:P39,N44),0),"")</f>
        <v/>
      </c>
      <c r="O47" s="209"/>
      <c r="P47" s="210"/>
      <c r="Q47" s="203" t="str">
        <f>IF(N47="","",IF(COUNTIF(Q32:R39,'Sir Wedz Helper Table'!C1)+COUNTIF(Q44,'Sir Wedz Helper Table'!C1)=7,'Sir Wedz Helper Table'!E1,IF(COUNTIF(Q32:R39,'Sir Wedz Helper Table'!C1)+COUNTIF(Q44,'Sir Wedz Helper Table'!C1)&gt;4,'Sir Wedz Helper Table'!E3,'Sir Wedz Helper Table'!E2)))</f>
        <v/>
      </c>
      <c r="R47" s="204"/>
      <c r="T47" s="205" t="s">
        <v>15</v>
      </c>
      <c r="U47" s="206"/>
      <c r="V47" s="206"/>
      <c r="W47" s="206"/>
      <c r="X47" s="206"/>
      <c r="Y47" s="206"/>
      <c r="Z47" s="207"/>
      <c r="AA47" s="227" t="str">
        <f>IFERROR(ROUND(AVERAGE(AA32:AB39,AA44),0),"")</f>
        <v/>
      </c>
      <c r="AB47" s="229"/>
      <c r="AC47" s="99" t="str">
        <f>IFERROR(ROUND(AVERAGE(AC32:AC39,AC44),0),"")</f>
        <v/>
      </c>
      <c r="AD47" s="99" t="str">
        <f>IFERROR(ROUND(AVERAGE(AD32:AD39,AD44),0),"")</f>
        <v/>
      </c>
      <c r="AE47" s="99" t="str">
        <f>IFERROR(ROUND(AVERAGE(AE32:AE39,AE44),0),"")</f>
        <v/>
      </c>
      <c r="AF47" s="99" t="str">
        <f>IFERROR(ROUND(AVERAGE(AF32:AF39,AF44),0),"")</f>
        <v/>
      </c>
      <c r="AG47" s="170" t="str">
        <f>IF(AF47="","",IF(COUNTIF(AG32:AH39,'Sir Wedz Helper Table'!C1)+COUNTIF(AG44,'Sir Wedz Helper Table'!C1)=7,'Sir Wedz Helper Table'!E1,IF(COUNTIF(AG32:AH39,'Sir Wedz Helper Table'!C1)+COUNTIF(AG44,'Sir Wedz Helper Table'!C1)&gt;4,'Sir Wedz Helper Table'!E3,'Sir Wedz Helper Table'!E2)))</f>
        <v/>
      </c>
      <c r="AH47" s="171"/>
    </row>
    <row r="48" spans="2:34" s="60" customFormat="1" ht="3" customHeight="1" thickBot="1">
      <c r="B48" s="100"/>
      <c r="C48" s="100"/>
      <c r="D48" s="100"/>
      <c r="E48" s="100"/>
      <c r="F48" s="100"/>
      <c r="G48" s="100"/>
      <c r="H48" s="100"/>
      <c r="I48" s="100"/>
      <c r="N48" s="76"/>
      <c r="O48" s="76"/>
      <c r="P48" s="76"/>
      <c r="Q48" s="101"/>
      <c r="R48" s="101"/>
      <c r="T48" s="100"/>
      <c r="U48" s="100"/>
      <c r="V48" s="100"/>
      <c r="W48" s="100"/>
      <c r="X48" s="100"/>
      <c r="Y48" s="100"/>
      <c r="Z48" s="100"/>
      <c r="AA48" s="76"/>
      <c r="AB48" s="76"/>
      <c r="AC48" s="76"/>
      <c r="AD48" s="76"/>
      <c r="AE48" s="76"/>
      <c r="AF48" s="76"/>
    </row>
    <row r="49" spans="2:34" s="60" customFormat="1" ht="22" customHeight="1">
      <c r="B49" s="215" t="s">
        <v>61</v>
      </c>
      <c r="C49" s="219"/>
      <c r="D49" s="216"/>
      <c r="E49" s="216"/>
      <c r="F49" s="220" t="s">
        <v>64</v>
      </c>
      <c r="G49" s="221"/>
      <c r="H49" s="221"/>
      <c r="I49" s="221"/>
      <c r="J49" s="221"/>
      <c r="K49" s="221"/>
      <c r="L49" s="221"/>
      <c r="M49" s="221"/>
      <c r="N49" s="221"/>
      <c r="O49" s="221"/>
      <c r="P49" s="221"/>
      <c r="Q49" s="221"/>
      <c r="R49" s="222"/>
      <c r="T49" s="215" t="s">
        <v>61</v>
      </c>
      <c r="U49" s="216"/>
      <c r="V49" s="216"/>
      <c r="W49" s="223" t="s">
        <v>64</v>
      </c>
      <c r="X49" s="223"/>
      <c r="Y49" s="223"/>
      <c r="Z49" s="223"/>
      <c r="AA49" s="223"/>
      <c r="AB49" s="223"/>
      <c r="AC49" s="223"/>
      <c r="AD49" s="223"/>
      <c r="AE49" s="223"/>
      <c r="AF49" s="223"/>
      <c r="AG49" s="223"/>
      <c r="AH49" s="224"/>
    </row>
    <row r="50" spans="2:34" s="60" customFormat="1" ht="31.5" customHeight="1">
      <c r="B50" s="217" t="s">
        <v>0</v>
      </c>
      <c r="C50" s="232"/>
      <c r="D50" s="196"/>
      <c r="E50" s="196"/>
      <c r="F50" s="233" t="s">
        <v>2</v>
      </c>
      <c r="G50" s="234"/>
      <c r="H50" s="234"/>
      <c r="I50" s="232"/>
      <c r="J50" s="211" t="s">
        <v>62</v>
      </c>
      <c r="K50" s="212"/>
      <c r="L50" s="213"/>
      <c r="M50" s="211" t="s">
        <v>63</v>
      </c>
      <c r="N50" s="212"/>
      <c r="O50" s="212"/>
      <c r="P50" s="213"/>
      <c r="Q50" s="196" t="s">
        <v>3</v>
      </c>
      <c r="R50" s="197"/>
      <c r="T50" s="217" t="s">
        <v>0</v>
      </c>
      <c r="U50" s="196"/>
      <c r="V50" s="196"/>
      <c r="W50" s="194" t="s">
        <v>2</v>
      </c>
      <c r="X50" s="194"/>
      <c r="Y50" s="194"/>
      <c r="Z50" s="194"/>
      <c r="AA50" s="194"/>
      <c r="AB50" s="194" t="s">
        <v>62</v>
      </c>
      <c r="AC50" s="194"/>
      <c r="AD50" s="194"/>
      <c r="AE50" s="194" t="s">
        <v>63</v>
      </c>
      <c r="AF50" s="194"/>
      <c r="AG50" s="196" t="s">
        <v>3</v>
      </c>
      <c r="AH50" s="197"/>
    </row>
    <row r="51" spans="2:34" s="60" customFormat="1" ht="22" customHeight="1">
      <c r="B51" s="225"/>
      <c r="C51" s="202"/>
      <c r="D51" s="195"/>
      <c r="E51" s="195"/>
      <c r="F51" s="200"/>
      <c r="G51" s="201"/>
      <c r="H51" s="201"/>
      <c r="I51" s="202"/>
      <c r="J51" s="195"/>
      <c r="K51" s="195"/>
      <c r="L51" s="195"/>
      <c r="M51" s="200"/>
      <c r="N51" s="201"/>
      <c r="O51" s="201"/>
      <c r="P51" s="202"/>
      <c r="Q51" s="198"/>
      <c r="R51" s="199"/>
      <c r="T51" s="225"/>
      <c r="U51" s="195"/>
      <c r="V51" s="195"/>
      <c r="W51" s="195"/>
      <c r="X51" s="195"/>
      <c r="Y51" s="195"/>
      <c r="Z51" s="195"/>
      <c r="AA51" s="195"/>
      <c r="AB51" s="200"/>
      <c r="AC51" s="201"/>
      <c r="AD51" s="202"/>
      <c r="AE51" s="195"/>
      <c r="AF51" s="195"/>
      <c r="AG51" s="198"/>
      <c r="AH51" s="199"/>
    </row>
    <row r="52" spans="2:34" s="60" customFormat="1" ht="22" customHeight="1" thickBot="1">
      <c r="B52" s="192"/>
      <c r="C52" s="151"/>
      <c r="D52" s="193"/>
      <c r="E52" s="193"/>
      <c r="F52" s="149"/>
      <c r="G52" s="150"/>
      <c r="H52" s="150"/>
      <c r="I52" s="151"/>
      <c r="J52" s="193"/>
      <c r="K52" s="193"/>
      <c r="L52" s="193"/>
      <c r="M52" s="149"/>
      <c r="N52" s="150"/>
      <c r="O52" s="150"/>
      <c r="P52" s="151"/>
      <c r="Q52" s="152"/>
      <c r="R52" s="153"/>
      <c r="T52" s="192"/>
      <c r="U52" s="193"/>
      <c r="V52" s="193"/>
      <c r="W52" s="193"/>
      <c r="X52" s="193"/>
      <c r="Y52" s="193"/>
      <c r="Z52" s="193"/>
      <c r="AA52" s="193"/>
      <c r="AB52" s="149"/>
      <c r="AC52" s="150"/>
      <c r="AD52" s="151"/>
      <c r="AE52" s="193"/>
      <c r="AF52" s="193"/>
      <c r="AG52" s="152"/>
      <c r="AH52" s="153"/>
    </row>
    <row r="53" spans="2:34" s="60" customFormat="1" ht="12" customHeight="1" thickBot="1">
      <c r="B53" s="130"/>
      <c r="C53" s="130"/>
      <c r="D53" s="130"/>
      <c r="E53" s="130"/>
      <c r="F53" s="130"/>
      <c r="G53" s="130"/>
      <c r="H53" s="130"/>
      <c r="I53" s="130"/>
      <c r="J53" s="130"/>
      <c r="T53" s="130"/>
      <c r="U53" s="130"/>
      <c r="V53" s="130"/>
      <c r="W53" s="130"/>
      <c r="X53" s="130"/>
      <c r="Y53" s="130"/>
      <c r="Z53" s="130"/>
      <c r="AA53" s="130"/>
      <c r="AB53" s="102"/>
    </row>
    <row r="54" spans="2:34" s="60" customFormat="1" ht="20" customHeight="1">
      <c r="B54" s="82" t="s">
        <v>53</v>
      </c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134" t="s">
        <v>58</v>
      </c>
      <c r="N54" s="134"/>
      <c r="O54" s="134"/>
      <c r="P54" s="134"/>
      <c r="Q54" s="136"/>
      <c r="R54" s="137"/>
      <c r="T54" s="82" t="s">
        <v>53</v>
      </c>
      <c r="U54" s="83"/>
      <c r="V54" s="83"/>
      <c r="W54" s="83"/>
      <c r="X54" s="83"/>
      <c r="Y54" s="83"/>
      <c r="Z54" s="83"/>
      <c r="AA54" s="83"/>
      <c r="AB54" s="134" t="s">
        <v>58</v>
      </c>
      <c r="AC54" s="134"/>
      <c r="AD54" s="134"/>
      <c r="AE54" s="134"/>
      <c r="AF54" s="136"/>
      <c r="AG54" s="136"/>
      <c r="AH54" s="137"/>
    </row>
    <row r="55" spans="2:34" s="60" customFormat="1" ht="20" customHeight="1">
      <c r="B55" s="84" t="s">
        <v>54</v>
      </c>
      <c r="P55" s="135" t="s">
        <v>57</v>
      </c>
      <c r="Q55" s="135"/>
      <c r="R55" s="85"/>
      <c r="T55" s="84" t="s">
        <v>54</v>
      </c>
      <c r="AE55" s="115" t="s">
        <v>57</v>
      </c>
      <c r="AF55" s="115"/>
      <c r="AG55" s="138"/>
      <c r="AH55" s="139"/>
    </row>
    <row r="56" spans="2:34" s="60" customFormat="1" ht="20" customHeight="1">
      <c r="B56" s="84" t="s">
        <v>66</v>
      </c>
      <c r="M56" s="115" t="s">
        <v>56</v>
      </c>
      <c r="N56" s="115"/>
      <c r="O56" s="115"/>
      <c r="P56" s="115"/>
      <c r="Q56" s="140"/>
      <c r="R56" s="141"/>
      <c r="T56" s="84" t="s">
        <v>66</v>
      </c>
      <c r="AB56" s="115" t="s">
        <v>56</v>
      </c>
      <c r="AC56" s="115"/>
      <c r="AD56" s="115"/>
      <c r="AE56" s="115"/>
      <c r="AF56" s="140"/>
      <c r="AG56" s="140"/>
      <c r="AH56" s="141"/>
    </row>
    <row r="57" spans="2:34" s="60" customFormat="1" ht="20" customHeight="1">
      <c r="B57" s="86" t="s">
        <v>55</v>
      </c>
      <c r="C57" s="62"/>
      <c r="D57" s="80"/>
      <c r="E57" s="80"/>
      <c r="F57" s="80"/>
      <c r="G57" s="80"/>
      <c r="H57" s="80"/>
      <c r="I57" s="80"/>
      <c r="M57" s="135" t="s">
        <v>59</v>
      </c>
      <c r="N57" s="135"/>
      <c r="O57" s="135"/>
      <c r="P57" s="87"/>
      <c r="Q57" s="87"/>
      <c r="R57" s="85"/>
      <c r="T57" s="86" t="s">
        <v>55</v>
      </c>
      <c r="U57" s="80"/>
      <c r="V57" s="80"/>
      <c r="W57" s="80"/>
      <c r="X57" s="80"/>
      <c r="AB57" s="135" t="s">
        <v>59</v>
      </c>
      <c r="AC57" s="135"/>
      <c r="AD57" s="135"/>
      <c r="AE57" s="140"/>
      <c r="AF57" s="140"/>
      <c r="AG57" s="140"/>
      <c r="AH57" s="141"/>
    </row>
    <row r="58" spans="2:34" s="60" customFormat="1" ht="3.75" customHeight="1">
      <c r="B58" s="92"/>
      <c r="C58" s="103"/>
      <c r="D58" s="93"/>
      <c r="E58" s="93"/>
      <c r="F58" s="93"/>
      <c r="G58" s="93"/>
      <c r="H58" s="103"/>
      <c r="I58" s="103"/>
      <c r="J58" s="87"/>
      <c r="K58" s="87"/>
      <c r="L58" s="87"/>
      <c r="M58" s="87"/>
      <c r="N58" s="87"/>
      <c r="O58" s="87"/>
      <c r="P58" s="87"/>
      <c r="Q58" s="87"/>
      <c r="R58" s="85"/>
      <c r="T58" s="92"/>
      <c r="U58" s="93"/>
      <c r="V58" s="93"/>
      <c r="W58" s="93"/>
      <c r="X58" s="93"/>
      <c r="Y58" s="93"/>
      <c r="Z58" s="93"/>
      <c r="AA58" s="87"/>
      <c r="AB58" s="87"/>
      <c r="AC58" s="87"/>
      <c r="AD58" s="87"/>
      <c r="AE58" s="87"/>
      <c r="AF58" s="87"/>
      <c r="AG58" s="87"/>
      <c r="AH58" s="85"/>
    </row>
    <row r="59" spans="2:34" s="60" customFormat="1" ht="3.75" customHeight="1" thickBot="1">
      <c r="B59" s="104"/>
      <c r="C59" s="80"/>
      <c r="D59" s="80"/>
      <c r="E59" s="80"/>
      <c r="F59" s="80"/>
      <c r="G59" s="80"/>
      <c r="H59" s="80"/>
      <c r="I59" s="80"/>
      <c r="R59" s="105"/>
      <c r="T59" s="104"/>
      <c r="U59" s="80"/>
      <c r="V59" s="80"/>
      <c r="W59" s="80"/>
      <c r="X59" s="80"/>
      <c r="Y59" s="80"/>
      <c r="Z59" s="80"/>
      <c r="AH59" s="105"/>
    </row>
    <row r="60" spans="2:34" s="60" customFormat="1" ht="18" customHeight="1">
      <c r="B60" s="120" t="s">
        <v>78</v>
      </c>
      <c r="C60" s="121"/>
      <c r="D60" s="121"/>
      <c r="E60" s="121"/>
      <c r="F60" s="121"/>
      <c r="G60" s="121"/>
      <c r="H60" s="121"/>
      <c r="I60" s="122"/>
      <c r="J60" s="118" t="s">
        <v>1</v>
      </c>
      <c r="K60" s="124"/>
      <c r="L60" s="124"/>
      <c r="M60" s="125"/>
      <c r="N60" s="116" t="s">
        <v>2</v>
      </c>
      <c r="O60" s="174"/>
      <c r="P60" s="175"/>
      <c r="Q60" s="116" t="s">
        <v>3</v>
      </c>
      <c r="R60" s="117"/>
      <c r="T60" s="120" t="s">
        <v>0</v>
      </c>
      <c r="U60" s="121"/>
      <c r="V60" s="121"/>
      <c r="W60" s="121"/>
      <c r="X60" s="121"/>
      <c r="Y60" s="121"/>
      <c r="Z60" s="122"/>
      <c r="AA60" s="126" t="s">
        <v>1</v>
      </c>
      <c r="AB60" s="126"/>
      <c r="AC60" s="127"/>
      <c r="AD60" s="127"/>
      <c r="AE60" s="127"/>
      <c r="AF60" s="126" t="s">
        <v>2</v>
      </c>
      <c r="AG60" s="187" t="s">
        <v>3</v>
      </c>
      <c r="AH60" s="188"/>
    </row>
    <row r="61" spans="2:34" s="60" customFormat="1" ht="18" customHeight="1">
      <c r="B61" s="184"/>
      <c r="C61" s="185"/>
      <c r="D61" s="185"/>
      <c r="E61" s="185"/>
      <c r="F61" s="185"/>
      <c r="G61" s="185"/>
      <c r="H61" s="185"/>
      <c r="I61" s="186"/>
      <c r="J61" s="94">
        <v>1</v>
      </c>
      <c r="K61" s="94">
        <v>2</v>
      </c>
      <c r="L61" s="94">
        <v>3</v>
      </c>
      <c r="M61" s="94">
        <v>4</v>
      </c>
      <c r="N61" s="118"/>
      <c r="O61" s="124"/>
      <c r="P61" s="125"/>
      <c r="Q61" s="118"/>
      <c r="R61" s="119"/>
      <c r="T61" s="123"/>
      <c r="U61" s="124"/>
      <c r="V61" s="124"/>
      <c r="W61" s="124"/>
      <c r="X61" s="124"/>
      <c r="Y61" s="124"/>
      <c r="Z61" s="125"/>
      <c r="AA61" s="172">
        <v>1</v>
      </c>
      <c r="AB61" s="173"/>
      <c r="AC61" s="94">
        <v>2</v>
      </c>
      <c r="AD61" s="94">
        <v>3</v>
      </c>
      <c r="AE61" s="94">
        <v>4</v>
      </c>
      <c r="AF61" s="214"/>
      <c r="AG61" s="118"/>
      <c r="AH61" s="119"/>
    </row>
    <row r="62" spans="2:34" s="60" customFormat="1" ht="22" customHeight="1">
      <c r="B62" s="112" t="s">
        <v>4</v>
      </c>
      <c r="C62" s="113"/>
      <c r="D62" s="113"/>
      <c r="E62" s="113"/>
      <c r="F62" s="113"/>
      <c r="G62" s="113"/>
      <c r="H62" s="113"/>
      <c r="I62" s="114"/>
      <c r="J62" s="2"/>
      <c r="K62" s="2"/>
      <c r="L62" s="2"/>
      <c r="M62" s="2"/>
      <c r="N62" s="146" t="str">
        <f>IFERROR(ROUND(AVERAGE(J62:M62),0),"")</f>
        <v/>
      </c>
      <c r="O62" s="218"/>
      <c r="P62" s="147"/>
      <c r="Q62" s="144" t="str">
        <f>IF(N62="","",IF(N62&gt;=75,'Sir Wedz Helper Table'!$C$1,'Sir Wedz Helper Table'!$C$2))</f>
        <v/>
      </c>
      <c r="R62" s="145"/>
      <c r="T62" s="112" t="s">
        <v>4</v>
      </c>
      <c r="U62" s="113"/>
      <c r="V62" s="113"/>
      <c r="W62" s="113"/>
      <c r="X62" s="113"/>
      <c r="Y62" s="113"/>
      <c r="Z62" s="114"/>
      <c r="AA62" s="146"/>
      <c r="AB62" s="147"/>
      <c r="AC62" s="9"/>
      <c r="AD62" s="9"/>
      <c r="AE62" s="9"/>
      <c r="AF62" s="9" t="str">
        <f>IFERROR(ROUND(AVERAGE(AA62:AE62),0),"")</f>
        <v/>
      </c>
      <c r="AG62" s="144" t="str">
        <f>IF(AF62="","",IF(AF62&gt;=75,'Sir Wedz Helper Table'!$C$1,'Sir Wedz Helper Table'!$C$2))</f>
        <v/>
      </c>
      <c r="AH62" s="145"/>
    </row>
    <row r="63" spans="2:34" s="60" customFormat="1" ht="22" customHeight="1">
      <c r="B63" s="112" t="s">
        <v>5</v>
      </c>
      <c r="C63" s="113"/>
      <c r="D63" s="113"/>
      <c r="E63" s="113"/>
      <c r="F63" s="113"/>
      <c r="G63" s="113"/>
      <c r="H63" s="113"/>
      <c r="I63" s="114"/>
      <c r="J63" s="2"/>
      <c r="K63" s="2"/>
      <c r="L63" s="2"/>
      <c r="M63" s="2"/>
      <c r="N63" s="146" t="str">
        <f>IFERROR(ROUND(AVERAGE(J63:M63),0),"")</f>
        <v/>
      </c>
      <c r="O63" s="218"/>
      <c r="P63" s="147"/>
      <c r="Q63" s="144" t="str">
        <f>IF(N63="","",IF(N63&gt;=75,'Sir Wedz Helper Table'!$C$1,'Sir Wedz Helper Table'!$C$2))</f>
        <v/>
      </c>
      <c r="R63" s="145"/>
      <c r="T63" s="112" t="s">
        <v>5</v>
      </c>
      <c r="U63" s="113"/>
      <c r="V63" s="113"/>
      <c r="W63" s="113"/>
      <c r="X63" s="113"/>
      <c r="Y63" s="113"/>
      <c r="Z63" s="114"/>
      <c r="AA63" s="146"/>
      <c r="AB63" s="147"/>
      <c r="AC63" s="9"/>
      <c r="AD63" s="9"/>
      <c r="AE63" s="9"/>
      <c r="AF63" s="9" t="str">
        <f>IFERROR(ROUND(AVERAGE(AA63:AE63),0),"")</f>
        <v/>
      </c>
      <c r="AG63" s="144" t="str">
        <f>IF(AF63="","",IF(AF63&gt;=75,'Sir Wedz Helper Table'!$C$1,'Sir Wedz Helper Table'!$C$2))</f>
        <v/>
      </c>
      <c r="AH63" s="145"/>
    </row>
    <row r="64" spans="2:34" s="60" customFormat="1" ht="22" customHeight="1">
      <c r="B64" s="112" t="s">
        <v>6</v>
      </c>
      <c r="C64" s="113"/>
      <c r="D64" s="113"/>
      <c r="E64" s="113"/>
      <c r="F64" s="113"/>
      <c r="G64" s="113"/>
      <c r="H64" s="113"/>
      <c r="I64" s="114"/>
      <c r="J64" s="2"/>
      <c r="K64" s="2"/>
      <c r="L64" s="2"/>
      <c r="M64" s="2"/>
      <c r="N64" s="146" t="str">
        <f>IFERROR(ROUND(AVERAGE(J64:M64),0),"")</f>
        <v/>
      </c>
      <c r="O64" s="218"/>
      <c r="P64" s="147"/>
      <c r="Q64" s="144" t="str">
        <f>IF(N64="","",IF(N64&gt;=75,'Sir Wedz Helper Table'!$C$1,'Sir Wedz Helper Table'!$C$2))</f>
        <v/>
      </c>
      <c r="R64" s="145"/>
      <c r="T64" s="112" t="s">
        <v>6</v>
      </c>
      <c r="U64" s="113"/>
      <c r="V64" s="113"/>
      <c r="W64" s="113"/>
      <c r="X64" s="113"/>
      <c r="Y64" s="113"/>
      <c r="Z64" s="114"/>
      <c r="AA64" s="146"/>
      <c r="AB64" s="147"/>
      <c r="AC64" s="9"/>
      <c r="AD64" s="9"/>
      <c r="AE64" s="9"/>
      <c r="AF64" s="9" t="str">
        <f>IFERROR(ROUND(AVERAGE(AA64:AE64),0),"")</f>
        <v/>
      </c>
      <c r="AG64" s="144" t="str">
        <f>IF(AF64="","",IF(AF64&gt;=75,'Sir Wedz Helper Table'!$C$1,'Sir Wedz Helper Table'!$C$2))</f>
        <v/>
      </c>
      <c r="AH64" s="145"/>
    </row>
    <row r="65" spans="2:34" s="60" customFormat="1" ht="22" customHeight="1">
      <c r="B65" s="112" t="s">
        <v>7</v>
      </c>
      <c r="C65" s="113"/>
      <c r="D65" s="113"/>
      <c r="E65" s="113"/>
      <c r="F65" s="113"/>
      <c r="G65" s="113"/>
      <c r="H65" s="113"/>
      <c r="I65" s="114"/>
      <c r="J65" s="2"/>
      <c r="K65" s="2"/>
      <c r="L65" s="2"/>
      <c r="M65" s="2"/>
      <c r="N65" s="146" t="str">
        <f>IFERROR(ROUND(AVERAGE(J65:M65),0),"")</f>
        <v/>
      </c>
      <c r="O65" s="218"/>
      <c r="P65" s="147"/>
      <c r="Q65" s="144" t="str">
        <f>IF(N65="","",IF(N65&gt;=75,'Sir Wedz Helper Table'!$C$1,'Sir Wedz Helper Table'!$C$2))</f>
        <v/>
      </c>
      <c r="R65" s="145"/>
      <c r="T65" s="112" t="s">
        <v>7</v>
      </c>
      <c r="U65" s="113"/>
      <c r="V65" s="113"/>
      <c r="W65" s="113"/>
      <c r="X65" s="113"/>
      <c r="Y65" s="113"/>
      <c r="Z65" s="114"/>
      <c r="AA65" s="146"/>
      <c r="AB65" s="147"/>
      <c r="AC65" s="9"/>
      <c r="AD65" s="9"/>
      <c r="AE65" s="9"/>
      <c r="AF65" s="9" t="str">
        <f>IFERROR(ROUND(AVERAGE(AA65:AE65),0),"")</f>
        <v/>
      </c>
      <c r="AG65" s="144" t="str">
        <f>IF(AF65="","",IF(AF65&gt;=75,'Sir Wedz Helper Table'!$C$1,'Sir Wedz Helper Table'!$C$2))</f>
        <v/>
      </c>
      <c r="AH65" s="145"/>
    </row>
    <row r="66" spans="2:34" s="60" customFormat="1" ht="22" customHeight="1">
      <c r="B66" s="112" t="s">
        <v>16</v>
      </c>
      <c r="C66" s="113"/>
      <c r="D66" s="113"/>
      <c r="E66" s="113"/>
      <c r="F66" s="113"/>
      <c r="G66" s="113"/>
      <c r="H66" s="113"/>
      <c r="I66" s="114"/>
      <c r="J66" s="2"/>
      <c r="K66" s="2"/>
      <c r="L66" s="2"/>
      <c r="M66" s="2"/>
      <c r="N66" s="30"/>
      <c r="O66" s="95"/>
      <c r="P66" s="31"/>
      <c r="Q66" s="96"/>
      <c r="R66" s="97"/>
      <c r="T66" s="112" t="s">
        <v>16</v>
      </c>
      <c r="U66" s="113"/>
      <c r="V66" s="113"/>
      <c r="W66" s="113"/>
      <c r="X66" s="113"/>
      <c r="Y66" s="113"/>
      <c r="Z66" s="114"/>
      <c r="AA66" s="30"/>
      <c r="AB66" s="31"/>
      <c r="AC66" s="9"/>
      <c r="AD66" s="9"/>
      <c r="AE66" s="9"/>
      <c r="AF66" s="9"/>
      <c r="AG66" s="96"/>
      <c r="AH66" s="97"/>
    </row>
    <row r="67" spans="2:34" s="60" customFormat="1" ht="22" customHeight="1">
      <c r="B67" s="112" t="s">
        <v>8</v>
      </c>
      <c r="C67" s="113"/>
      <c r="D67" s="113"/>
      <c r="E67" s="113"/>
      <c r="F67" s="113"/>
      <c r="G67" s="113"/>
      <c r="H67" s="113"/>
      <c r="I67" s="114"/>
      <c r="J67" s="2"/>
      <c r="K67" s="2"/>
      <c r="L67" s="2"/>
      <c r="M67" s="2"/>
      <c r="N67" s="146" t="str">
        <f>IFERROR(ROUND(AVERAGE(J67:M67),0),"")</f>
        <v/>
      </c>
      <c r="O67" s="218"/>
      <c r="P67" s="147"/>
      <c r="Q67" s="144" t="str">
        <f>IF(N67="","",IF(N67&gt;=75,'Sir Wedz Helper Table'!$C$1,'Sir Wedz Helper Table'!$C$2))</f>
        <v/>
      </c>
      <c r="R67" s="145"/>
      <c r="T67" s="112" t="s">
        <v>8</v>
      </c>
      <c r="U67" s="113"/>
      <c r="V67" s="113"/>
      <c r="W67" s="113"/>
      <c r="X67" s="113"/>
      <c r="Y67" s="113"/>
      <c r="Z67" s="114"/>
      <c r="AA67" s="146"/>
      <c r="AB67" s="147"/>
      <c r="AC67" s="9"/>
      <c r="AD67" s="9"/>
      <c r="AE67" s="9"/>
      <c r="AF67" s="9" t="str">
        <f>IFERROR(ROUND(AVERAGE(AA67:AE67),0),"")</f>
        <v/>
      </c>
      <c r="AG67" s="144" t="str">
        <f>IF(AF67="","",IF(AF67&gt;=75,'Sir Wedz Helper Table'!$C$1,'Sir Wedz Helper Table'!$C$2))</f>
        <v/>
      </c>
      <c r="AH67" s="145"/>
    </row>
    <row r="68" spans="2:34" s="60" customFormat="1" ht="22" customHeight="1">
      <c r="B68" s="112" t="s">
        <v>17</v>
      </c>
      <c r="C68" s="113"/>
      <c r="D68" s="113"/>
      <c r="E68" s="113"/>
      <c r="F68" s="113"/>
      <c r="G68" s="113"/>
      <c r="H68" s="113"/>
      <c r="I68" s="114"/>
      <c r="J68" s="2"/>
      <c r="K68" s="2"/>
      <c r="L68" s="2"/>
      <c r="M68" s="2"/>
      <c r="N68" s="30"/>
      <c r="O68" s="95"/>
      <c r="P68" s="31"/>
      <c r="Q68" s="96"/>
      <c r="R68" s="97"/>
      <c r="T68" s="112" t="s">
        <v>17</v>
      </c>
      <c r="U68" s="113"/>
      <c r="V68" s="113"/>
      <c r="W68" s="113"/>
      <c r="X68" s="113"/>
      <c r="Y68" s="113"/>
      <c r="Z68" s="114"/>
      <c r="AA68" s="30"/>
      <c r="AB68" s="31"/>
      <c r="AC68" s="9"/>
      <c r="AD68" s="9"/>
      <c r="AE68" s="9"/>
      <c r="AF68" s="9"/>
      <c r="AG68" s="96"/>
      <c r="AH68" s="97"/>
    </row>
    <row r="69" spans="2:34" s="60" customFormat="1" ht="22" customHeight="1">
      <c r="B69" s="112" t="s">
        <v>9</v>
      </c>
      <c r="C69" s="113"/>
      <c r="D69" s="113"/>
      <c r="E69" s="113"/>
      <c r="F69" s="113"/>
      <c r="G69" s="113"/>
      <c r="H69" s="113"/>
      <c r="I69" s="114"/>
      <c r="J69" s="2" t="str">
        <f>IFERROR(ROUND(AVERAGE(J70:J73),0),"")</f>
        <v/>
      </c>
      <c r="K69" s="2" t="str">
        <f>IFERROR(ROUND(AVERAGE(K70:K73),0),"")</f>
        <v/>
      </c>
      <c r="L69" s="2" t="str">
        <f>IFERROR(ROUND(AVERAGE(L70:L73),0),"")</f>
        <v/>
      </c>
      <c r="M69" s="2" t="str">
        <f>IFERROR(ROUND(AVERAGE(M70:M73),0),"")</f>
        <v/>
      </c>
      <c r="N69" s="146" t="str">
        <f t="shared" ref="N69:N76" si="2">IFERROR(ROUND(AVERAGE(J69:M69),0),"")</f>
        <v/>
      </c>
      <c r="O69" s="218"/>
      <c r="P69" s="147"/>
      <c r="Q69" s="144" t="str">
        <f>IF(N69="","",IF(N69&gt;=75,'Sir Wedz Helper Table'!$C$1,'Sir Wedz Helper Table'!$C$2))</f>
        <v/>
      </c>
      <c r="R69" s="145"/>
      <c r="T69" s="112" t="s">
        <v>9</v>
      </c>
      <c r="U69" s="113"/>
      <c r="V69" s="113"/>
      <c r="W69" s="113"/>
      <c r="X69" s="113"/>
      <c r="Y69" s="113"/>
      <c r="Z69" s="114"/>
      <c r="AA69" s="146" t="str">
        <f>IFERROR(ROUND(AVERAGE(AA70:AA73),0),"")</f>
        <v/>
      </c>
      <c r="AB69" s="147"/>
      <c r="AC69" s="9" t="str">
        <f>IFERROR(ROUND(AVERAGE(AC70:AC73),0),"")</f>
        <v/>
      </c>
      <c r="AD69" s="9" t="str">
        <f>IFERROR(ROUND(AVERAGE(AD70:AD73),0),"")</f>
        <v/>
      </c>
      <c r="AE69" s="9" t="str">
        <f>IFERROR(ROUND(AVERAGE(AE70:AE73),0),"")</f>
        <v/>
      </c>
      <c r="AF69" s="9" t="str">
        <f t="shared" ref="AF69:AF76" si="3">IFERROR(ROUND(AVERAGE(AA69:AE69),0),"")</f>
        <v/>
      </c>
      <c r="AG69" s="144" t="str">
        <f>IF(AF69="","",IF(AF69&gt;=75,'Sir Wedz Helper Table'!$C$1,'Sir Wedz Helper Table'!$C$2))</f>
        <v/>
      </c>
      <c r="AH69" s="145"/>
    </row>
    <row r="70" spans="2:34" s="60" customFormat="1" ht="22" customHeight="1">
      <c r="B70" s="189" t="s">
        <v>10</v>
      </c>
      <c r="C70" s="190"/>
      <c r="D70" s="190"/>
      <c r="E70" s="190"/>
      <c r="F70" s="190"/>
      <c r="G70" s="190"/>
      <c r="H70" s="190"/>
      <c r="I70" s="191"/>
      <c r="J70" s="2"/>
      <c r="K70" s="2"/>
      <c r="L70" s="2"/>
      <c r="M70" s="2"/>
      <c r="N70" s="146" t="str">
        <f t="shared" si="2"/>
        <v/>
      </c>
      <c r="O70" s="218"/>
      <c r="P70" s="147"/>
      <c r="Q70" s="144" t="str">
        <f>IF(N70="","",IF(N70&gt;=75,'Sir Wedz Helper Table'!$C$1,'Sir Wedz Helper Table'!$C$2))</f>
        <v/>
      </c>
      <c r="R70" s="145"/>
      <c r="T70" s="189" t="s">
        <v>10</v>
      </c>
      <c r="U70" s="190"/>
      <c r="V70" s="190"/>
      <c r="W70" s="190"/>
      <c r="X70" s="190"/>
      <c r="Y70" s="190"/>
      <c r="Z70" s="191"/>
      <c r="AA70" s="146"/>
      <c r="AB70" s="147"/>
      <c r="AC70" s="9"/>
      <c r="AD70" s="9"/>
      <c r="AE70" s="9"/>
      <c r="AF70" s="9" t="str">
        <f t="shared" si="3"/>
        <v/>
      </c>
      <c r="AG70" s="144" t="str">
        <f>IF(AF70="","",IF(AF70&gt;=75,'Sir Wedz Helper Table'!$C$1,'Sir Wedz Helper Table'!$C$2))</f>
        <v/>
      </c>
      <c r="AH70" s="145"/>
    </row>
    <row r="71" spans="2:34" s="60" customFormat="1" ht="22" customHeight="1">
      <c r="B71" s="189" t="s">
        <v>11</v>
      </c>
      <c r="C71" s="190"/>
      <c r="D71" s="190"/>
      <c r="E71" s="190"/>
      <c r="F71" s="190"/>
      <c r="G71" s="190"/>
      <c r="H71" s="190"/>
      <c r="I71" s="191"/>
      <c r="J71" s="2"/>
      <c r="K71" s="2"/>
      <c r="L71" s="2"/>
      <c r="M71" s="2"/>
      <c r="N71" s="146" t="str">
        <f t="shared" si="2"/>
        <v/>
      </c>
      <c r="O71" s="218"/>
      <c r="P71" s="147"/>
      <c r="Q71" s="144" t="str">
        <f>IF(N71="","",IF(N71&gt;=75,'Sir Wedz Helper Table'!$C$1,'Sir Wedz Helper Table'!$C$2))</f>
        <v/>
      </c>
      <c r="R71" s="145"/>
      <c r="T71" s="189" t="s">
        <v>11</v>
      </c>
      <c r="U71" s="190"/>
      <c r="V71" s="190"/>
      <c r="W71" s="190"/>
      <c r="X71" s="190"/>
      <c r="Y71" s="190"/>
      <c r="Z71" s="191"/>
      <c r="AA71" s="146"/>
      <c r="AB71" s="147"/>
      <c r="AC71" s="9"/>
      <c r="AD71" s="9"/>
      <c r="AE71" s="9"/>
      <c r="AF71" s="9" t="str">
        <f t="shared" si="3"/>
        <v/>
      </c>
      <c r="AG71" s="144" t="str">
        <f>IF(AF71="","",IF(AF71&gt;=75,'Sir Wedz Helper Table'!$C$1,'Sir Wedz Helper Table'!$C$2))</f>
        <v/>
      </c>
      <c r="AH71" s="145"/>
    </row>
    <row r="72" spans="2:34" s="60" customFormat="1" ht="22" customHeight="1">
      <c r="B72" s="189" t="s">
        <v>12</v>
      </c>
      <c r="C72" s="190"/>
      <c r="D72" s="190"/>
      <c r="E72" s="190"/>
      <c r="F72" s="190"/>
      <c r="G72" s="190"/>
      <c r="H72" s="190"/>
      <c r="I72" s="191"/>
      <c r="J72" s="2"/>
      <c r="K72" s="2"/>
      <c r="L72" s="2"/>
      <c r="M72" s="2"/>
      <c r="N72" s="146" t="str">
        <f t="shared" si="2"/>
        <v/>
      </c>
      <c r="O72" s="218"/>
      <c r="P72" s="147"/>
      <c r="Q72" s="144" t="str">
        <f>IF(N72="","",IF(N72&gt;=75,'Sir Wedz Helper Table'!$C$1,'Sir Wedz Helper Table'!$C$2))</f>
        <v/>
      </c>
      <c r="R72" s="145"/>
      <c r="T72" s="189" t="s">
        <v>12</v>
      </c>
      <c r="U72" s="190"/>
      <c r="V72" s="190"/>
      <c r="W72" s="190"/>
      <c r="X72" s="190"/>
      <c r="Y72" s="190"/>
      <c r="Z72" s="191"/>
      <c r="AA72" s="146"/>
      <c r="AB72" s="147"/>
      <c r="AC72" s="9"/>
      <c r="AD72" s="9"/>
      <c r="AE72" s="9"/>
      <c r="AF72" s="9" t="str">
        <f t="shared" si="3"/>
        <v/>
      </c>
      <c r="AG72" s="144" t="str">
        <f>IF(AF72="","",IF(AF72&gt;=75,'Sir Wedz Helper Table'!$C$1,'Sir Wedz Helper Table'!$C$2))</f>
        <v/>
      </c>
      <c r="AH72" s="145"/>
    </row>
    <row r="73" spans="2:34" s="60" customFormat="1" ht="22" customHeight="1">
      <c r="B73" s="189" t="s">
        <v>13</v>
      </c>
      <c r="C73" s="190"/>
      <c r="D73" s="190"/>
      <c r="E73" s="190"/>
      <c r="F73" s="190"/>
      <c r="G73" s="190"/>
      <c r="H73" s="190"/>
      <c r="I73" s="191"/>
      <c r="J73" s="2"/>
      <c r="K73" s="2"/>
      <c r="L73" s="2"/>
      <c r="M73" s="2"/>
      <c r="N73" s="146" t="str">
        <f t="shared" si="2"/>
        <v/>
      </c>
      <c r="O73" s="218"/>
      <c r="P73" s="147"/>
      <c r="Q73" s="144" t="str">
        <f>IF(N73="","",IF(N73&gt;=75,'Sir Wedz Helper Table'!$C$1,'Sir Wedz Helper Table'!$C$2))</f>
        <v/>
      </c>
      <c r="R73" s="145"/>
      <c r="T73" s="189" t="s">
        <v>13</v>
      </c>
      <c r="U73" s="190"/>
      <c r="V73" s="190"/>
      <c r="W73" s="190"/>
      <c r="X73" s="190"/>
      <c r="Y73" s="190"/>
      <c r="Z73" s="191"/>
      <c r="AA73" s="146"/>
      <c r="AB73" s="147"/>
      <c r="AC73" s="9"/>
      <c r="AD73" s="9"/>
      <c r="AE73" s="9"/>
      <c r="AF73" s="9" t="str">
        <f t="shared" si="3"/>
        <v/>
      </c>
      <c r="AG73" s="144" t="str">
        <f>IF(AF73="","",IF(AF73&gt;=75,'Sir Wedz Helper Table'!$C$1,'Sir Wedz Helper Table'!$C$2))</f>
        <v/>
      </c>
      <c r="AH73" s="145"/>
    </row>
    <row r="74" spans="2:34" s="60" customFormat="1" ht="22" customHeight="1">
      <c r="B74" s="112" t="s">
        <v>14</v>
      </c>
      <c r="C74" s="113"/>
      <c r="D74" s="113"/>
      <c r="E74" s="113"/>
      <c r="F74" s="113"/>
      <c r="G74" s="113"/>
      <c r="H74" s="113"/>
      <c r="I74" s="114"/>
      <c r="J74" s="2"/>
      <c r="K74" s="2"/>
      <c r="L74" s="2"/>
      <c r="M74" s="2"/>
      <c r="N74" s="146" t="str">
        <f t="shared" si="2"/>
        <v/>
      </c>
      <c r="O74" s="218"/>
      <c r="P74" s="147"/>
      <c r="Q74" s="144" t="str">
        <f>IF(N74="","",IF(N74&gt;=75,'Sir Wedz Helper Table'!$C$1,'Sir Wedz Helper Table'!$C$2))</f>
        <v/>
      </c>
      <c r="R74" s="145"/>
      <c r="T74" s="112" t="s">
        <v>14</v>
      </c>
      <c r="U74" s="113"/>
      <c r="V74" s="113"/>
      <c r="W74" s="113"/>
      <c r="X74" s="113"/>
      <c r="Y74" s="113"/>
      <c r="Z74" s="114"/>
      <c r="AA74" s="146"/>
      <c r="AB74" s="147"/>
      <c r="AC74" s="9"/>
      <c r="AD74" s="9"/>
      <c r="AE74" s="9"/>
      <c r="AF74" s="9" t="str">
        <f t="shared" si="3"/>
        <v/>
      </c>
      <c r="AG74" s="144" t="str">
        <f>IF(AF74="","",IF(AF74&gt;=75,'Sir Wedz Helper Table'!$C$1,'Sir Wedz Helper Table'!$C$2))</f>
        <v/>
      </c>
      <c r="AH74" s="145"/>
    </row>
    <row r="75" spans="2:34" s="60" customFormat="1" ht="22" customHeight="1">
      <c r="B75" s="154" t="s">
        <v>22</v>
      </c>
      <c r="C75" s="155"/>
      <c r="D75" s="155"/>
      <c r="E75" s="155"/>
      <c r="F75" s="155"/>
      <c r="G75" s="155"/>
      <c r="H75" s="155"/>
      <c r="I75" s="156"/>
      <c r="J75" s="3"/>
      <c r="K75" s="3"/>
      <c r="L75" s="3"/>
      <c r="M75" s="3"/>
      <c r="N75" s="146" t="str">
        <f t="shared" si="2"/>
        <v/>
      </c>
      <c r="O75" s="218"/>
      <c r="P75" s="147"/>
      <c r="Q75" s="144" t="str">
        <f>IF(N75="","",IF(N75&gt;=75,'Sir Wedz Helper Table'!$C$1,'Sir Wedz Helper Table'!$C$2))</f>
        <v/>
      </c>
      <c r="R75" s="145"/>
      <c r="T75" s="154" t="s">
        <v>22</v>
      </c>
      <c r="U75" s="155"/>
      <c r="V75" s="155"/>
      <c r="W75" s="155"/>
      <c r="X75" s="155"/>
      <c r="Y75" s="155"/>
      <c r="Z75" s="156"/>
      <c r="AA75" s="146"/>
      <c r="AB75" s="147"/>
      <c r="AC75" s="12"/>
      <c r="AD75" s="12"/>
      <c r="AE75" s="12"/>
      <c r="AF75" s="9" t="str">
        <f t="shared" si="3"/>
        <v/>
      </c>
      <c r="AG75" s="144" t="str">
        <f>IF(AF75="","",IF(AF75&gt;=75,'Sir Wedz Helper Table'!$C$1,'Sir Wedz Helper Table'!$C$2))</f>
        <v/>
      </c>
      <c r="AH75" s="145"/>
    </row>
    <row r="76" spans="2:34" s="60" customFormat="1" ht="22" customHeight="1">
      <c r="B76" s="154" t="s">
        <v>23</v>
      </c>
      <c r="C76" s="155"/>
      <c r="D76" s="155"/>
      <c r="E76" s="155"/>
      <c r="F76" s="155"/>
      <c r="G76" s="155"/>
      <c r="H76" s="155"/>
      <c r="I76" s="156"/>
      <c r="J76" s="3"/>
      <c r="K76" s="3"/>
      <c r="L76" s="3"/>
      <c r="M76" s="3"/>
      <c r="N76" s="146" t="str">
        <f t="shared" si="2"/>
        <v/>
      </c>
      <c r="O76" s="218"/>
      <c r="P76" s="147"/>
      <c r="Q76" s="144" t="str">
        <f>IF(N76="","",IF(N76&gt;=75,'Sir Wedz Helper Table'!$C$1,'Sir Wedz Helper Table'!$C$2))</f>
        <v/>
      </c>
      <c r="R76" s="145"/>
      <c r="T76" s="154" t="s">
        <v>23</v>
      </c>
      <c r="U76" s="155"/>
      <c r="V76" s="155"/>
      <c r="W76" s="155"/>
      <c r="X76" s="155"/>
      <c r="Y76" s="155"/>
      <c r="Z76" s="156"/>
      <c r="AA76" s="146"/>
      <c r="AB76" s="147"/>
      <c r="AC76" s="12"/>
      <c r="AD76" s="12"/>
      <c r="AE76" s="12"/>
      <c r="AF76" s="9" t="str">
        <f t="shared" si="3"/>
        <v/>
      </c>
      <c r="AG76" s="144" t="str">
        <f>IF(AF76="","",IF(AF76&gt;=75,'Sir Wedz Helper Table'!$C$1,'Sir Wedz Helper Table'!$C$2))</f>
        <v/>
      </c>
      <c r="AH76" s="145"/>
    </row>
    <row r="77" spans="2:34" s="60" customFormat="1" ht="18.75" customHeight="1" thickBot="1">
      <c r="B77" s="205" t="s">
        <v>15</v>
      </c>
      <c r="C77" s="206"/>
      <c r="D77" s="206"/>
      <c r="E77" s="206"/>
      <c r="F77" s="206"/>
      <c r="G77" s="206"/>
      <c r="H77" s="206"/>
      <c r="I77" s="207"/>
      <c r="J77" s="98" t="str">
        <f>IFERROR(ROUND(AVERAGE(J62,J65,J67,J69,J74),0),"")</f>
        <v/>
      </c>
      <c r="K77" s="98" t="str">
        <f>IFERROR(ROUND(AVERAGE(K62,K65,K67,K69,K74,K63),0),"")</f>
        <v/>
      </c>
      <c r="L77" s="98" t="str">
        <f>IFERROR(ROUND(AVERAGE(L62,L65,L67,L69,L74,L64,L63),0),"")</f>
        <v/>
      </c>
      <c r="M77" s="98" t="str">
        <f>IFERROR(ROUND(AVERAGE(M62,M65,M67,M69,M74,M64,M63),0),"")</f>
        <v/>
      </c>
      <c r="N77" s="227" t="str">
        <f>IFERROR(ROUND(AVERAGE(N62:P69,N74),0),"")</f>
        <v/>
      </c>
      <c r="O77" s="228"/>
      <c r="P77" s="229"/>
      <c r="Q77" s="230" t="str">
        <f>IF(N77="","",IF(COUNTIF(Q62:R69,'Sir Wedz Helper Table'!C31)+COUNTIF(Q74,'Sir Wedz Helper Table'!C31)=7,'Sir Wedz Helper Table'!E31,IF(COUNTIF(Q62:R69,'Sir Wedz Helper Table'!C31)+COUNTIF(Q74,'Sir Wedz Helper Table'!C31)&gt;4,'Sir Wedz Helper Table'!E33,'Sir Wedz Helper Table'!E32)))</f>
        <v/>
      </c>
      <c r="R77" s="231"/>
      <c r="T77" s="205" t="s">
        <v>15</v>
      </c>
      <c r="U77" s="206"/>
      <c r="V77" s="206"/>
      <c r="W77" s="206"/>
      <c r="X77" s="206"/>
      <c r="Y77" s="206"/>
      <c r="Z77" s="207"/>
      <c r="AA77" s="227" t="str">
        <f>IFERROR(ROUND(AVERAGE(AA62:AB69,AA74),0),"")</f>
        <v/>
      </c>
      <c r="AB77" s="229"/>
      <c r="AC77" s="99" t="str">
        <f>IFERROR(ROUND(AVERAGE(AC62:AC69,AC74),0),"")</f>
        <v/>
      </c>
      <c r="AD77" s="99" t="str">
        <f>IFERROR(ROUND(AVERAGE(AD62:AD69,AD74),0),"")</f>
        <v/>
      </c>
      <c r="AE77" s="99" t="str">
        <f>IFERROR(ROUND(AVERAGE(AE62:AE69,AE74),0),"")</f>
        <v/>
      </c>
      <c r="AF77" s="99" t="str">
        <f>IFERROR(ROUND(AVERAGE(AF62:AF69,AF74),0),"")</f>
        <v/>
      </c>
      <c r="AG77" s="170" t="str">
        <f>IF(AF77="","",IF(COUNTIF(AG62:AH69,'Sir Wedz Helper Table'!C26)+COUNTIF(AG74,'Sir Wedz Helper Table'!C26)=7,'Sir Wedz Helper Table'!E26,IF(COUNTIF(AG62:AH69,'Sir Wedz Helper Table'!C26)+COUNTIF(AG74,'Sir Wedz Helper Table'!C26)&gt;4,'Sir Wedz Helper Table'!E28,'Sir Wedz Helper Table'!E27)))</f>
        <v/>
      </c>
      <c r="AH77" s="171"/>
    </row>
    <row r="78" spans="2:34" s="60" customFormat="1" ht="7.5" customHeight="1" thickBot="1">
      <c r="B78" s="100"/>
      <c r="C78" s="100"/>
      <c r="D78" s="100"/>
      <c r="E78" s="100"/>
      <c r="F78" s="100"/>
      <c r="G78" s="100"/>
      <c r="H78" s="100"/>
      <c r="I78" s="100"/>
      <c r="N78" s="76"/>
      <c r="O78" s="76"/>
      <c r="P78" s="76"/>
      <c r="Q78" s="101"/>
      <c r="R78" s="101"/>
    </row>
    <row r="79" spans="2:34" s="60" customFormat="1" ht="15.5">
      <c r="B79" s="215" t="s">
        <v>61</v>
      </c>
      <c r="C79" s="219"/>
      <c r="D79" s="216"/>
      <c r="E79" s="216"/>
      <c r="F79" s="220" t="s">
        <v>64</v>
      </c>
      <c r="G79" s="221"/>
      <c r="H79" s="221"/>
      <c r="I79" s="221"/>
      <c r="J79" s="221"/>
      <c r="K79" s="221"/>
      <c r="L79" s="221"/>
      <c r="M79" s="221"/>
      <c r="N79" s="221"/>
      <c r="O79" s="221"/>
      <c r="P79" s="221"/>
      <c r="Q79" s="221"/>
      <c r="R79" s="222"/>
      <c r="S79" s="83"/>
      <c r="T79" s="215" t="s">
        <v>61</v>
      </c>
      <c r="U79" s="216"/>
      <c r="V79" s="216"/>
      <c r="W79" s="223" t="s">
        <v>65</v>
      </c>
      <c r="X79" s="223"/>
      <c r="Y79" s="223"/>
      <c r="Z79" s="223"/>
      <c r="AA79" s="223"/>
      <c r="AB79" s="223"/>
      <c r="AC79" s="223"/>
      <c r="AD79" s="223"/>
      <c r="AE79" s="223"/>
      <c r="AF79" s="223"/>
      <c r="AG79" s="223"/>
      <c r="AH79" s="224"/>
    </row>
    <row r="80" spans="2:34" s="60" customFormat="1" ht="31.5" customHeight="1">
      <c r="B80" s="217" t="s">
        <v>0</v>
      </c>
      <c r="C80" s="232"/>
      <c r="D80" s="196"/>
      <c r="E80" s="196"/>
      <c r="F80" s="233" t="s">
        <v>2</v>
      </c>
      <c r="G80" s="234"/>
      <c r="H80" s="234"/>
      <c r="I80" s="232"/>
      <c r="J80" s="211" t="s">
        <v>62</v>
      </c>
      <c r="K80" s="212"/>
      <c r="L80" s="213"/>
      <c r="M80" s="211" t="s">
        <v>63</v>
      </c>
      <c r="N80" s="212"/>
      <c r="O80" s="212"/>
      <c r="P80" s="213"/>
      <c r="Q80" s="196" t="s">
        <v>3</v>
      </c>
      <c r="R80" s="197"/>
      <c r="T80" s="217" t="s">
        <v>0</v>
      </c>
      <c r="U80" s="196"/>
      <c r="V80" s="196"/>
      <c r="W80" s="194" t="s">
        <v>2</v>
      </c>
      <c r="X80" s="194"/>
      <c r="Y80" s="194"/>
      <c r="Z80" s="194"/>
      <c r="AA80" s="194"/>
      <c r="AB80" s="194" t="s">
        <v>62</v>
      </c>
      <c r="AC80" s="194"/>
      <c r="AD80" s="194"/>
      <c r="AE80" s="194" t="s">
        <v>63</v>
      </c>
      <c r="AF80" s="194"/>
      <c r="AG80" s="196" t="s">
        <v>3</v>
      </c>
      <c r="AH80" s="197"/>
    </row>
    <row r="81" spans="2:34" s="60" customFormat="1" ht="20" customHeight="1">
      <c r="B81" s="225"/>
      <c r="C81" s="202"/>
      <c r="D81" s="195"/>
      <c r="E81" s="195"/>
      <c r="F81" s="200"/>
      <c r="G81" s="201"/>
      <c r="H81" s="201"/>
      <c r="I81" s="202"/>
      <c r="J81" s="195"/>
      <c r="K81" s="195"/>
      <c r="L81" s="195"/>
      <c r="M81" s="200"/>
      <c r="N81" s="201"/>
      <c r="O81" s="201"/>
      <c r="P81" s="202"/>
      <c r="Q81" s="198"/>
      <c r="R81" s="199"/>
      <c r="T81" s="225"/>
      <c r="U81" s="195"/>
      <c r="V81" s="195"/>
      <c r="W81" s="195"/>
      <c r="X81" s="195"/>
      <c r="Y81" s="195"/>
      <c r="Z81" s="195"/>
      <c r="AA81" s="195"/>
      <c r="AB81" s="200"/>
      <c r="AC81" s="201"/>
      <c r="AD81" s="202"/>
      <c r="AE81" s="195"/>
      <c r="AF81" s="195"/>
      <c r="AG81" s="198"/>
      <c r="AH81" s="199"/>
    </row>
    <row r="82" spans="2:34" s="60" customFormat="1" ht="21" customHeight="1" thickBot="1">
      <c r="B82" s="192"/>
      <c r="C82" s="151"/>
      <c r="D82" s="193"/>
      <c r="E82" s="193"/>
      <c r="F82" s="149"/>
      <c r="G82" s="150"/>
      <c r="H82" s="150"/>
      <c r="I82" s="151"/>
      <c r="J82" s="193"/>
      <c r="K82" s="193"/>
      <c r="L82" s="193"/>
      <c r="M82" s="149"/>
      <c r="N82" s="150"/>
      <c r="O82" s="150"/>
      <c r="P82" s="151"/>
      <c r="Q82" s="152"/>
      <c r="R82" s="153"/>
      <c r="S82" s="90"/>
      <c r="T82" s="192"/>
      <c r="U82" s="193"/>
      <c r="V82" s="193"/>
      <c r="W82" s="193"/>
      <c r="X82" s="193"/>
      <c r="Y82" s="193"/>
      <c r="Z82" s="193"/>
      <c r="AA82" s="193"/>
      <c r="AB82" s="149"/>
      <c r="AC82" s="150"/>
      <c r="AD82" s="151"/>
      <c r="AE82" s="193"/>
      <c r="AF82" s="193"/>
      <c r="AG82" s="152"/>
      <c r="AH82" s="153"/>
    </row>
    <row r="83" spans="2:34" s="60" customFormat="1" ht="14.5"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AF83" s="226" t="s">
        <v>60</v>
      </c>
      <c r="AG83" s="226"/>
      <c r="AH83" s="226"/>
    </row>
    <row r="84" spans="2:34"/>
  </sheetData>
  <sheetProtection sheet="1" objects="1" scenarios="1"/>
  <mergeCells count="315">
    <mergeCell ref="N11:S11"/>
    <mergeCell ref="E11:J11"/>
    <mergeCell ref="F82:I82"/>
    <mergeCell ref="B60:I61"/>
    <mergeCell ref="B62:I62"/>
    <mergeCell ref="B63:I63"/>
    <mergeCell ref="B64:I64"/>
    <mergeCell ref="B65:I65"/>
    <mergeCell ref="B66:I66"/>
    <mergeCell ref="B67:I67"/>
    <mergeCell ref="B68:I68"/>
    <mergeCell ref="B69:I69"/>
    <mergeCell ref="B70:I70"/>
    <mergeCell ref="B71:I71"/>
    <mergeCell ref="B72:I72"/>
    <mergeCell ref="B81:E81"/>
    <mergeCell ref="B80:E80"/>
    <mergeCell ref="B82:E82"/>
    <mergeCell ref="B75:I75"/>
    <mergeCell ref="B76:I76"/>
    <mergeCell ref="B77:I77"/>
    <mergeCell ref="B52:E52"/>
    <mergeCell ref="B47:I47"/>
    <mergeCell ref="F50:I50"/>
    <mergeCell ref="B50:E50"/>
    <mergeCell ref="F80:I80"/>
    <mergeCell ref="F81:I81"/>
    <mergeCell ref="B33:I33"/>
    <mergeCell ref="B34:I34"/>
    <mergeCell ref="B35:I35"/>
    <mergeCell ref="B36:I36"/>
    <mergeCell ref="B37:I37"/>
    <mergeCell ref="B38:I38"/>
    <mergeCell ref="B39:I39"/>
    <mergeCell ref="B40:I40"/>
    <mergeCell ref="B73:I73"/>
    <mergeCell ref="N63:P63"/>
    <mergeCell ref="N65:P65"/>
    <mergeCell ref="AF60:AF61"/>
    <mergeCell ref="AG60:AH61"/>
    <mergeCell ref="Q74:R74"/>
    <mergeCell ref="B41:I41"/>
    <mergeCell ref="B42:I42"/>
    <mergeCell ref="B43:I43"/>
    <mergeCell ref="B44:I44"/>
    <mergeCell ref="B45:I45"/>
    <mergeCell ref="B74:I74"/>
    <mergeCell ref="B49:E49"/>
    <mergeCell ref="N44:P44"/>
    <mergeCell ref="AA46:AB46"/>
    <mergeCell ref="AA47:AB47"/>
    <mergeCell ref="T44:Z44"/>
    <mergeCell ref="T45:Z45"/>
    <mergeCell ref="T46:Z46"/>
    <mergeCell ref="W49:AH49"/>
    <mergeCell ref="J60:M60"/>
    <mergeCell ref="N60:P61"/>
    <mergeCell ref="T63:Z63"/>
    <mergeCell ref="J50:L50"/>
    <mergeCell ref="AG42:AH42"/>
    <mergeCell ref="AB82:AD82"/>
    <mergeCell ref="AE81:AF81"/>
    <mergeCell ref="AG81:AH81"/>
    <mergeCell ref="N75:P75"/>
    <mergeCell ref="Q75:R75"/>
    <mergeCell ref="T75:Z75"/>
    <mergeCell ref="AA75:AB75"/>
    <mergeCell ref="W11:AC11"/>
    <mergeCell ref="J81:L81"/>
    <mergeCell ref="M81:P81"/>
    <mergeCell ref="Q81:R81"/>
    <mergeCell ref="T81:V81"/>
    <mergeCell ref="W81:AA81"/>
    <mergeCell ref="AB81:AD81"/>
    <mergeCell ref="Q51:R51"/>
    <mergeCell ref="J80:L80"/>
    <mergeCell ref="T67:Z67"/>
    <mergeCell ref="T68:Z68"/>
    <mergeCell ref="T69:Z69"/>
    <mergeCell ref="T70:Z70"/>
    <mergeCell ref="T76:Z76"/>
    <mergeCell ref="AA76:AB76"/>
    <mergeCell ref="J52:L52"/>
    <mergeCell ref="F49:R49"/>
    <mergeCell ref="Q72:R72"/>
    <mergeCell ref="F51:I51"/>
    <mergeCell ref="F52:I52"/>
    <mergeCell ref="AF83:AH83"/>
    <mergeCell ref="N77:P77"/>
    <mergeCell ref="Q77:R77"/>
    <mergeCell ref="T77:Z77"/>
    <mergeCell ref="AA77:AB77"/>
    <mergeCell ref="AG77:AH77"/>
    <mergeCell ref="AG82:AH82"/>
    <mergeCell ref="M80:P80"/>
    <mergeCell ref="Q80:R80"/>
    <mergeCell ref="T80:V80"/>
    <mergeCell ref="W80:AA80"/>
    <mergeCell ref="AB80:AD80"/>
    <mergeCell ref="AE80:AF80"/>
    <mergeCell ref="AG80:AH80"/>
    <mergeCell ref="AE82:AF82"/>
    <mergeCell ref="AG76:AH76"/>
    <mergeCell ref="J82:L82"/>
    <mergeCell ref="M82:P82"/>
    <mergeCell ref="Q82:R82"/>
    <mergeCell ref="T82:V82"/>
    <mergeCell ref="W82:AA82"/>
    <mergeCell ref="N41:P41"/>
    <mergeCell ref="AA40:AB40"/>
    <mergeCell ref="AA41:AB41"/>
    <mergeCell ref="AG75:AH75"/>
    <mergeCell ref="N76:P76"/>
    <mergeCell ref="Q76:R76"/>
    <mergeCell ref="B79:E79"/>
    <mergeCell ref="F79:R79"/>
    <mergeCell ref="T79:V79"/>
    <mergeCell ref="W79:AH79"/>
    <mergeCell ref="B51:E51"/>
    <mergeCell ref="J51:L51"/>
    <mergeCell ref="T51:V51"/>
    <mergeCell ref="M51:P51"/>
    <mergeCell ref="N74:P74"/>
    <mergeCell ref="N73:P73"/>
    <mergeCell ref="N62:P62"/>
    <mergeCell ref="N64:P64"/>
    <mergeCell ref="N67:P67"/>
    <mergeCell ref="N69:P69"/>
    <mergeCell ref="N70:P70"/>
    <mergeCell ref="N71:P71"/>
    <mergeCell ref="N72:P72"/>
    <mergeCell ref="Q73:R73"/>
    <mergeCell ref="AE52:AF52"/>
    <mergeCell ref="T53:AA53"/>
    <mergeCell ref="W52:AA52"/>
    <mergeCell ref="AF30:AF31"/>
    <mergeCell ref="T30:Z31"/>
    <mergeCell ref="T32:Z32"/>
    <mergeCell ref="T33:Z33"/>
    <mergeCell ref="AE50:AF50"/>
    <mergeCell ref="T40:Z40"/>
    <mergeCell ref="T41:Z41"/>
    <mergeCell ref="T42:Z42"/>
    <mergeCell ref="T43:Z43"/>
    <mergeCell ref="AA35:AB35"/>
    <mergeCell ref="AA37:AB37"/>
    <mergeCell ref="T36:Z36"/>
    <mergeCell ref="T38:Z38"/>
    <mergeCell ref="T49:V49"/>
    <mergeCell ref="T50:V50"/>
    <mergeCell ref="M54:P54"/>
    <mergeCell ref="Q54:R54"/>
    <mergeCell ref="P55:Q55"/>
    <mergeCell ref="M56:P56"/>
    <mergeCell ref="Q56:R56"/>
    <mergeCell ref="N42:P42"/>
    <mergeCell ref="AA44:AB44"/>
    <mergeCell ref="AA45:AB45"/>
    <mergeCell ref="Q50:R50"/>
    <mergeCell ref="AA43:AB43"/>
    <mergeCell ref="Q42:R42"/>
    <mergeCell ref="N45:P45"/>
    <mergeCell ref="N46:P46"/>
    <mergeCell ref="AA42:AB42"/>
    <mergeCell ref="N47:P47"/>
    <mergeCell ref="N43:P43"/>
    <mergeCell ref="Q43:R43"/>
    <mergeCell ref="M50:P50"/>
    <mergeCell ref="AG52:AH52"/>
    <mergeCell ref="AF54:AH54"/>
    <mergeCell ref="AG43:AH43"/>
    <mergeCell ref="Q70:R70"/>
    <mergeCell ref="Q71:R71"/>
    <mergeCell ref="T52:V52"/>
    <mergeCell ref="AB52:AD52"/>
    <mergeCell ref="AB54:AE54"/>
    <mergeCell ref="AB57:AD57"/>
    <mergeCell ref="AB50:AD50"/>
    <mergeCell ref="W50:AA50"/>
    <mergeCell ref="W51:AA51"/>
    <mergeCell ref="AE51:AF51"/>
    <mergeCell ref="AG50:AH50"/>
    <mergeCell ref="AG51:AH51"/>
    <mergeCell ref="AB51:AD51"/>
    <mergeCell ref="AA61:AB61"/>
    <mergeCell ref="AA62:AB62"/>
    <mergeCell ref="Q47:R47"/>
    <mergeCell ref="T47:Z47"/>
    <mergeCell ref="Q45:R45"/>
    <mergeCell ref="Q46:R46"/>
    <mergeCell ref="AG44:AH44"/>
    <mergeCell ref="AG45:AH45"/>
    <mergeCell ref="AG74:AH74"/>
    <mergeCell ref="T71:Z71"/>
    <mergeCell ref="AG62:AH62"/>
    <mergeCell ref="AG64:AH64"/>
    <mergeCell ref="T73:Z73"/>
    <mergeCell ref="AA73:AB73"/>
    <mergeCell ref="AG69:AH69"/>
    <mergeCell ref="AG70:AH70"/>
    <mergeCell ref="AG71:AH71"/>
    <mergeCell ref="T72:Z72"/>
    <mergeCell ref="AA72:AB72"/>
    <mergeCell ref="AG72:AH72"/>
    <mergeCell ref="AG67:AH67"/>
    <mergeCell ref="AA67:AB67"/>
    <mergeCell ref="AA63:AB63"/>
    <mergeCell ref="AG63:AH63"/>
    <mergeCell ref="AA65:AB65"/>
    <mergeCell ref="AG65:AH65"/>
    <mergeCell ref="T74:Z74"/>
    <mergeCell ref="AA74:AB74"/>
    <mergeCell ref="AA70:AB70"/>
    <mergeCell ref="AA71:AB71"/>
    <mergeCell ref="AA64:AB64"/>
    <mergeCell ref="AG73:AH73"/>
    <mergeCell ref="AG30:AH31"/>
    <mergeCell ref="AG32:AH32"/>
    <mergeCell ref="N37:P37"/>
    <mergeCell ref="N39:P39"/>
    <mergeCell ref="T34:Z34"/>
    <mergeCell ref="T35:Z35"/>
    <mergeCell ref="T37:Z37"/>
    <mergeCell ref="T39:Z39"/>
    <mergeCell ref="Q32:R32"/>
    <mergeCell ref="Q33:R33"/>
    <mergeCell ref="Q34:R34"/>
    <mergeCell ref="Q35:R35"/>
    <mergeCell ref="Q30:R31"/>
    <mergeCell ref="AA30:AE30"/>
    <mergeCell ref="Q37:R37"/>
    <mergeCell ref="Q39:R39"/>
    <mergeCell ref="AG46:AH46"/>
    <mergeCell ref="AG47:AH47"/>
    <mergeCell ref="X19:AH19"/>
    <mergeCell ref="AA31:AB31"/>
    <mergeCell ref="AA32:AB32"/>
    <mergeCell ref="N30:P31"/>
    <mergeCell ref="AC24:AH24"/>
    <mergeCell ref="AA39:AB39"/>
    <mergeCell ref="G5:AC6"/>
    <mergeCell ref="AG40:AH40"/>
    <mergeCell ref="AG41:AH41"/>
    <mergeCell ref="Q40:R40"/>
    <mergeCell ref="Q41:R41"/>
    <mergeCell ref="N34:P34"/>
    <mergeCell ref="N35:P35"/>
    <mergeCell ref="N40:P40"/>
    <mergeCell ref="J30:M30"/>
    <mergeCell ref="N32:P32"/>
    <mergeCell ref="N33:P33"/>
    <mergeCell ref="B14:AH14"/>
    <mergeCell ref="D25:L25"/>
    <mergeCell ref="D26:G26"/>
    <mergeCell ref="B30:I31"/>
    <mergeCell ref="K26:O26"/>
    <mergeCell ref="I27:L27"/>
    <mergeCell ref="B32:I32"/>
    <mergeCell ref="AG55:AH55"/>
    <mergeCell ref="M52:P52"/>
    <mergeCell ref="Q52:R52"/>
    <mergeCell ref="B46:I46"/>
    <mergeCell ref="G3:AC4"/>
    <mergeCell ref="B10:AH10"/>
    <mergeCell ref="B23:AH23"/>
    <mergeCell ref="AG33:AH33"/>
    <mergeCell ref="AG34:AH34"/>
    <mergeCell ref="AG35:AH35"/>
    <mergeCell ref="AG37:AH37"/>
    <mergeCell ref="AG39:AH39"/>
    <mergeCell ref="AA33:AB33"/>
    <mergeCell ref="AA34:AB34"/>
    <mergeCell ref="M25:P25"/>
    <mergeCell ref="M27:P27"/>
    <mergeCell ref="AF12:AH12"/>
    <mergeCell ref="T12:AA12"/>
    <mergeCell ref="Q25:R25"/>
    <mergeCell ref="AD11:AH11"/>
    <mergeCell ref="G28:L28"/>
    <mergeCell ref="U11:V11"/>
    <mergeCell ref="Q67:R67"/>
    <mergeCell ref="Q69:R69"/>
    <mergeCell ref="Q62:R62"/>
    <mergeCell ref="Q64:R64"/>
    <mergeCell ref="Q63:R63"/>
    <mergeCell ref="Q65:R65"/>
    <mergeCell ref="AB56:AE56"/>
    <mergeCell ref="AF56:AH56"/>
    <mergeCell ref="AA69:AB69"/>
    <mergeCell ref="AE57:AH57"/>
    <mergeCell ref="T64:Z64"/>
    <mergeCell ref="A1:G1"/>
    <mergeCell ref="H1:S1"/>
    <mergeCell ref="T65:Z65"/>
    <mergeCell ref="T62:Z62"/>
    <mergeCell ref="AE55:AF55"/>
    <mergeCell ref="T66:Z66"/>
    <mergeCell ref="Q60:R61"/>
    <mergeCell ref="T60:Z61"/>
    <mergeCell ref="AA60:AE60"/>
    <mergeCell ref="G7:AC9"/>
    <mergeCell ref="B53:J53"/>
    <mergeCell ref="Q44:R44"/>
    <mergeCell ref="M28:O28"/>
    <mergeCell ref="AB25:AE25"/>
    <mergeCell ref="AE26:AF26"/>
    <mergeCell ref="AB27:AE27"/>
    <mergeCell ref="AB28:AD28"/>
    <mergeCell ref="AF25:AH25"/>
    <mergeCell ref="AG26:AH26"/>
    <mergeCell ref="AF27:AH27"/>
    <mergeCell ref="AE28:AH28"/>
    <mergeCell ref="Q27:R27"/>
    <mergeCell ref="P26:Q26"/>
    <mergeCell ref="M57:O57"/>
  </mergeCells>
  <conditionalFormatting sqref="H1">
    <cfRule type="expression" dxfId="0" priority="1">
      <formula>$H$1=""</formula>
    </cfRule>
  </conditionalFormatting>
  <dataValidations count="2">
    <dataValidation type="whole" allowBlank="1" showInputMessage="1" showErrorMessage="1" errorTitle="Grade Invalid" error="Please refer to DepEd Order 8 s.2015 on Assessment Guidelines" sqref="AC62:AE76 J32:M46 AA62:AA76 AA32:AA46 AC32:AE46 J62:M76" xr:uid="{00000000-0002-0000-0000-000000000000}">
      <formula1>60</formula1>
      <formula2>100</formula2>
    </dataValidation>
    <dataValidation type="list" allowBlank="1" showInputMessage="1" showErrorMessage="1" sqref="H1:S1" xr:uid="{5539F0DE-3E5B-914A-BC25-B138E575A299}">
      <formula1>SirWedzV2Name</formula1>
    </dataValidation>
  </dataValidations>
  <pageMargins left="0.19" right="0.17" top="0.17" bottom="0.21" header="0" footer="0.16"/>
  <pageSetup paperSize="10000" scale="64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21</xdr:col>
                    <xdr:colOff>177800</xdr:colOff>
                    <xdr:row>19</xdr:row>
                    <xdr:rowOff>25400</xdr:rowOff>
                  </from>
                  <to>
                    <xdr:col>22</xdr:col>
                    <xdr:colOff>12700</xdr:colOff>
                    <xdr:row>20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22</xdr:col>
                    <xdr:colOff>101600</xdr:colOff>
                    <xdr:row>15</xdr:row>
                    <xdr:rowOff>0</xdr:rowOff>
                  </from>
                  <to>
                    <xdr:col>23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9</xdr:col>
                    <xdr:colOff>38100</xdr:colOff>
                    <xdr:row>15</xdr:row>
                    <xdr:rowOff>0</xdr:rowOff>
                  </from>
                  <to>
                    <xdr:col>10</xdr:col>
                    <xdr:colOff>0</xdr:colOff>
                    <xdr:row>15</xdr:row>
                    <xdr:rowOff>241300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1</xdr:col>
                    <xdr:colOff>520700</xdr:colOff>
                    <xdr:row>19</xdr:row>
                    <xdr:rowOff>38100</xdr:rowOff>
                  </from>
                  <to>
                    <xdr:col>3</xdr:col>
                    <xdr:colOff>215900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17</xdr:col>
                    <xdr:colOff>381000</xdr:colOff>
                    <xdr:row>15</xdr:row>
                    <xdr:rowOff>0</xdr:rowOff>
                  </from>
                  <to>
                    <xdr:col>19</xdr:col>
                    <xdr:colOff>0</xdr:colOff>
                    <xdr:row>15</xdr:row>
                    <xdr:rowOff>241300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FF0000"/>
  </sheetPr>
  <dimension ref="A1:AG82"/>
  <sheetViews>
    <sheetView showGridLines="0" zoomScaleNormal="100" workbookViewId="0">
      <selection activeCell="AA40" sqref="AA40"/>
    </sheetView>
  </sheetViews>
  <sheetFormatPr defaultColWidth="0" defaultRowHeight="14" zeroHeight="1"/>
  <cols>
    <col min="1" max="1" width="0.81640625" style="4" customWidth="1"/>
    <col min="2" max="2" width="5.81640625" style="4" customWidth="1"/>
    <col min="3" max="3" width="7.6328125" style="4" customWidth="1"/>
    <col min="4" max="4" width="6.453125" style="4" customWidth="1"/>
    <col min="5" max="5" width="3" style="4" customWidth="1"/>
    <col min="6" max="6" width="11.6328125" style="4" customWidth="1"/>
    <col min="7" max="10" width="4.6328125" style="4" customWidth="1"/>
    <col min="11" max="12" width="2.453125" style="4" customWidth="1"/>
    <col min="13" max="13" width="4" style="4" customWidth="1"/>
    <col min="14" max="14" width="4.6328125" style="4" customWidth="1"/>
    <col min="15" max="15" width="13.453125" style="4" customWidth="1"/>
    <col min="16" max="16" width="1.81640625" style="4" customWidth="1"/>
    <col min="17" max="17" width="18.6328125" style="4" customWidth="1"/>
    <col min="18" max="18" width="0.6328125" style="4" customWidth="1"/>
    <col min="19" max="19" width="6.36328125" style="4" customWidth="1"/>
    <col min="20" max="20" width="5.1796875" style="4" customWidth="1"/>
    <col min="21" max="21" width="0.81640625" style="4" customWidth="1"/>
    <col min="22" max="22" width="0.6328125" style="4" customWidth="1"/>
    <col min="23" max="24" width="3.6328125" style="4" customWidth="1"/>
    <col min="25" max="25" width="1.453125" style="4" customWidth="1"/>
    <col min="26" max="27" width="4.6328125" style="4" customWidth="1"/>
    <col min="28" max="28" width="5.36328125" style="4" customWidth="1"/>
    <col min="29" max="29" width="8.6328125" style="4" customWidth="1"/>
    <col min="30" max="30" width="5.453125" style="4" customWidth="1"/>
    <col min="31" max="31" width="10.453125" style="4" customWidth="1"/>
    <col min="32" max="32" width="3.1796875" style="4" customWidth="1"/>
    <col min="33" max="33" width="9.453125" style="4" hidden="1" customWidth="1"/>
    <col min="34" max="16384" width="9.1796875" style="4" hidden="1"/>
  </cols>
  <sheetData>
    <row r="1" spans="2:31" ht="13.5" customHeight="1">
      <c r="B1" s="23" t="s">
        <v>51</v>
      </c>
      <c r="AB1" s="22" t="s">
        <v>49</v>
      </c>
    </row>
    <row r="2" spans="2:31" ht="17.25" customHeight="1" thickBot="1">
      <c r="B2" s="261" t="s">
        <v>79</v>
      </c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3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4"/>
    </row>
    <row r="3" spans="2:31" ht="20" customHeight="1">
      <c r="B3" s="32" t="s">
        <v>53</v>
      </c>
      <c r="C3" s="33"/>
      <c r="D3" s="33"/>
      <c r="E3" s="33"/>
      <c r="F3" s="33"/>
      <c r="G3" s="33"/>
      <c r="H3" s="33"/>
      <c r="I3" s="33"/>
      <c r="J3" s="164" t="s">
        <v>58</v>
      </c>
      <c r="K3" s="164"/>
      <c r="L3" s="164"/>
      <c r="M3" s="164"/>
      <c r="N3" s="167"/>
      <c r="O3" s="168"/>
      <c r="Q3" s="32" t="s">
        <v>53</v>
      </c>
      <c r="R3" s="33"/>
      <c r="S3" s="33"/>
      <c r="T3" s="33"/>
      <c r="U3" s="33"/>
      <c r="V3" s="33"/>
      <c r="W3" s="33"/>
      <c r="X3" s="33"/>
      <c r="Y3" s="164" t="s">
        <v>58</v>
      </c>
      <c r="Z3" s="164"/>
      <c r="AA3" s="164"/>
      <c r="AB3" s="164"/>
      <c r="AC3" s="167"/>
      <c r="AD3" s="167"/>
      <c r="AE3" s="168"/>
    </row>
    <row r="4" spans="2:31" ht="20" customHeight="1">
      <c r="B4" s="34" t="s">
        <v>54</v>
      </c>
      <c r="M4" s="133" t="s">
        <v>57</v>
      </c>
      <c r="N4" s="133"/>
      <c r="O4" s="37"/>
      <c r="Q4" s="34" t="s">
        <v>54</v>
      </c>
      <c r="AB4" s="165" t="s">
        <v>57</v>
      </c>
      <c r="AC4" s="165"/>
      <c r="AD4" s="235"/>
      <c r="AE4" s="244"/>
    </row>
    <row r="5" spans="2:31" ht="20" customHeight="1">
      <c r="B5" s="34" t="s">
        <v>66</v>
      </c>
      <c r="J5" s="165" t="s">
        <v>56</v>
      </c>
      <c r="K5" s="165"/>
      <c r="L5" s="165"/>
      <c r="M5" s="165"/>
      <c r="N5" s="142"/>
      <c r="O5" s="143"/>
      <c r="Q5" s="34" t="s">
        <v>66</v>
      </c>
      <c r="Y5" s="165" t="s">
        <v>56</v>
      </c>
      <c r="Z5" s="165"/>
      <c r="AA5" s="165"/>
      <c r="AB5" s="165"/>
      <c r="AC5" s="142"/>
      <c r="AD5" s="142"/>
      <c r="AE5" s="143"/>
    </row>
    <row r="6" spans="2:31" ht="20" customHeight="1">
      <c r="B6" s="36" t="s">
        <v>55</v>
      </c>
      <c r="C6" s="5"/>
      <c r="D6" s="5"/>
      <c r="E6" s="5"/>
      <c r="F6" s="5"/>
      <c r="J6" s="133" t="s">
        <v>59</v>
      </c>
      <c r="K6" s="133"/>
      <c r="L6" s="133"/>
      <c r="M6" s="21"/>
      <c r="N6" s="21"/>
      <c r="O6" s="37"/>
      <c r="Q6" s="36" t="s">
        <v>55</v>
      </c>
      <c r="R6" s="5"/>
      <c r="S6" s="5"/>
      <c r="T6" s="5"/>
      <c r="U6" s="5"/>
      <c r="Y6" s="133" t="s">
        <v>59</v>
      </c>
      <c r="Z6" s="133"/>
      <c r="AA6" s="133"/>
      <c r="AB6" s="142"/>
      <c r="AC6" s="142"/>
      <c r="AD6" s="142"/>
      <c r="AE6" s="143"/>
    </row>
    <row r="7" spans="2:31" ht="6.75" customHeight="1" thickBot="1">
      <c r="B7" s="34"/>
      <c r="O7" s="35"/>
      <c r="Q7" s="34"/>
      <c r="AE7" s="35"/>
    </row>
    <row r="8" spans="2:31" ht="18" customHeight="1">
      <c r="B8" s="251" t="s">
        <v>78</v>
      </c>
      <c r="C8" s="252"/>
      <c r="D8" s="252"/>
      <c r="E8" s="252"/>
      <c r="F8" s="253"/>
      <c r="G8" s="246" t="s">
        <v>1</v>
      </c>
      <c r="H8" s="247"/>
      <c r="I8" s="247"/>
      <c r="J8" s="248"/>
      <c r="K8" s="257" t="s">
        <v>2</v>
      </c>
      <c r="L8" s="252"/>
      <c r="M8" s="253"/>
      <c r="N8" s="257" t="s">
        <v>3</v>
      </c>
      <c r="O8" s="259"/>
      <c r="Q8" s="251" t="s">
        <v>0</v>
      </c>
      <c r="R8" s="252"/>
      <c r="S8" s="252"/>
      <c r="T8" s="252"/>
      <c r="U8" s="252"/>
      <c r="V8" s="252"/>
      <c r="W8" s="253"/>
      <c r="X8" s="246" t="s">
        <v>1</v>
      </c>
      <c r="Y8" s="247"/>
      <c r="Z8" s="247"/>
      <c r="AA8" s="247"/>
      <c r="AB8" s="248"/>
      <c r="AC8" s="249" t="s">
        <v>2</v>
      </c>
      <c r="AD8" s="257" t="s">
        <v>3</v>
      </c>
      <c r="AE8" s="259"/>
    </row>
    <row r="9" spans="2:31" ht="18" customHeight="1">
      <c r="B9" s="254"/>
      <c r="C9" s="255"/>
      <c r="D9" s="255"/>
      <c r="E9" s="255"/>
      <c r="F9" s="256"/>
      <c r="G9" s="7">
        <v>1</v>
      </c>
      <c r="H9" s="7">
        <v>2</v>
      </c>
      <c r="I9" s="7">
        <v>3</v>
      </c>
      <c r="J9" s="7">
        <v>4</v>
      </c>
      <c r="K9" s="258"/>
      <c r="L9" s="255"/>
      <c r="M9" s="256"/>
      <c r="N9" s="258"/>
      <c r="O9" s="260"/>
      <c r="Q9" s="254"/>
      <c r="R9" s="255"/>
      <c r="S9" s="255"/>
      <c r="T9" s="255"/>
      <c r="U9" s="255"/>
      <c r="V9" s="255"/>
      <c r="W9" s="256"/>
      <c r="X9" s="265">
        <v>1</v>
      </c>
      <c r="Y9" s="266"/>
      <c r="Z9" s="7">
        <v>2</v>
      </c>
      <c r="AA9" s="7">
        <v>3</v>
      </c>
      <c r="AB9" s="7">
        <v>4</v>
      </c>
      <c r="AC9" s="250"/>
      <c r="AD9" s="258"/>
      <c r="AE9" s="260"/>
    </row>
    <row r="10" spans="2:31" ht="20" customHeight="1">
      <c r="B10" s="236" t="s">
        <v>4</v>
      </c>
      <c r="C10" s="237"/>
      <c r="D10" s="237"/>
      <c r="E10" s="237"/>
      <c r="F10" s="238"/>
      <c r="G10" s="2"/>
      <c r="H10" s="2"/>
      <c r="I10" s="2"/>
      <c r="J10" s="2"/>
      <c r="K10" s="176" t="str">
        <f>IFERROR(ROUND(AVERAGE(G10:J10),0),"")</f>
        <v/>
      </c>
      <c r="L10" s="177"/>
      <c r="M10" s="178"/>
      <c r="N10" s="131" t="str">
        <f>IF(K10="","",IF(K10&gt;=75,'Sir Wedz Helper Table'!$C$1,'Sir Wedz Helper Table'!$C$2))</f>
        <v/>
      </c>
      <c r="O10" s="132"/>
      <c r="Q10" s="236" t="s">
        <v>4</v>
      </c>
      <c r="R10" s="237"/>
      <c r="S10" s="237"/>
      <c r="T10" s="237"/>
      <c r="U10" s="237"/>
      <c r="V10" s="237"/>
      <c r="W10" s="238"/>
      <c r="X10" s="146"/>
      <c r="Y10" s="147"/>
      <c r="Z10" s="9"/>
      <c r="AA10" s="9"/>
      <c r="AB10" s="9"/>
      <c r="AC10" s="10" t="str">
        <f>IFERROR(ROUND(AVERAGE(X10:AB10),0),"")</f>
        <v/>
      </c>
      <c r="AD10" s="131" t="str">
        <f>IF(AC10="","",IF(AC10&gt;=75,'Sir Wedz Helper Table'!$C$1,'Sir Wedz Helper Table'!$C$2))</f>
        <v/>
      </c>
      <c r="AE10" s="132"/>
    </row>
    <row r="11" spans="2:31" ht="20" customHeight="1">
      <c r="B11" s="236" t="s">
        <v>5</v>
      </c>
      <c r="C11" s="237"/>
      <c r="D11" s="237"/>
      <c r="E11" s="237"/>
      <c r="F11" s="238"/>
      <c r="G11" s="2"/>
      <c r="H11" s="2"/>
      <c r="I11" s="2"/>
      <c r="J11" s="2"/>
      <c r="K11" s="176" t="str">
        <f t="shared" ref="K11:K24" si="0">IFERROR(ROUND(AVERAGE(G11:J11),0),"")</f>
        <v/>
      </c>
      <c r="L11" s="177"/>
      <c r="M11" s="178"/>
      <c r="N11" s="131" t="str">
        <f>IF(K11="","",IF(K11&gt;=75,'Sir Wedz Helper Table'!$C$1,'Sir Wedz Helper Table'!$C$2))</f>
        <v/>
      </c>
      <c r="O11" s="132"/>
      <c r="Q11" s="236" t="s">
        <v>5</v>
      </c>
      <c r="R11" s="237"/>
      <c r="S11" s="237"/>
      <c r="T11" s="237"/>
      <c r="U11" s="237"/>
      <c r="V11" s="237"/>
      <c r="W11" s="238"/>
      <c r="X11" s="146"/>
      <c r="Y11" s="147"/>
      <c r="Z11" s="9"/>
      <c r="AA11" s="9"/>
      <c r="AB11" s="9"/>
      <c r="AC11" s="10" t="str">
        <f t="shared" ref="AC11:AC24" si="1">IFERROR(ROUND(AVERAGE(X11:AB11),0),"")</f>
        <v/>
      </c>
      <c r="AD11" s="131" t="str">
        <f>IF(AC11="","",IF(AC11&gt;=75,'Sir Wedz Helper Table'!$C$1,'Sir Wedz Helper Table'!$C$2))</f>
        <v/>
      </c>
      <c r="AE11" s="132"/>
    </row>
    <row r="12" spans="2:31" ht="20" customHeight="1">
      <c r="B12" s="236" t="s">
        <v>6</v>
      </c>
      <c r="C12" s="237"/>
      <c r="D12" s="237"/>
      <c r="E12" s="237"/>
      <c r="F12" s="238"/>
      <c r="G12" s="2"/>
      <c r="H12" s="2"/>
      <c r="I12" s="2"/>
      <c r="J12" s="2"/>
      <c r="K12" s="176" t="str">
        <f t="shared" si="0"/>
        <v/>
      </c>
      <c r="L12" s="177"/>
      <c r="M12" s="178"/>
      <c r="N12" s="131" t="str">
        <f>IF(K12="","",IF(K12&gt;=75,'Sir Wedz Helper Table'!$C$1,'Sir Wedz Helper Table'!$C$2))</f>
        <v/>
      </c>
      <c r="O12" s="132"/>
      <c r="Q12" s="236" t="s">
        <v>6</v>
      </c>
      <c r="R12" s="237"/>
      <c r="S12" s="237"/>
      <c r="T12" s="237"/>
      <c r="U12" s="237"/>
      <c r="V12" s="237"/>
      <c r="W12" s="238"/>
      <c r="X12" s="146"/>
      <c r="Y12" s="147"/>
      <c r="Z12" s="9"/>
      <c r="AA12" s="9"/>
      <c r="AB12" s="9"/>
      <c r="AC12" s="10" t="str">
        <f t="shared" si="1"/>
        <v/>
      </c>
      <c r="AD12" s="131" t="str">
        <f>IF(AC12="","",IF(AC12&gt;=75,'Sir Wedz Helper Table'!$C$1,'Sir Wedz Helper Table'!$C$2))</f>
        <v/>
      </c>
      <c r="AE12" s="132"/>
    </row>
    <row r="13" spans="2:31" ht="20" customHeight="1">
      <c r="B13" s="236" t="s">
        <v>7</v>
      </c>
      <c r="C13" s="237"/>
      <c r="D13" s="237"/>
      <c r="E13" s="237"/>
      <c r="F13" s="238"/>
      <c r="G13" s="2"/>
      <c r="H13" s="2"/>
      <c r="I13" s="2"/>
      <c r="J13" s="2"/>
      <c r="K13" s="176" t="str">
        <f t="shared" si="0"/>
        <v/>
      </c>
      <c r="L13" s="177"/>
      <c r="M13" s="178"/>
      <c r="N13" s="131" t="str">
        <f>IF(K13="","",IF(K13&gt;=75,'Sir Wedz Helper Table'!$C$1,'Sir Wedz Helper Table'!$C$2))</f>
        <v/>
      </c>
      <c r="O13" s="132"/>
      <c r="Q13" s="236" t="s">
        <v>7</v>
      </c>
      <c r="R13" s="237"/>
      <c r="S13" s="237"/>
      <c r="T13" s="237"/>
      <c r="U13" s="237"/>
      <c r="V13" s="237"/>
      <c r="W13" s="238"/>
      <c r="X13" s="146"/>
      <c r="Y13" s="147"/>
      <c r="Z13" s="9"/>
      <c r="AA13" s="9"/>
      <c r="AB13" s="9"/>
      <c r="AC13" s="10" t="str">
        <f t="shared" si="1"/>
        <v/>
      </c>
      <c r="AD13" s="131" t="str">
        <f>IF(AC13="","",IF(AC13&gt;=75,'Sir Wedz Helper Table'!$C$1,'Sir Wedz Helper Table'!$C$2))</f>
        <v/>
      </c>
      <c r="AE13" s="132"/>
    </row>
    <row r="14" spans="2:31" ht="20" customHeight="1">
      <c r="B14" s="236" t="s">
        <v>16</v>
      </c>
      <c r="C14" s="237"/>
      <c r="D14" s="237"/>
      <c r="E14" s="237"/>
      <c r="F14" s="238"/>
      <c r="G14" s="2"/>
      <c r="H14" s="2"/>
      <c r="I14" s="2"/>
      <c r="J14" s="2"/>
      <c r="K14" s="27"/>
      <c r="L14" s="28"/>
      <c r="M14" s="29"/>
      <c r="N14" s="25"/>
      <c r="O14" s="26"/>
      <c r="Q14" s="236" t="s">
        <v>16</v>
      </c>
      <c r="R14" s="237"/>
      <c r="S14" s="237"/>
      <c r="T14" s="237"/>
      <c r="U14" s="237"/>
      <c r="V14" s="237"/>
      <c r="W14" s="238"/>
      <c r="X14" s="30"/>
      <c r="Y14" s="31"/>
      <c r="Z14" s="9"/>
      <c r="AA14" s="9"/>
      <c r="AB14" s="9"/>
      <c r="AC14" s="10"/>
      <c r="AD14" s="25"/>
      <c r="AE14" s="26"/>
    </row>
    <row r="15" spans="2:31" ht="20" customHeight="1">
      <c r="B15" s="236" t="s">
        <v>8</v>
      </c>
      <c r="C15" s="237"/>
      <c r="D15" s="237"/>
      <c r="E15" s="237"/>
      <c r="F15" s="238"/>
      <c r="G15" s="2"/>
      <c r="H15" s="2"/>
      <c r="I15" s="2"/>
      <c r="J15" s="2"/>
      <c r="K15" s="176" t="str">
        <f t="shared" si="0"/>
        <v/>
      </c>
      <c r="L15" s="177"/>
      <c r="M15" s="178"/>
      <c r="N15" s="131" t="str">
        <f>IF(K15="","",IF(K15&gt;=75,'Sir Wedz Helper Table'!$C$1,'Sir Wedz Helper Table'!$C$2))</f>
        <v/>
      </c>
      <c r="O15" s="132"/>
      <c r="Q15" s="236" t="s">
        <v>8</v>
      </c>
      <c r="R15" s="237"/>
      <c r="S15" s="237"/>
      <c r="T15" s="237"/>
      <c r="U15" s="237"/>
      <c r="V15" s="237"/>
      <c r="W15" s="238"/>
      <c r="X15" s="146"/>
      <c r="Y15" s="147"/>
      <c r="Z15" s="9"/>
      <c r="AA15" s="9"/>
      <c r="AB15" s="9"/>
      <c r="AC15" s="10" t="str">
        <f t="shared" si="1"/>
        <v/>
      </c>
      <c r="AD15" s="131" t="str">
        <f>IF(AC15="","",IF(AC15&gt;=75,'Sir Wedz Helper Table'!$C$1,'Sir Wedz Helper Table'!$C$2))</f>
        <v/>
      </c>
      <c r="AE15" s="132"/>
    </row>
    <row r="16" spans="2:31" ht="20" customHeight="1">
      <c r="B16" s="236" t="s">
        <v>17</v>
      </c>
      <c r="C16" s="237"/>
      <c r="D16" s="237"/>
      <c r="E16" s="237"/>
      <c r="F16" s="238"/>
      <c r="G16" s="2"/>
      <c r="H16" s="2"/>
      <c r="I16" s="2"/>
      <c r="J16" s="2"/>
      <c r="K16" s="27"/>
      <c r="L16" s="28"/>
      <c r="M16" s="29"/>
      <c r="N16" s="25"/>
      <c r="O16" s="26"/>
      <c r="Q16" s="236" t="s">
        <v>17</v>
      </c>
      <c r="R16" s="237"/>
      <c r="S16" s="237"/>
      <c r="T16" s="237"/>
      <c r="U16" s="237"/>
      <c r="V16" s="237"/>
      <c r="W16" s="238"/>
      <c r="X16" s="30"/>
      <c r="Y16" s="31"/>
      <c r="Z16" s="9"/>
      <c r="AA16" s="9"/>
      <c r="AB16" s="9"/>
      <c r="AC16" s="10"/>
      <c r="AD16" s="25"/>
      <c r="AE16" s="26"/>
    </row>
    <row r="17" spans="2:31" ht="20" customHeight="1">
      <c r="B17" s="236" t="s">
        <v>9</v>
      </c>
      <c r="C17" s="237"/>
      <c r="D17" s="237"/>
      <c r="E17" s="237"/>
      <c r="F17" s="238"/>
      <c r="G17" s="1" t="str">
        <f>IFERROR(ROUND(AVERAGE(G18:G21),0),"")</f>
        <v/>
      </c>
      <c r="H17" s="1" t="str">
        <f>IFERROR(ROUND(AVERAGE(H18:H21),0),"")</f>
        <v/>
      </c>
      <c r="I17" s="1" t="str">
        <f>IFERROR(ROUND(AVERAGE(I18:I21),0),"")</f>
        <v/>
      </c>
      <c r="J17" s="1" t="str">
        <f>IFERROR(ROUND(AVERAGE(J18:J21),0),"")</f>
        <v/>
      </c>
      <c r="K17" s="176" t="str">
        <f t="shared" si="0"/>
        <v/>
      </c>
      <c r="L17" s="177"/>
      <c r="M17" s="178"/>
      <c r="N17" s="131" t="str">
        <f>IF(K17="","",IF(K17&gt;=75,'Sir Wedz Helper Table'!$C$1,'Sir Wedz Helper Table'!$C$2))</f>
        <v/>
      </c>
      <c r="O17" s="132"/>
      <c r="Q17" s="236" t="s">
        <v>9</v>
      </c>
      <c r="R17" s="237"/>
      <c r="S17" s="237"/>
      <c r="T17" s="237"/>
      <c r="U17" s="237"/>
      <c r="V17" s="237"/>
      <c r="W17" s="238"/>
      <c r="X17" s="176" t="str">
        <f>IFERROR(ROUND(AVERAGE(X18:X21),0),"")</f>
        <v/>
      </c>
      <c r="Y17" s="178"/>
      <c r="Z17" s="10" t="str">
        <f>IFERROR(ROUND(AVERAGE(Z18:Z21),0),"")</f>
        <v/>
      </c>
      <c r="AA17" s="10" t="str">
        <f>IFERROR(ROUND(AVERAGE(AA18:AA21),0),"")</f>
        <v/>
      </c>
      <c r="AB17" s="10" t="str">
        <f>IFERROR(ROUND(AVERAGE(AB18:AB21),0),"")</f>
        <v/>
      </c>
      <c r="AC17" s="10" t="str">
        <f t="shared" si="1"/>
        <v/>
      </c>
      <c r="AD17" s="131" t="str">
        <f>IF(AC17="","",IF(AC17&gt;=75,'Sir Wedz Helper Table'!$C$1,'Sir Wedz Helper Table'!$C$2))</f>
        <v/>
      </c>
      <c r="AE17" s="132"/>
    </row>
    <row r="18" spans="2:31" ht="20" customHeight="1">
      <c r="B18" s="241" t="s">
        <v>10</v>
      </c>
      <c r="C18" s="242"/>
      <c r="D18" s="242"/>
      <c r="E18" s="242"/>
      <c r="F18" s="243"/>
      <c r="G18" s="2"/>
      <c r="H18" s="2"/>
      <c r="I18" s="2"/>
      <c r="J18" s="2"/>
      <c r="K18" s="176" t="str">
        <f t="shared" si="0"/>
        <v/>
      </c>
      <c r="L18" s="177"/>
      <c r="M18" s="178"/>
      <c r="N18" s="131" t="str">
        <f>IF(K18="","",IF(K18&gt;=75,'Sir Wedz Helper Table'!$C$1,'Sir Wedz Helper Table'!$C$2))</f>
        <v/>
      </c>
      <c r="O18" s="132"/>
      <c r="Q18" s="241" t="s">
        <v>10</v>
      </c>
      <c r="R18" s="242"/>
      <c r="S18" s="242"/>
      <c r="T18" s="242"/>
      <c r="U18" s="242"/>
      <c r="V18" s="242"/>
      <c r="W18" s="243"/>
      <c r="X18" s="146"/>
      <c r="Y18" s="147"/>
      <c r="Z18" s="9"/>
      <c r="AA18" s="9"/>
      <c r="AB18" s="9"/>
      <c r="AC18" s="10" t="str">
        <f t="shared" si="1"/>
        <v/>
      </c>
      <c r="AD18" s="131" t="str">
        <f>IF(AC18="","",IF(AC18&gt;=75,'Sir Wedz Helper Table'!$C$1,'Sir Wedz Helper Table'!$C$2))</f>
        <v/>
      </c>
      <c r="AE18" s="132"/>
    </row>
    <row r="19" spans="2:31" ht="20" customHeight="1">
      <c r="B19" s="241" t="s">
        <v>11</v>
      </c>
      <c r="C19" s="242"/>
      <c r="D19" s="242"/>
      <c r="E19" s="242"/>
      <c r="F19" s="243"/>
      <c r="G19" s="2"/>
      <c r="H19" s="2"/>
      <c r="I19" s="2"/>
      <c r="J19" s="2"/>
      <c r="K19" s="176" t="str">
        <f t="shared" si="0"/>
        <v/>
      </c>
      <c r="L19" s="177"/>
      <c r="M19" s="178"/>
      <c r="N19" s="131" t="str">
        <f>IF(K19="","",IF(K19&gt;=75,'Sir Wedz Helper Table'!$C$1,'Sir Wedz Helper Table'!$C$2))</f>
        <v/>
      </c>
      <c r="O19" s="132"/>
      <c r="Q19" s="241" t="s">
        <v>11</v>
      </c>
      <c r="R19" s="242"/>
      <c r="S19" s="242"/>
      <c r="T19" s="242"/>
      <c r="U19" s="242"/>
      <c r="V19" s="242"/>
      <c r="W19" s="243"/>
      <c r="X19" s="146"/>
      <c r="Y19" s="147"/>
      <c r="Z19" s="9"/>
      <c r="AA19" s="9"/>
      <c r="AB19" s="9"/>
      <c r="AC19" s="10" t="str">
        <f t="shared" si="1"/>
        <v/>
      </c>
      <c r="AD19" s="131" t="str">
        <f>IF(AC19="","",IF(AC19&gt;=75,'Sir Wedz Helper Table'!$C$1,'Sir Wedz Helper Table'!$C$2))</f>
        <v/>
      </c>
      <c r="AE19" s="132"/>
    </row>
    <row r="20" spans="2:31" ht="20" customHeight="1">
      <c r="B20" s="241" t="s">
        <v>12</v>
      </c>
      <c r="C20" s="242"/>
      <c r="D20" s="242"/>
      <c r="E20" s="242"/>
      <c r="F20" s="243"/>
      <c r="G20" s="2"/>
      <c r="H20" s="2"/>
      <c r="I20" s="2"/>
      <c r="J20" s="2"/>
      <c r="K20" s="176" t="str">
        <f t="shared" si="0"/>
        <v/>
      </c>
      <c r="L20" s="177"/>
      <c r="M20" s="178"/>
      <c r="N20" s="131" t="str">
        <f>IF(K20="","",IF(K20&gt;=75,'Sir Wedz Helper Table'!$C$1,'Sir Wedz Helper Table'!$C$2))</f>
        <v/>
      </c>
      <c r="O20" s="132"/>
      <c r="Q20" s="241" t="s">
        <v>12</v>
      </c>
      <c r="R20" s="242"/>
      <c r="S20" s="242"/>
      <c r="T20" s="242"/>
      <c r="U20" s="242"/>
      <c r="V20" s="242"/>
      <c r="W20" s="243"/>
      <c r="X20" s="146"/>
      <c r="Y20" s="147"/>
      <c r="Z20" s="9"/>
      <c r="AA20" s="9"/>
      <c r="AB20" s="9"/>
      <c r="AC20" s="10" t="str">
        <f t="shared" si="1"/>
        <v/>
      </c>
      <c r="AD20" s="131" t="str">
        <f>IF(AC20="","",IF(AC20&gt;=75,'Sir Wedz Helper Table'!$C$1,'Sir Wedz Helper Table'!$C$2))</f>
        <v/>
      </c>
      <c r="AE20" s="132"/>
    </row>
    <row r="21" spans="2:31" ht="20" customHeight="1">
      <c r="B21" s="241" t="s">
        <v>13</v>
      </c>
      <c r="C21" s="242"/>
      <c r="D21" s="242"/>
      <c r="E21" s="242"/>
      <c r="F21" s="243"/>
      <c r="G21" s="2"/>
      <c r="H21" s="2"/>
      <c r="I21" s="2"/>
      <c r="J21" s="2"/>
      <c r="K21" s="176" t="str">
        <f t="shared" si="0"/>
        <v/>
      </c>
      <c r="L21" s="177"/>
      <c r="M21" s="178"/>
      <c r="N21" s="131" t="str">
        <f>IF(K21="","",IF(K21&gt;=75,'Sir Wedz Helper Table'!$C$1,'Sir Wedz Helper Table'!$C$2))</f>
        <v/>
      </c>
      <c r="O21" s="132"/>
      <c r="Q21" s="241" t="s">
        <v>13</v>
      </c>
      <c r="R21" s="242"/>
      <c r="S21" s="242"/>
      <c r="T21" s="242"/>
      <c r="U21" s="242"/>
      <c r="V21" s="242"/>
      <c r="W21" s="243"/>
      <c r="X21" s="146"/>
      <c r="Y21" s="147"/>
      <c r="Z21" s="9"/>
      <c r="AA21" s="9"/>
      <c r="AB21" s="9"/>
      <c r="AC21" s="10" t="str">
        <f t="shared" si="1"/>
        <v/>
      </c>
      <c r="AD21" s="131" t="str">
        <f>IF(AC21="","",IF(AC21&gt;=75,'Sir Wedz Helper Table'!$C$1,'Sir Wedz Helper Table'!$C$2))</f>
        <v/>
      </c>
      <c r="AE21" s="132"/>
    </row>
    <row r="22" spans="2:31" ht="20" customHeight="1">
      <c r="B22" s="236" t="s">
        <v>14</v>
      </c>
      <c r="C22" s="237"/>
      <c r="D22" s="237"/>
      <c r="E22" s="237"/>
      <c r="F22" s="238"/>
      <c r="G22" s="2"/>
      <c r="H22" s="2"/>
      <c r="I22" s="2"/>
      <c r="J22" s="2"/>
      <c r="K22" s="176" t="str">
        <f t="shared" si="0"/>
        <v/>
      </c>
      <c r="L22" s="177"/>
      <c r="M22" s="178"/>
      <c r="N22" s="131" t="str">
        <f>IF(K22="","",IF(K22&gt;=75,'Sir Wedz Helper Table'!$C$1,'Sir Wedz Helper Table'!$C$2))</f>
        <v/>
      </c>
      <c r="O22" s="132"/>
      <c r="Q22" s="236" t="s">
        <v>14</v>
      </c>
      <c r="R22" s="237"/>
      <c r="S22" s="237"/>
      <c r="T22" s="237"/>
      <c r="U22" s="237"/>
      <c r="V22" s="237"/>
      <c r="W22" s="238"/>
      <c r="X22" s="146"/>
      <c r="Y22" s="147"/>
      <c r="Z22" s="9"/>
      <c r="AA22" s="9"/>
      <c r="AB22" s="9"/>
      <c r="AC22" s="10" t="str">
        <f t="shared" si="1"/>
        <v/>
      </c>
      <c r="AD22" s="131" t="str">
        <f>IF(AC22="","",IF(AC22&gt;=75,'Sir Wedz Helper Table'!$C$1,'Sir Wedz Helper Table'!$C$2))</f>
        <v/>
      </c>
      <c r="AE22" s="132"/>
    </row>
    <row r="23" spans="2:31" ht="20" customHeight="1">
      <c r="B23" s="267" t="s">
        <v>22</v>
      </c>
      <c r="C23" s="169"/>
      <c r="D23" s="169"/>
      <c r="E23" s="169"/>
      <c r="F23" s="268"/>
      <c r="G23" s="3"/>
      <c r="H23" s="3"/>
      <c r="I23" s="3"/>
      <c r="J23" s="3"/>
      <c r="K23" s="176" t="str">
        <f t="shared" si="0"/>
        <v/>
      </c>
      <c r="L23" s="177"/>
      <c r="M23" s="178"/>
      <c r="N23" s="131" t="str">
        <f>IF(K23="","",IF(K23&gt;=75,'Sir Wedz Helper Table'!$C$1,'Sir Wedz Helper Table'!$C$2))</f>
        <v/>
      </c>
      <c r="O23" s="132"/>
      <c r="Q23" s="267" t="s">
        <v>22</v>
      </c>
      <c r="R23" s="169"/>
      <c r="S23" s="169"/>
      <c r="T23" s="169"/>
      <c r="U23" s="169"/>
      <c r="V23" s="169"/>
      <c r="W23" s="268"/>
      <c r="X23" s="146"/>
      <c r="Y23" s="147"/>
      <c r="Z23" s="12"/>
      <c r="AA23" s="12"/>
      <c r="AB23" s="12"/>
      <c r="AC23" s="10" t="str">
        <f t="shared" si="1"/>
        <v/>
      </c>
      <c r="AD23" s="131" t="str">
        <f>IF(AC23="","",IF(AC23&gt;=75,'Sir Wedz Helper Table'!$C$1,'Sir Wedz Helper Table'!$C$2))</f>
        <v/>
      </c>
      <c r="AE23" s="132"/>
    </row>
    <row r="24" spans="2:31" ht="20" customHeight="1">
      <c r="B24" s="267" t="s">
        <v>23</v>
      </c>
      <c r="C24" s="169"/>
      <c r="D24" s="169"/>
      <c r="E24" s="169"/>
      <c r="F24" s="268"/>
      <c r="G24" s="3"/>
      <c r="H24" s="3"/>
      <c r="I24" s="3"/>
      <c r="J24" s="3"/>
      <c r="K24" s="176" t="str">
        <f t="shared" si="0"/>
        <v/>
      </c>
      <c r="L24" s="177"/>
      <c r="M24" s="178"/>
      <c r="N24" s="131" t="str">
        <f>IF(K24="","",IF(K24&gt;=75,'Sir Wedz Helper Table'!$C$1,'Sir Wedz Helper Table'!$C$2))</f>
        <v/>
      </c>
      <c r="O24" s="132"/>
      <c r="Q24" s="267" t="s">
        <v>23</v>
      </c>
      <c r="R24" s="169"/>
      <c r="S24" s="169"/>
      <c r="T24" s="169"/>
      <c r="U24" s="169"/>
      <c r="V24" s="169"/>
      <c r="W24" s="268"/>
      <c r="X24" s="146"/>
      <c r="Y24" s="147"/>
      <c r="Z24" s="12"/>
      <c r="AA24" s="12"/>
      <c r="AB24" s="12"/>
      <c r="AC24" s="10" t="str">
        <f t="shared" si="1"/>
        <v/>
      </c>
      <c r="AD24" s="131" t="str">
        <f>IF(AC24="","",IF(AC24&gt;=75,'Sir Wedz Helper Table'!$C$1,'Sir Wedz Helper Table'!$C$2))</f>
        <v/>
      </c>
      <c r="AE24" s="132"/>
    </row>
    <row r="25" spans="2:31" ht="20" customHeight="1" thickBot="1">
      <c r="B25" s="286" t="s">
        <v>15</v>
      </c>
      <c r="C25" s="287"/>
      <c r="D25" s="287"/>
      <c r="E25" s="287"/>
      <c r="F25" s="288"/>
      <c r="G25" s="8" t="str">
        <f>IFERROR(ROUND(AVERAGE(G10,G13,G15,G17,G22),0),"")</f>
        <v/>
      </c>
      <c r="H25" s="8" t="str">
        <f>IFERROR(ROUND(AVERAGE(H10,H13,H15,H17,H22,H11),0),"")</f>
        <v/>
      </c>
      <c r="I25" s="8" t="str">
        <f>IFERROR(ROUND(AVERAGE(I10,I13,I15,I17,I22,I12,I11),0),"")</f>
        <v/>
      </c>
      <c r="J25" s="8" t="str">
        <f>IFERROR(ROUND(AVERAGE(J10,J13,J15,J17,J22,J12,J11),0),"")</f>
        <v/>
      </c>
      <c r="K25" s="208" t="str">
        <f>IFERROR(ROUND(AVERAGE(K10:M17,K22),0),"")</f>
        <v/>
      </c>
      <c r="L25" s="209"/>
      <c r="M25" s="210"/>
      <c r="N25" s="203" t="str">
        <f>IF(K25="","",IF(COUNTIF(N10:O17,'Sir Wedz Helper Table'!C1)+COUNTIF(N22,'Sir Wedz Helper Table'!C1)=7,'Sir Wedz Helper Table'!E1,IF(COUNTIF(N10:O17,'Sir Wedz Helper Table'!C1)+COUNTIF(N22,'Sir Wedz Helper Table'!C1)&gt;4,'Sir Wedz Helper Table'!E3,'Sir Wedz Helper Table'!E2)))</f>
        <v/>
      </c>
      <c r="O25" s="204"/>
      <c r="Q25" s="286" t="s">
        <v>15</v>
      </c>
      <c r="R25" s="287"/>
      <c r="S25" s="287"/>
      <c r="T25" s="287"/>
      <c r="U25" s="287"/>
      <c r="V25" s="287"/>
      <c r="W25" s="288"/>
      <c r="X25" s="208" t="str">
        <f>IFERROR(ROUND(AVERAGE(X10:Y17,X22),0),"")</f>
        <v/>
      </c>
      <c r="Y25" s="210"/>
      <c r="Z25" s="11" t="str">
        <f>IFERROR(ROUND(AVERAGE(Z10:Z17,Z22),0),"")</f>
        <v/>
      </c>
      <c r="AA25" s="11" t="str">
        <f>IFERROR(ROUND(AVERAGE(AA10:AA17,AA22),0),"")</f>
        <v/>
      </c>
      <c r="AB25" s="11" t="str">
        <f>IFERROR(ROUND(AVERAGE(AB10:AB17,AB22),0),"")</f>
        <v/>
      </c>
      <c r="AC25" s="11" t="str">
        <f>IFERROR(ROUND(AVERAGE(AC10:AC17,AC22),0),"")</f>
        <v/>
      </c>
      <c r="AD25" s="239" t="str">
        <f>IF(AC25="","",IF(COUNTIF(AD10:AE17,'Sir Wedz Helper Table'!C1)+COUNTIF(AD22,'Sir Wedz Helper Table'!C1)=7,'Sir Wedz Helper Table'!E1,IF(COUNTIF(AD10:AE17,'Sir Wedz Helper Table'!C1)+COUNTIF(AD22,'Sir Wedz Helper Table'!C1)&gt;4,'Sir Wedz Helper Table'!E3,'Sir Wedz Helper Table'!E2)))</f>
        <v/>
      </c>
      <c r="AE25" s="240"/>
    </row>
    <row r="26" spans="2:31" ht="5.25" customHeight="1" thickBot="1">
      <c r="B26" s="14"/>
      <c r="C26" s="14"/>
      <c r="D26" s="14"/>
      <c r="E26" s="14"/>
      <c r="F26" s="14"/>
      <c r="K26" s="15"/>
      <c r="L26" s="15"/>
      <c r="M26" s="15"/>
      <c r="N26" s="16"/>
      <c r="O26" s="16"/>
      <c r="Q26" s="14"/>
      <c r="R26" s="14"/>
      <c r="S26" s="14"/>
      <c r="T26" s="14"/>
      <c r="U26" s="14"/>
      <c r="V26" s="14"/>
      <c r="W26" s="14"/>
      <c r="X26" s="15"/>
      <c r="Y26" s="15"/>
      <c r="Z26" s="15"/>
      <c r="AA26" s="15"/>
      <c r="AB26" s="15"/>
      <c r="AC26" s="15"/>
    </row>
    <row r="27" spans="2:31" ht="12" customHeight="1">
      <c r="B27" s="269" t="s">
        <v>61</v>
      </c>
      <c r="C27" s="270"/>
      <c r="D27" s="271"/>
      <c r="E27" s="289" t="s">
        <v>65</v>
      </c>
      <c r="F27" s="270"/>
      <c r="G27" s="270"/>
      <c r="H27" s="270"/>
      <c r="I27" s="270"/>
      <c r="J27" s="270"/>
      <c r="K27" s="270"/>
      <c r="L27" s="270"/>
      <c r="M27" s="270"/>
      <c r="N27" s="270"/>
      <c r="O27" s="290"/>
      <c r="P27" s="33"/>
      <c r="Q27" s="269" t="s">
        <v>61</v>
      </c>
      <c r="R27" s="270"/>
      <c r="S27" s="271"/>
      <c r="T27" s="291" t="s">
        <v>65</v>
      </c>
      <c r="U27" s="291"/>
      <c r="V27" s="291"/>
      <c r="W27" s="291"/>
      <c r="X27" s="291"/>
      <c r="Y27" s="291"/>
      <c r="Z27" s="291"/>
      <c r="AA27" s="291"/>
      <c r="AB27" s="291"/>
      <c r="AC27" s="291"/>
      <c r="AD27" s="291"/>
      <c r="AE27" s="292"/>
    </row>
    <row r="28" spans="2:31" ht="31.5" customHeight="1">
      <c r="B28" s="276" t="s">
        <v>0</v>
      </c>
      <c r="C28" s="277"/>
      <c r="D28" s="278"/>
      <c r="E28" s="279" t="s">
        <v>2</v>
      </c>
      <c r="F28" s="278"/>
      <c r="G28" s="280" t="s">
        <v>62</v>
      </c>
      <c r="H28" s="281"/>
      <c r="I28" s="282"/>
      <c r="J28" s="280" t="s">
        <v>63</v>
      </c>
      <c r="K28" s="281"/>
      <c r="L28" s="281"/>
      <c r="M28" s="282"/>
      <c r="N28" s="283" t="s">
        <v>3</v>
      </c>
      <c r="O28" s="284"/>
      <c r="Q28" s="276" t="s">
        <v>0</v>
      </c>
      <c r="R28" s="277"/>
      <c r="S28" s="278"/>
      <c r="T28" s="285" t="s">
        <v>2</v>
      </c>
      <c r="U28" s="285"/>
      <c r="V28" s="285"/>
      <c r="W28" s="285"/>
      <c r="X28" s="285"/>
      <c r="Y28" s="285" t="s">
        <v>62</v>
      </c>
      <c r="Z28" s="285"/>
      <c r="AA28" s="285"/>
      <c r="AB28" s="285" t="s">
        <v>63</v>
      </c>
      <c r="AC28" s="285"/>
      <c r="AD28" s="283" t="s">
        <v>3</v>
      </c>
      <c r="AE28" s="284"/>
    </row>
    <row r="29" spans="2:31" ht="20" customHeight="1">
      <c r="B29" s="302"/>
      <c r="C29" s="273"/>
      <c r="D29" s="274"/>
      <c r="E29" s="272"/>
      <c r="F29" s="274"/>
      <c r="G29" s="275"/>
      <c r="H29" s="275"/>
      <c r="I29" s="275"/>
      <c r="J29" s="272"/>
      <c r="K29" s="273"/>
      <c r="L29" s="273"/>
      <c r="M29" s="274"/>
      <c r="N29" s="293"/>
      <c r="O29" s="294"/>
      <c r="Q29" s="303"/>
      <c r="R29" s="275"/>
      <c r="S29" s="275"/>
      <c r="T29" s="275"/>
      <c r="U29" s="275"/>
      <c r="V29" s="275"/>
      <c r="W29" s="275"/>
      <c r="X29" s="275"/>
      <c r="Y29" s="272"/>
      <c r="Z29" s="273"/>
      <c r="AA29" s="274"/>
      <c r="AB29" s="275"/>
      <c r="AC29" s="275"/>
      <c r="AD29" s="293"/>
      <c r="AE29" s="294"/>
    </row>
    <row r="30" spans="2:31" ht="20" customHeight="1" thickBot="1">
      <c r="B30" s="295"/>
      <c r="C30" s="296"/>
      <c r="D30" s="296"/>
      <c r="E30" s="296"/>
      <c r="F30" s="296"/>
      <c r="G30" s="296"/>
      <c r="H30" s="296"/>
      <c r="I30" s="296"/>
      <c r="J30" s="297"/>
      <c r="K30" s="298"/>
      <c r="L30" s="298"/>
      <c r="M30" s="299"/>
      <c r="N30" s="300"/>
      <c r="O30" s="301"/>
      <c r="P30" s="38"/>
      <c r="Q30" s="295"/>
      <c r="R30" s="296"/>
      <c r="S30" s="296"/>
      <c r="T30" s="296"/>
      <c r="U30" s="296"/>
      <c r="V30" s="296"/>
      <c r="W30" s="296"/>
      <c r="X30" s="296"/>
      <c r="Y30" s="297"/>
      <c r="Z30" s="298"/>
      <c r="AA30" s="299"/>
      <c r="AB30" s="296"/>
      <c r="AC30" s="296"/>
      <c r="AD30" s="300"/>
      <c r="AE30" s="301"/>
    </row>
    <row r="31" spans="2:31" ht="7.5" customHeight="1" thickBot="1">
      <c r="B31" s="14"/>
      <c r="C31" s="14"/>
      <c r="D31" s="14"/>
      <c r="E31" s="14"/>
      <c r="F31" s="14"/>
      <c r="K31" s="15"/>
      <c r="L31" s="15"/>
      <c r="M31" s="15"/>
      <c r="N31" s="16"/>
      <c r="O31" s="16"/>
      <c r="Q31" s="14"/>
      <c r="R31" s="14"/>
      <c r="S31" s="14"/>
      <c r="T31" s="14"/>
      <c r="U31" s="14"/>
      <c r="V31" s="14"/>
      <c r="W31" s="14"/>
      <c r="X31" s="15"/>
      <c r="Y31" s="15"/>
      <c r="Z31" s="15"/>
      <c r="AA31" s="15"/>
      <c r="AB31" s="15"/>
      <c r="AC31" s="15"/>
    </row>
    <row r="32" spans="2:31" ht="18.75" customHeight="1">
      <c r="B32" s="32" t="s">
        <v>53</v>
      </c>
      <c r="C32" s="33"/>
      <c r="D32" s="33"/>
      <c r="E32" s="33"/>
      <c r="F32" s="33"/>
      <c r="G32" s="33"/>
      <c r="H32" s="33"/>
      <c r="I32" s="33"/>
      <c r="J32" s="164" t="s">
        <v>58</v>
      </c>
      <c r="K32" s="164"/>
      <c r="L32" s="164"/>
      <c r="M32" s="164"/>
      <c r="N32" s="167"/>
      <c r="O32" s="168"/>
      <c r="Q32" s="32" t="s">
        <v>53</v>
      </c>
      <c r="R32" s="33"/>
      <c r="S32" s="33"/>
      <c r="T32" s="33"/>
      <c r="U32" s="33"/>
      <c r="V32" s="33"/>
      <c r="W32" s="33"/>
      <c r="X32" s="33"/>
      <c r="Y32" s="164" t="s">
        <v>58</v>
      </c>
      <c r="Z32" s="164"/>
      <c r="AA32" s="164"/>
      <c r="AB32" s="164"/>
      <c r="AC32" s="167"/>
      <c r="AD32" s="167"/>
      <c r="AE32" s="168"/>
    </row>
    <row r="33" spans="2:31" ht="18" customHeight="1">
      <c r="B33" s="34" t="s">
        <v>54</v>
      </c>
      <c r="M33" s="133" t="s">
        <v>57</v>
      </c>
      <c r="N33" s="133"/>
      <c r="O33" s="37"/>
      <c r="Q33" s="34" t="s">
        <v>54</v>
      </c>
      <c r="AB33" s="165" t="s">
        <v>57</v>
      </c>
      <c r="AC33" s="165"/>
      <c r="AD33" s="235"/>
      <c r="AE33" s="244"/>
    </row>
    <row r="34" spans="2:31" ht="18" customHeight="1">
      <c r="B34" s="34" t="s">
        <v>66</v>
      </c>
      <c r="J34" s="165" t="s">
        <v>56</v>
      </c>
      <c r="K34" s="165"/>
      <c r="L34" s="165"/>
      <c r="M34" s="165"/>
      <c r="N34" s="142"/>
      <c r="O34" s="143"/>
      <c r="Q34" s="34" t="s">
        <v>66</v>
      </c>
      <c r="Y34" s="165" t="s">
        <v>56</v>
      </c>
      <c r="Z34" s="165"/>
      <c r="AA34" s="165"/>
      <c r="AB34" s="165"/>
      <c r="AC34" s="142"/>
      <c r="AD34" s="142"/>
      <c r="AE34" s="143"/>
    </row>
    <row r="35" spans="2:31" ht="20" customHeight="1">
      <c r="B35" s="36" t="s">
        <v>55</v>
      </c>
      <c r="C35" s="5"/>
      <c r="D35" s="5"/>
      <c r="E35" s="5"/>
      <c r="F35" s="5"/>
      <c r="J35" s="133" t="s">
        <v>59</v>
      </c>
      <c r="K35" s="133"/>
      <c r="L35" s="133"/>
      <c r="M35" s="21"/>
      <c r="N35" s="21"/>
      <c r="O35" s="37"/>
      <c r="Q35" s="36" t="s">
        <v>55</v>
      </c>
      <c r="R35" s="5"/>
      <c r="S35" s="5"/>
      <c r="T35" s="5"/>
      <c r="U35" s="5"/>
      <c r="Y35" s="133" t="s">
        <v>59</v>
      </c>
      <c r="Z35" s="133"/>
      <c r="AA35" s="133"/>
      <c r="AB35" s="142"/>
      <c r="AC35" s="142"/>
      <c r="AD35" s="142"/>
      <c r="AE35" s="143"/>
    </row>
    <row r="36" spans="2:31" ht="20" customHeight="1" thickBot="1">
      <c r="B36" s="36"/>
      <c r="C36" s="5"/>
      <c r="D36" s="5"/>
      <c r="E36" s="5"/>
      <c r="F36" s="5"/>
      <c r="J36" s="6"/>
      <c r="K36" s="6"/>
      <c r="L36" s="6"/>
      <c r="O36" s="35"/>
      <c r="Q36" s="36"/>
      <c r="R36" s="5"/>
      <c r="S36" s="5"/>
      <c r="T36" s="5"/>
      <c r="U36" s="5"/>
      <c r="Y36" s="6"/>
      <c r="Z36" s="6"/>
      <c r="AA36" s="6"/>
      <c r="AB36" s="40"/>
      <c r="AC36" s="6"/>
      <c r="AD36" s="6"/>
      <c r="AE36" s="39"/>
    </row>
    <row r="37" spans="2:31" ht="20" customHeight="1">
      <c r="B37" s="251" t="s">
        <v>0</v>
      </c>
      <c r="C37" s="252"/>
      <c r="D37" s="252"/>
      <c r="E37" s="252"/>
      <c r="F37" s="253"/>
      <c r="G37" s="246" t="s">
        <v>1</v>
      </c>
      <c r="H37" s="247"/>
      <c r="I37" s="247"/>
      <c r="J37" s="248"/>
      <c r="K37" s="257" t="s">
        <v>2</v>
      </c>
      <c r="L37" s="252"/>
      <c r="M37" s="253"/>
      <c r="N37" s="257" t="s">
        <v>3</v>
      </c>
      <c r="O37" s="259"/>
      <c r="Q37" s="251" t="s">
        <v>0</v>
      </c>
      <c r="R37" s="252"/>
      <c r="S37" s="252"/>
      <c r="T37" s="252"/>
      <c r="U37" s="252"/>
      <c r="V37" s="252"/>
      <c r="W37" s="253"/>
      <c r="X37" s="246" t="s">
        <v>1</v>
      </c>
      <c r="Y37" s="247"/>
      <c r="Z37" s="247"/>
      <c r="AA37" s="247"/>
      <c r="AB37" s="248"/>
      <c r="AC37" s="249" t="s">
        <v>2</v>
      </c>
      <c r="AD37" s="257" t="s">
        <v>3</v>
      </c>
      <c r="AE37" s="259"/>
    </row>
    <row r="38" spans="2:31" ht="20" customHeight="1">
      <c r="B38" s="254"/>
      <c r="C38" s="255"/>
      <c r="D38" s="255"/>
      <c r="E38" s="255"/>
      <c r="F38" s="256"/>
      <c r="G38" s="7">
        <v>1</v>
      </c>
      <c r="H38" s="7">
        <v>2</v>
      </c>
      <c r="I38" s="7">
        <v>3</v>
      </c>
      <c r="J38" s="7">
        <v>4</v>
      </c>
      <c r="K38" s="258"/>
      <c r="L38" s="255"/>
      <c r="M38" s="256"/>
      <c r="N38" s="258"/>
      <c r="O38" s="260"/>
      <c r="Q38" s="254"/>
      <c r="R38" s="255"/>
      <c r="S38" s="255"/>
      <c r="T38" s="255"/>
      <c r="U38" s="255"/>
      <c r="V38" s="255"/>
      <c r="W38" s="256"/>
      <c r="X38" s="265">
        <v>1</v>
      </c>
      <c r="Y38" s="266"/>
      <c r="Z38" s="7">
        <v>2</v>
      </c>
      <c r="AA38" s="7">
        <v>3</v>
      </c>
      <c r="AB38" s="7">
        <v>4</v>
      </c>
      <c r="AC38" s="250"/>
      <c r="AD38" s="258"/>
      <c r="AE38" s="260"/>
    </row>
    <row r="39" spans="2:31" ht="20" customHeight="1">
      <c r="B39" s="236" t="s">
        <v>4</v>
      </c>
      <c r="C39" s="237"/>
      <c r="D39" s="237"/>
      <c r="E39" s="237"/>
      <c r="F39" s="238"/>
      <c r="G39" s="2"/>
      <c r="H39" s="2"/>
      <c r="I39" s="2"/>
      <c r="J39" s="2"/>
      <c r="K39" s="176" t="str">
        <f>IFERROR(ROUND(AVERAGE(G39:J39),0),"")</f>
        <v/>
      </c>
      <c r="L39" s="177"/>
      <c r="M39" s="178"/>
      <c r="N39" s="131" t="str">
        <f>IF(K39="","",IF(K39&gt;=75,'Sir Wedz Helper Table'!$C$1,'Sir Wedz Helper Table'!$C$2))</f>
        <v/>
      </c>
      <c r="O39" s="132"/>
      <c r="Q39" s="236" t="s">
        <v>4</v>
      </c>
      <c r="R39" s="237"/>
      <c r="S39" s="237"/>
      <c r="T39" s="237"/>
      <c r="U39" s="237"/>
      <c r="V39" s="237"/>
      <c r="W39" s="238"/>
      <c r="X39" s="146"/>
      <c r="Y39" s="147"/>
      <c r="Z39" s="9"/>
      <c r="AA39" s="9"/>
      <c r="AB39" s="9"/>
      <c r="AC39" s="10" t="str">
        <f>IFERROR(ROUND(AVERAGE(X39:AB39),0),"")</f>
        <v/>
      </c>
      <c r="AD39" s="131" t="str">
        <f>IF(AC39="","",IF(AC39&gt;=75,'Sir Wedz Helper Table'!$C$1,'Sir Wedz Helper Table'!$C$2))</f>
        <v/>
      </c>
      <c r="AE39" s="132"/>
    </row>
    <row r="40" spans="2:31" ht="20" customHeight="1">
      <c r="B40" s="236" t="s">
        <v>5</v>
      </c>
      <c r="C40" s="237"/>
      <c r="D40" s="237"/>
      <c r="E40" s="237"/>
      <c r="F40" s="238"/>
      <c r="G40" s="2"/>
      <c r="H40" s="2"/>
      <c r="I40" s="2"/>
      <c r="J40" s="2"/>
      <c r="K40" s="176" t="str">
        <f>IFERROR(ROUND(AVERAGE(G40:J40),0),"")</f>
        <v/>
      </c>
      <c r="L40" s="177"/>
      <c r="M40" s="178"/>
      <c r="N40" s="131" t="str">
        <f>IF(K40="","",IF(K40&gt;=75,'Sir Wedz Helper Table'!$C$1,'Sir Wedz Helper Table'!$C$2))</f>
        <v/>
      </c>
      <c r="O40" s="132"/>
      <c r="Q40" s="236" t="s">
        <v>5</v>
      </c>
      <c r="R40" s="237"/>
      <c r="S40" s="237"/>
      <c r="T40" s="237"/>
      <c r="U40" s="237"/>
      <c r="V40" s="237"/>
      <c r="W40" s="238"/>
      <c r="X40" s="146"/>
      <c r="Y40" s="147"/>
      <c r="Z40" s="9"/>
      <c r="AA40" s="9"/>
      <c r="AB40" s="9"/>
      <c r="AC40" s="10" t="str">
        <f>IFERROR(ROUND(AVERAGE(X40:AB40),0),"")</f>
        <v/>
      </c>
      <c r="AD40" s="131" t="str">
        <f>IF(AC40="","",IF(AC40&gt;=75,'Sir Wedz Helper Table'!$C$1,'Sir Wedz Helper Table'!$C$2))</f>
        <v/>
      </c>
      <c r="AE40" s="132"/>
    </row>
    <row r="41" spans="2:31" ht="20" customHeight="1">
      <c r="B41" s="236" t="s">
        <v>6</v>
      </c>
      <c r="C41" s="237"/>
      <c r="D41" s="237"/>
      <c r="E41" s="237"/>
      <c r="F41" s="238"/>
      <c r="G41" s="2"/>
      <c r="H41" s="2"/>
      <c r="I41" s="2"/>
      <c r="J41" s="2"/>
      <c r="K41" s="176" t="str">
        <f>IFERROR(ROUND(AVERAGE(G41:J41),0),"")</f>
        <v/>
      </c>
      <c r="L41" s="177"/>
      <c r="M41" s="178"/>
      <c r="N41" s="131" t="str">
        <f>IF(K41="","",IF(K41&gt;=75,'Sir Wedz Helper Table'!$C$1,'Sir Wedz Helper Table'!$C$2))</f>
        <v/>
      </c>
      <c r="O41" s="132"/>
      <c r="Q41" s="236" t="s">
        <v>6</v>
      </c>
      <c r="R41" s="237"/>
      <c r="S41" s="237"/>
      <c r="T41" s="237"/>
      <c r="U41" s="237"/>
      <c r="V41" s="237"/>
      <c r="W41" s="238"/>
      <c r="X41" s="146"/>
      <c r="Y41" s="147"/>
      <c r="Z41" s="9"/>
      <c r="AA41" s="9"/>
      <c r="AB41" s="9"/>
      <c r="AC41" s="10" t="str">
        <f>IFERROR(ROUND(AVERAGE(X41:AB41),0),"")</f>
        <v/>
      </c>
      <c r="AD41" s="131" t="str">
        <f>IF(AC41="","",IF(AC41&gt;=75,'Sir Wedz Helper Table'!$C$1,'Sir Wedz Helper Table'!$C$2))</f>
        <v/>
      </c>
      <c r="AE41" s="132"/>
    </row>
    <row r="42" spans="2:31" ht="20" customHeight="1">
      <c r="B42" s="236" t="s">
        <v>7</v>
      </c>
      <c r="C42" s="237"/>
      <c r="D42" s="237"/>
      <c r="E42" s="237"/>
      <c r="F42" s="238"/>
      <c r="G42" s="2"/>
      <c r="H42" s="2"/>
      <c r="I42" s="2"/>
      <c r="J42" s="2"/>
      <c r="K42" s="176" t="str">
        <f>IFERROR(ROUND(AVERAGE(G42:J42),0),"")</f>
        <v/>
      </c>
      <c r="L42" s="177"/>
      <c r="M42" s="178"/>
      <c r="N42" s="131" t="str">
        <f>IF(K42="","",IF(K42&gt;=75,'Sir Wedz Helper Table'!$C$1,'Sir Wedz Helper Table'!$C$2))</f>
        <v/>
      </c>
      <c r="O42" s="132"/>
      <c r="Q42" s="236" t="s">
        <v>7</v>
      </c>
      <c r="R42" s="237"/>
      <c r="S42" s="237"/>
      <c r="T42" s="237"/>
      <c r="U42" s="237"/>
      <c r="V42" s="237"/>
      <c r="W42" s="238"/>
      <c r="X42" s="146"/>
      <c r="Y42" s="147"/>
      <c r="Z42" s="9"/>
      <c r="AA42" s="9"/>
      <c r="AB42" s="9"/>
      <c r="AC42" s="10" t="str">
        <f>IFERROR(ROUND(AVERAGE(X42:AB42),0),"")</f>
        <v/>
      </c>
      <c r="AD42" s="131" t="str">
        <f>IF(AC42="","",IF(AC42&gt;=75,'Sir Wedz Helper Table'!$C$1,'Sir Wedz Helper Table'!$C$2))</f>
        <v/>
      </c>
      <c r="AE42" s="132"/>
    </row>
    <row r="43" spans="2:31" ht="20" customHeight="1">
      <c r="B43" s="236" t="s">
        <v>16</v>
      </c>
      <c r="C43" s="237"/>
      <c r="D43" s="237"/>
      <c r="E43" s="237"/>
      <c r="F43" s="238"/>
      <c r="G43" s="2"/>
      <c r="H43" s="2"/>
      <c r="I43" s="2"/>
      <c r="J43" s="2"/>
      <c r="K43" s="27"/>
      <c r="L43" s="28"/>
      <c r="M43" s="29"/>
      <c r="N43" s="25"/>
      <c r="O43" s="26"/>
      <c r="Q43" s="236" t="s">
        <v>16</v>
      </c>
      <c r="R43" s="237"/>
      <c r="S43" s="237"/>
      <c r="T43" s="237"/>
      <c r="U43" s="237"/>
      <c r="V43" s="237"/>
      <c r="W43" s="238"/>
      <c r="X43" s="30"/>
      <c r="Y43" s="31"/>
      <c r="Z43" s="9"/>
      <c r="AA43" s="9"/>
      <c r="AB43" s="9"/>
      <c r="AC43" s="10"/>
      <c r="AD43" s="25"/>
      <c r="AE43" s="26"/>
    </row>
    <row r="44" spans="2:31" ht="20" customHeight="1">
      <c r="B44" s="236" t="s">
        <v>8</v>
      </c>
      <c r="C44" s="237"/>
      <c r="D44" s="237"/>
      <c r="E44" s="237"/>
      <c r="F44" s="238"/>
      <c r="G44" s="2"/>
      <c r="H44" s="2"/>
      <c r="I44" s="2"/>
      <c r="J44" s="2"/>
      <c r="K44" s="176" t="str">
        <f>IFERROR(ROUND(AVERAGE(G44:J44),0),"")</f>
        <v/>
      </c>
      <c r="L44" s="177"/>
      <c r="M44" s="178"/>
      <c r="N44" s="131" t="str">
        <f>IF(K44="","",IF(K44&gt;=75,'Sir Wedz Helper Table'!$C$1,'Sir Wedz Helper Table'!$C$2))</f>
        <v/>
      </c>
      <c r="O44" s="132"/>
      <c r="Q44" s="236" t="s">
        <v>8</v>
      </c>
      <c r="R44" s="237"/>
      <c r="S44" s="237"/>
      <c r="T44" s="237"/>
      <c r="U44" s="237"/>
      <c r="V44" s="237"/>
      <c r="W44" s="238"/>
      <c r="X44" s="146"/>
      <c r="Y44" s="147"/>
      <c r="Z44" s="9"/>
      <c r="AA44" s="9"/>
      <c r="AB44" s="9"/>
      <c r="AC44" s="10" t="str">
        <f>IFERROR(ROUND(AVERAGE(X44:AB44),0),"")</f>
        <v/>
      </c>
      <c r="AD44" s="131" t="str">
        <f>IF(AC44="","",IF(AC44&gt;=75,'Sir Wedz Helper Table'!$C$1,'Sir Wedz Helper Table'!$C$2))</f>
        <v/>
      </c>
      <c r="AE44" s="132"/>
    </row>
    <row r="45" spans="2:31" ht="20" customHeight="1">
      <c r="B45" s="236" t="s">
        <v>17</v>
      </c>
      <c r="C45" s="237"/>
      <c r="D45" s="237"/>
      <c r="E45" s="237"/>
      <c r="F45" s="238"/>
      <c r="G45" s="2"/>
      <c r="H45" s="2"/>
      <c r="I45" s="2"/>
      <c r="J45" s="2"/>
      <c r="K45" s="27"/>
      <c r="L45" s="28"/>
      <c r="M45" s="29"/>
      <c r="N45" s="25"/>
      <c r="O45" s="26"/>
      <c r="Q45" s="236" t="s">
        <v>17</v>
      </c>
      <c r="R45" s="237"/>
      <c r="S45" s="237"/>
      <c r="T45" s="237"/>
      <c r="U45" s="237"/>
      <c r="V45" s="237"/>
      <c r="W45" s="238"/>
      <c r="X45" s="30"/>
      <c r="Y45" s="31"/>
      <c r="Z45" s="9"/>
      <c r="AA45" s="9"/>
      <c r="AB45" s="9"/>
      <c r="AC45" s="10"/>
      <c r="AD45" s="25"/>
      <c r="AE45" s="26"/>
    </row>
    <row r="46" spans="2:31" ht="20" customHeight="1">
      <c r="B46" s="236" t="s">
        <v>9</v>
      </c>
      <c r="C46" s="237"/>
      <c r="D46" s="237"/>
      <c r="E46" s="237"/>
      <c r="F46" s="238"/>
      <c r="G46" s="1" t="str">
        <f>IFERROR(ROUND(AVERAGE(G47:G50),0),"")</f>
        <v/>
      </c>
      <c r="H46" s="1" t="str">
        <f>IFERROR(ROUND(AVERAGE(H47:H50),0),"")</f>
        <v/>
      </c>
      <c r="I46" s="1" t="str">
        <f>IFERROR(ROUND(AVERAGE(I47:I50),0),"")</f>
        <v/>
      </c>
      <c r="J46" s="1" t="str">
        <f>IFERROR(ROUND(AVERAGE(J47:J50),0),"")</f>
        <v/>
      </c>
      <c r="K46" s="176" t="str">
        <f t="shared" ref="K46:K53" si="2">IFERROR(ROUND(AVERAGE(G46:J46),0),"")</f>
        <v/>
      </c>
      <c r="L46" s="177"/>
      <c r="M46" s="178"/>
      <c r="N46" s="131" t="str">
        <f>IF(K46="","",IF(K46&gt;=75,'Sir Wedz Helper Table'!$C$1,'Sir Wedz Helper Table'!$C$2))</f>
        <v/>
      </c>
      <c r="O46" s="132"/>
      <c r="Q46" s="236" t="s">
        <v>9</v>
      </c>
      <c r="R46" s="237"/>
      <c r="S46" s="237"/>
      <c r="T46" s="237"/>
      <c r="U46" s="237"/>
      <c r="V46" s="237"/>
      <c r="W46" s="238"/>
      <c r="X46" s="176" t="str">
        <f>IFERROR(ROUND(AVERAGE(X47:X50),0),"")</f>
        <v/>
      </c>
      <c r="Y46" s="178"/>
      <c r="Z46" s="10" t="str">
        <f>IFERROR(ROUND(AVERAGE(Z47:Z50),0),"")</f>
        <v/>
      </c>
      <c r="AA46" s="10" t="str">
        <f>IFERROR(ROUND(AVERAGE(AA47:AA50),0),"")</f>
        <v/>
      </c>
      <c r="AB46" s="10" t="str">
        <f>IFERROR(ROUND(AVERAGE(AB47:AB50),0),"")</f>
        <v/>
      </c>
      <c r="AC46" s="10" t="str">
        <f t="shared" ref="AC46:AC53" si="3">IFERROR(ROUND(AVERAGE(X46:AB46),0),"")</f>
        <v/>
      </c>
      <c r="AD46" s="131" t="str">
        <f>IF(AC46="","",IF(AC46&gt;=75,'Sir Wedz Helper Table'!$C$1,'Sir Wedz Helper Table'!$C$2))</f>
        <v/>
      </c>
      <c r="AE46" s="132"/>
    </row>
    <row r="47" spans="2:31" ht="20" customHeight="1">
      <c r="B47" s="241" t="s">
        <v>10</v>
      </c>
      <c r="C47" s="242"/>
      <c r="D47" s="242"/>
      <c r="E47" s="242"/>
      <c r="F47" s="243"/>
      <c r="G47" s="2"/>
      <c r="H47" s="2"/>
      <c r="I47" s="2"/>
      <c r="J47" s="2"/>
      <c r="K47" s="176" t="str">
        <f t="shared" si="2"/>
        <v/>
      </c>
      <c r="L47" s="177"/>
      <c r="M47" s="178"/>
      <c r="N47" s="131" t="str">
        <f>IF(K47="","",IF(K47&gt;=75,'Sir Wedz Helper Table'!$C$1,'Sir Wedz Helper Table'!$C$2))</f>
        <v/>
      </c>
      <c r="O47" s="132"/>
      <c r="Q47" s="241" t="s">
        <v>10</v>
      </c>
      <c r="R47" s="242"/>
      <c r="S47" s="242"/>
      <c r="T47" s="242"/>
      <c r="U47" s="242"/>
      <c r="V47" s="242"/>
      <c r="W47" s="243"/>
      <c r="X47" s="146"/>
      <c r="Y47" s="147"/>
      <c r="Z47" s="9"/>
      <c r="AA47" s="9"/>
      <c r="AB47" s="9"/>
      <c r="AC47" s="10" t="str">
        <f t="shared" si="3"/>
        <v/>
      </c>
      <c r="AD47" s="131" t="str">
        <f>IF(AC47="","",IF(AC47&gt;=75,'Sir Wedz Helper Table'!$C$1,'Sir Wedz Helper Table'!$C$2))</f>
        <v/>
      </c>
      <c r="AE47" s="132"/>
    </row>
    <row r="48" spans="2:31" ht="20" customHeight="1">
      <c r="B48" s="241" t="s">
        <v>11</v>
      </c>
      <c r="C48" s="242"/>
      <c r="D48" s="242"/>
      <c r="E48" s="242"/>
      <c r="F48" s="243"/>
      <c r="G48" s="2"/>
      <c r="H48" s="2"/>
      <c r="I48" s="2"/>
      <c r="J48" s="2"/>
      <c r="K48" s="176" t="str">
        <f t="shared" si="2"/>
        <v/>
      </c>
      <c r="L48" s="177"/>
      <c r="M48" s="178"/>
      <c r="N48" s="131" t="str">
        <f>IF(K48="","",IF(K48&gt;=75,'Sir Wedz Helper Table'!$C$1,'Sir Wedz Helper Table'!$C$2))</f>
        <v/>
      </c>
      <c r="O48" s="132"/>
      <c r="Q48" s="241" t="s">
        <v>11</v>
      </c>
      <c r="R48" s="242"/>
      <c r="S48" s="242"/>
      <c r="T48" s="242"/>
      <c r="U48" s="242"/>
      <c r="V48" s="242"/>
      <c r="W48" s="243"/>
      <c r="X48" s="146"/>
      <c r="Y48" s="147"/>
      <c r="Z48" s="9"/>
      <c r="AA48" s="9"/>
      <c r="AB48" s="9"/>
      <c r="AC48" s="10" t="str">
        <f t="shared" si="3"/>
        <v/>
      </c>
      <c r="AD48" s="131" t="str">
        <f>IF(AC48="","",IF(AC48&gt;=75,'Sir Wedz Helper Table'!$C$1,'Sir Wedz Helper Table'!$C$2))</f>
        <v/>
      </c>
      <c r="AE48" s="132"/>
    </row>
    <row r="49" spans="2:31" ht="20" customHeight="1">
      <c r="B49" s="241" t="s">
        <v>12</v>
      </c>
      <c r="C49" s="242"/>
      <c r="D49" s="242"/>
      <c r="E49" s="242"/>
      <c r="F49" s="243"/>
      <c r="G49" s="2"/>
      <c r="H49" s="2"/>
      <c r="I49" s="2"/>
      <c r="J49" s="2"/>
      <c r="K49" s="176" t="str">
        <f t="shared" si="2"/>
        <v/>
      </c>
      <c r="L49" s="177"/>
      <c r="M49" s="178"/>
      <c r="N49" s="131" t="str">
        <f>IF(K49="","",IF(K49&gt;=75,'Sir Wedz Helper Table'!$C$1,'Sir Wedz Helper Table'!$C$2))</f>
        <v/>
      </c>
      <c r="O49" s="132"/>
      <c r="Q49" s="241" t="s">
        <v>12</v>
      </c>
      <c r="R49" s="242"/>
      <c r="S49" s="242"/>
      <c r="T49" s="242"/>
      <c r="U49" s="242"/>
      <c r="V49" s="242"/>
      <c r="W49" s="243"/>
      <c r="X49" s="146"/>
      <c r="Y49" s="147"/>
      <c r="Z49" s="9"/>
      <c r="AA49" s="9"/>
      <c r="AB49" s="9"/>
      <c r="AC49" s="10" t="str">
        <f t="shared" si="3"/>
        <v/>
      </c>
      <c r="AD49" s="131" t="str">
        <f>IF(AC49="","",IF(AC49&gt;=75,'Sir Wedz Helper Table'!$C$1,'Sir Wedz Helper Table'!$C$2))</f>
        <v/>
      </c>
      <c r="AE49" s="132"/>
    </row>
    <row r="50" spans="2:31" ht="20" customHeight="1">
      <c r="B50" s="241" t="s">
        <v>13</v>
      </c>
      <c r="C50" s="242"/>
      <c r="D50" s="242"/>
      <c r="E50" s="242"/>
      <c r="F50" s="243"/>
      <c r="G50" s="2"/>
      <c r="H50" s="2"/>
      <c r="I50" s="2"/>
      <c r="J50" s="2"/>
      <c r="K50" s="176" t="str">
        <f t="shared" si="2"/>
        <v/>
      </c>
      <c r="L50" s="177"/>
      <c r="M50" s="178"/>
      <c r="N50" s="131" t="str">
        <f>IF(K50="","",IF(K50&gt;=75,'Sir Wedz Helper Table'!$C$1,'Sir Wedz Helper Table'!$C$2))</f>
        <v/>
      </c>
      <c r="O50" s="132"/>
      <c r="Q50" s="241" t="s">
        <v>13</v>
      </c>
      <c r="R50" s="242"/>
      <c r="S50" s="242"/>
      <c r="T50" s="242"/>
      <c r="U50" s="242"/>
      <c r="V50" s="242"/>
      <c r="W50" s="243"/>
      <c r="X50" s="146"/>
      <c r="Y50" s="147"/>
      <c r="Z50" s="9"/>
      <c r="AA50" s="9"/>
      <c r="AB50" s="9"/>
      <c r="AC50" s="10" t="str">
        <f t="shared" si="3"/>
        <v/>
      </c>
      <c r="AD50" s="131" t="str">
        <f>IF(AC50="","",IF(AC50&gt;=75,'Sir Wedz Helper Table'!$C$1,'Sir Wedz Helper Table'!$C$2))</f>
        <v/>
      </c>
      <c r="AE50" s="132"/>
    </row>
    <row r="51" spans="2:31" ht="18.75" customHeight="1">
      <c r="B51" s="236" t="s">
        <v>14</v>
      </c>
      <c r="C51" s="237"/>
      <c r="D51" s="237"/>
      <c r="E51" s="237"/>
      <c r="F51" s="238"/>
      <c r="G51" s="2"/>
      <c r="H51" s="2"/>
      <c r="I51" s="2"/>
      <c r="J51" s="2"/>
      <c r="K51" s="176" t="str">
        <f t="shared" si="2"/>
        <v/>
      </c>
      <c r="L51" s="177"/>
      <c r="M51" s="178"/>
      <c r="N51" s="131" t="str">
        <f>IF(K51="","",IF(K51&gt;=75,'Sir Wedz Helper Table'!$C$1,'Sir Wedz Helper Table'!$C$2))</f>
        <v/>
      </c>
      <c r="O51" s="132"/>
      <c r="Q51" s="236" t="s">
        <v>14</v>
      </c>
      <c r="R51" s="237"/>
      <c r="S51" s="237"/>
      <c r="T51" s="237"/>
      <c r="U51" s="237"/>
      <c r="V51" s="237"/>
      <c r="W51" s="238"/>
      <c r="X51" s="146"/>
      <c r="Y51" s="147"/>
      <c r="Z51" s="9"/>
      <c r="AA51" s="9"/>
      <c r="AB51" s="9"/>
      <c r="AC51" s="10" t="str">
        <f t="shared" si="3"/>
        <v/>
      </c>
      <c r="AD51" s="131" t="str">
        <f>IF(AC51="","",IF(AC51&gt;=75,'Sir Wedz Helper Table'!$C$1,'Sir Wedz Helper Table'!$C$2))</f>
        <v/>
      </c>
      <c r="AE51" s="132"/>
    </row>
    <row r="52" spans="2:31">
      <c r="B52" s="267" t="s">
        <v>22</v>
      </c>
      <c r="C52" s="169"/>
      <c r="D52" s="169"/>
      <c r="E52" s="169"/>
      <c r="F52" s="268"/>
      <c r="G52" s="3"/>
      <c r="H52" s="3"/>
      <c r="I52" s="3"/>
      <c r="J52" s="3"/>
      <c r="K52" s="176" t="str">
        <f t="shared" si="2"/>
        <v/>
      </c>
      <c r="L52" s="177"/>
      <c r="M52" s="178"/>
      <c r="N52" s="131" t="str">
        <f>IF(K52="","",IF(K52&gt;=75,'Sir Wedz Helper Table'!$C$1,'Sir Wedz Helper Table'!$C$2))</f>
        <v/>
      </c>
      <c r="O52" s="132"/>
      <c r="Q52" s="267" t="s">
        <v>22</v>
      </c>
      <c r="R52" s="169"/>
      <c r="S52" s="169"/>
      <c r="T52" s="169"/>
      <c r="U52" s="169"/>
      <c r="V52" s="169"/>
      <c r="W52" s="268"/>
      <c r="X52" s="146"/>
      <c r="Y52" s="147"/>
      <c r="Z52" s="12"/>
      <c r="AA52" s="12"/>
      <c r="AB52" s="12"/>
      <c r="AC52" s="10" t="str">
        <f t="shared" si="3"/>
        <v/>
      </c>
      <c r="AD52" s="131" t="str">
        <f>IF(AC52="","",IF(AC52&gt;=75,'Sir Wedz Helper Table'!$C$1,'Sir Wedz Helper Table'!$C$2))</f>
        <v/>
      </c>
      <c r="AE52" s="132"/>
    </row>
    <row r="53" spans="2:31" ht="20" customHeight="1">
      <c r="B53" s="267" t="s">
        <v>23</v>
      </c>
      <c r="C53" s="169"/>
      <c r="D53" s="169"/>
      <c r="E53" s="169"/>
      <c r="F53" s="268"/>
      <c r="G53" s="3"/>
      <c r="H53" s="3"/>
      <c r="I53" s="3"/>
      <c r="J53" s="3"/>
      <c r="K53" s="176" t="str">
        <f t="shared" si="2"/>
        <v/>
      </c>
      <c r="L53" s="177"/>
      <c r="M53" s="178"/>
      <c r="N53" s="131" t="str">
        <f>IF(K53="","",IF(K53&gt;=75,'Sir Wedz Helper Table'!$C$1,'Sir Wedz Helper Table'!$C$2))</f>
        <v/>
      </c>
      <c r="O53" s="132"/>
      <c r="Q53" s="267" t="s">
        <v>23</v>
      </c>
      <c r="R53" s="169"/>
      <c r="S53" s="169"/>
      <c r="T53" s="169"/>
      <c r="U53" s="169"/>
      <c r="V53" s="169"/>
      <c r="W53" s="268"/>
      <c r="X53" s="146"/>
      <c r="Y53" s="147"/>
      <c r="Z53" s="12"/>
      <c r="AA53" s="12"/>
      <c r="AB53" s="12"/>
      <c r="AC53" s="10" t="str">
        <f t="shared" si="3"/>
        <v/>
      </c>
      <c r="AD53" s="131" t="str">
        <f>IF(AC53="","",IF(AC53&gt;=75,'Sir Wedz Helper Table'!$C$1,'Sir Wedz Helper Table'!$C$2))</f>
        <v/>
      </c>
      <c r="AE53" s="132"/>
    </row>
    <row r="54" spans="2:31" ht="19.5" customHeight="1" thickBot="1">
      <c r="B54" s="286" t="s">
        <v>15</v>
      </c>
      <c r="C54" s="287"/>
      <c r="D54" s="287"/>
      <c r="E54" s="287"/>
      <c r="F54" s="288"/>
      <c r="G54" s="8" t="str">
        <f>IFERROR(ROUND(AVERAGE(G39,G42,G44,G46,G51),0),"")</f>
        <v/>
      </c>
      <c r="H54" s="8" t="str">
        <f>IFERROR(ROUND(AVERAGE(H39,H42,H44,H46,H51,H40),0),"")</f>
        <v/>
      </c>
      <c r="I54" s="8" t="str">
        <f>IFERROR(ROUND(AVERAGE(I39,I42,I44,I46,I51,I41,I40),0),"")</f>
        <v/>
      </c>
      <c r="J54" s="8" t="str">
        <f>IFERROR(ROUND(AVERAGE(J39,J42,J44,J46,J51,J41,J40),0),"")</f>
        <v/>
      </c>
      <c r="K54" s="208" t="str">
        <f>IFERROR(ROUND(AVERAGE(K39:M46,K51),0),"")</f>
        <v/>
      </c>
      <c r="L54" s="209"/>
      <c r="M54" s="210"/>
      <c r="N54" s="203" t="str">
        <f>IF(K54="","",IF(COUNTIF(N39:O46,'Sir Wedz Helper Table'!C26)+COUNTIF(N51,'Sir Wedz Helper Table'!C26)=7,'Sir Wedz Helper Table'!E26,IF(COUNTIF(N39:O46,'Sir Wedz Helper Table'!C26)+COUNTIF(N51,'Sir Wedz Helper Table'!C26)&gt;4,'Sir Wedz Helper Table'!E28,'Sir Wedz Helper Table'!E27)))</f>
        <v/>
      </c>
      <c r="O54" s="204"/>
      <c r="Q54" s="286" t="s">
        <v>15</v>
      </c>
      <c r="R54" s="287"/>
      <c r="S54" s="287"/>
      <c r="T54" s="287"/>
      <c r="U54" s="287"/>
      <c r="V54" s="287"/>
      <c r="W54" s="288"/>
      <c r="X54" s="208" t="str">
        <f>IFERROR(ROUND(AVERAGE(X39:Y46,X51),0),"")</f>
        <v/>
      </c>
      <c r="Y54" s="210"/>
      <c r="Z54" s="11" t="str">
        <f>IFERROR(ROUND(AVERAGE(Z39:Z46,Z51),0),"")</f>
        <v/>
      </c>
      <c r="AA54" s="11" t="str">
        <f>IFERROR(ROUND(AVERAGE(AA39:AA46,AA51),0),"")</f>
        <v/>
      </c>
      <c r="AB54" s="11" t="str">
        <f>IFERROR(ROUND(AVERAGE(AB39:AB46,AB51),0),"")</f>
        <v/>
      </c>
      <c r="AC54" s="11" t="str">
        <f>IFERROR(ROUND(AVERAGE(AC39:AC46,AC51),0),"")</f>
        <v/>
      </c>
      <c r="AD54" s="239" t="str">
        <f>IF(AC54="","",IF(COUNTIF(AD39:AE46,'Sir Wedz Helper Table'!C26)+COUNTIF(AD51,'Sir Wedz Helper Table'!C26)=7,'Sir Wedz Helper Table'!E26,IF(COUNTIF(AD39:AE46,'Sir Wedz Helper Table'!C26)+COUNTIF(AD51,'Sir Wedz Helper Table'!C26)&gt;4,'Sir Wedz Helper Table'!E28,'Sir Wedz Helper Table'!E27)))</f>
        <v/>
      </c>
      <c r="AE54" s="240"/>
    </row>
    <row r="55" spans="2:31" ht="6" customHeight="1" thickBot="1">
      <c r="B55" s="14"/>
      <c r="C55" s="14"/>
      <c r="D55" s="14"/>
      <c r="E55" s="14"/>
      <c r="F55" s="14"/>
      <c r="K55" s="15"/>
      <c r="L55" s="15"/>
      <c r="M55" s="15"/>
      <c r="N55" s="16"/>
      <c r="O55" s="16"/>
      <c r="Q55" s="14"/>
      <c r="R55" s="14"/>
      <c r="S55" s="14"/>
      <c r="T55" s="14"/>
      <c r="U55" s="14"/>
      <c r="V55" s="14"/>
      <c r="W55" s="14"/>
      <c r="X55" s="15"/>
      <c r="Y55" s="15"/>
      <c r="Z55" s="15"/>
      <c r="AA55" s="15"/>
      <c r="AB55" s="15"/>
      <c r="AC55" s="15"/>
    </row>
    <row r="56" spans="2:31" ht="15" customHeight="1">
      <c r="B56" s="269" t="s">
        <v>61</v>
      </c>
      <c r="C56" s="270"/>
      <c r="D56" s="271"/>
      <c r="E56" s="289" t="s">
        <v>65</v>
      </c>
      <c r="F56" s="270"/>
      <c r="G56" s="270"/>
      <c r="H56" s="270"/>
      <c r="I56" s="270"/>
      <c r="J56" s="270"/>
      <c r="K56" s="270"/>
      <c r="L56" s="270"/>
      <c r="M56" s="270"/>
      <c r="N56" s="270"/>
      <c r="O56" s="290"/>
      <c r="P56" s="33"/>
      <c r="Q56" s="269" t="s">
        <v>61</v>
      </c>
      <c r="R56" s="270"/>
      <c r="S56" s="271"/>
      <c r="T56" s="291" t="s">
        <v>65</v>
      </c>
      <c r="U56" s="291"/>
      <c r="V56" s="291"/>
      <c r="W56" s="291"/>
      <c r="X56" s="291"/>
      <c r="Y56" s="291"/>
      <c r="Z56" s="291"/>
      <c r="AA56" s="291"/>
      <c r="AB56" s="291"/>
      <c r="AC56" s="291"/>
      <c r="AD56" s="291"/>
      <c r="AE56" s="292"/>
    </row>
    <row r="57" spans="2:31" ht="31.5" customHeight="1">
      <c r="B57" s="276" t="s">
        <v>0</v>
      </c>
      <c r="C57" s="277"/>
      <c r="D57" s="278"/>
      <c r="E57" s="283" t="s">
        <v>2</v>
      </c>
      <c r="F57" s="283"/>
      <c r="G57" s="280" t="s">
        <v>62</v>
      </c>
      <c r="H57" s="281"/>
      <c r="I57" s="282"/>
      <c r="J57" s="280" t="s">
        <v>63</v>
      </c>
      <c r="K57" s="281"/>
      <c r="L57" s="281"/>
      <c r="M57" s="282"/>
      <c r="N57" s="283" t="s">
        <v>3</v>
      </c>
      <c r="O57" s="284"/>
      <c r="Q57" s="276" t="s">
        <v>0</v>
      </c>
      <c r="R57" s="277"/>
      <c r="S57" s="278"/>
      <c r="T57" s="285" t="s">
        <v>2</v>
      </c>
      <c r="U57" s="285"/>
      <c r="V57" s="285"/>
      <c r="W57" s="285"/>
      <c r="X57" s="285"/>
      <c r="Y57" s="285" t="s">
        <v>62</v>
      </c>
      <c r="Z57" s="285"/>
      <c r="AA57" s="285"/>
      <c r="AB57" s="285" t="s">
        <v>63</v>
      </c>
      <c r="AC57" s="285"/>
      <c r="AD57" s="283" t="s">
        <v>3</v>
      </c>
      <c r="AE57" s="284"/>
    </row>
    <row r="58" spans="2:31" ht="14.5">
      <c r="B58" s="303"/>
      <c r="C58" s="275"/>
      <c r="D58" s="275"/>
      <c r="E58" s="275"/>
      <c r="F58" s="275"/>
      <c r="G58" s="275"/>
      <c r="H58" s="275"/>
      <c r="I58" s="275"/>
      <c r="J58" s="272"/>
      <c r="K58" s="273"/>
      <c r="L58" s="273"/>
      <c r="M58" s="274"/>
      <c r="N58" s="293"/>
      <c r="O58" s="294"/>
      <c r="Q58" s="303"/>
      <c r="R58" s="275"/>
      <c r="S58" s="275"/>
      <c r="T58" s="275"/>
      <c r="U58" s="275"/>
      <c r="V58" s="275"/>
      <c r="W58" s="275"/>
      <c r="X58" s="275"/>
      <c r="Y58" s="272"/>
      <c r="Z58" s="273"/>
      <c r="AA58" s="274"/>
      <c r="AB58" s="275"/>
      <c r="AC58" s="275"/>
      <c r="AD58" s="293"/>
      <c r="AE58" s="294"/>
    </row>
    <row r="59" spans="2:31" ht="13.5" customHeight="1" thickBot="1">
      <c r="B59" s="295"/>
      <c r="C59" s="296"/>
      <c r="D59" s="296"/>
      <c r="E59" s="296"/>
      <c r="F59" s="296"/>
      <c r="G59" s="296"/>
      <c r="H59" s="296"/>
      <c r="I59" s="296"/>
      <c r="J59" s="297"/>
      <c r="K59" s="298"/>
      <c r="L59" s="298"/>
      <c r="M59" s="299"/>
      <c r="N59" s="300"/>
      <c r="O59" s="301"/>
      <c r="P59" s="38"/>
      <c r="Q59" s="295"/>
      <c r="R59" s="296"/>
      <c r="S59" s="296"/>
      <c r="T59" s="296"/>
      <c r="U59" s="296"/>
      <c r="V59" s="296"/>
      <c r="W59" s="296"/>
      <c r="X59" s="296"/>
      <c r="Y59" s="297"/>
      <c r="Z59" s="298"/>
      <c r="AA59" s="299"/>
      <c r="AB59" s="296"/>
      <c r="AC59" s="296"/>
      <c r="AD59" s="300"/>
      <c r="AE59" s="301"/>
    </row>
    <row r="60" spans="2:31" ht="27" customHeight="1">
      <c r="B60" s="245" t="s">
        <v>76</v>
      </c>
      <c r="C60" s="245"/>
      <c r="D60" s="245"/>
      <c r="E60" s="245"/>
      <c r="F60" s="245"/>
      <c r="G60" s="245"/>
      <c r="H60" s="245"/>
      <c r="I60" s="245"/>
      <c r="J60" s="245"/>
      <c r="K60" s="245"/>
      <c r="L60" s="245"/>
      <c r="M60" s="245"/>
      <c r="N60" s="245"/>
      <c r="O60" s="245"/>
      <c r="P60" s="245"/>
      <c r="Q60" s="245"/>
      <c r="R60" s="245"/>
      <c r="S60" s="245"/>
      <c r="T60" s="245"/>
      <c r="U60" s="245"/>
      <c r="V60" s="245"/>
      <c r="W60" s="245"/>
      <c r="X60" s="245"/>
      <c r="Y60" s="245"/>
      <c r="Z60" s="245"/>
      <c r="AA60" s="245"/>
      <c r="AB60" s="245"/>
      <c r="AC60" s="245"/>
      <c r="AD60" s="245"/>
      <c r="AE60" s="245"/>
    </row>
    <row r="61" spans="2:31" ht="20" customHeight="1">
      <c r="B61" s="41"/>
      <c r="C61" s="307" t="s">
        <v>47</v>
      </c>
      <c r="D61" s="307"/>
      <c r="E61" s="307"/>
      <c r="F61" s="307"/>
      <c r="G61" s="307"/>
      <c r="H61" s="307"/>
      <c r="I61" s="307"/>
      <c r="J61" s="307"/>
      <c r="K61" s="307"/>
      <c r="L61" s="307"/>
      <c r="M61" s="307"/>
      <c r="N61" s="307"/>
      <c r="O61" s="307"/>
      <c r="P61" s="307"/>
      <c r="Q61" s="307"/>
      <c r="R61" s="307"/>
      <c r="S61" s="307"/>
      <c r="T61" s="307"/>
      <c r="U61" s="307"/>
      <c r="V61" s="307"/>
      <c r="W61" s="307"/>
      <c r="X61" s="307"/>
      <c r="Y61" s="307"/>
      <c r="Z61" s="307"/>
      <c r="AA61" s="307"/>
      <c r="AB61" s="307"/>
      <c r="AC61" s="307"/>
      <c r="AD61" s="307"/>
      <c r="AE61" s="308"/>
    </row>
    <row r="62" spans="2:31" ht="20" customHeight="1">
      <c r="B62" s="18"/>
      <c r="C62" s="13" t="s">
        <v>68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9"/>
    </row>
    <row r="63" spans="2:31" ht="20" customHeight="1">
      <c r="B63" s="18"/>
      <c r="C63" s="13" t="s">
        <v>67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9"/>
    </row>
    <row r="64" spans="2:31" ht="20" customHeight="1">
      <c r="B64" s="18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9"/>
    </row>
    <row r="65" spans="2:31" ht="20" customHeight="1">
      <c r="B65" s="18"/>
      <c r="C65"/>
      <c r="D65" t="s">
        <v>48</v>
      </c>
      <c r="E65"/>
      <c r="F65"/>
      <c r="G65"/>
      <c r="H65"/>
      <c r="I65"/>
      <c r="J65"/>
      <c r="K65"/>
      <c r="L65" s="17"/>
      <c r="M65" s="17"/>
      <c r="N65" s="17"/>
      <c r="O65" s="17"/>
      <c r="P65" s="17"/>
      <c r="Q65" s="21"/>
      <c r="AE65" s="19"/>
    </row>
    <row r="66" spans="2:31" ht="20" customHeight="1">
      <c r="B66" s="20"/>
      <c r="C66" s="17"/>
      <c r="D66" s="309" t="s">
        <v>21</v>
      </c>
      <c r="E66" s="309"/>
      <c r="F66" s="309"/>
      <c r="G66" s="309"/>
      <c r="H66" s="17"/>
      <c r="I66" s="17"/>
      <c r="J66" s="17"/>
      <c r="K66" s="17"/>
      <c r="L66" s="17" t="s">
        <v>69</v>
      </c>
      <c r="M66" s="17"/>
      <c r="N66" s="17"/>
      <c r="O66" s="17"/>
      <c r="P66" s="17"/>
      <c r="Q66" s="21"/>
      <c r="R66" s="21"/>
      <c r="S66" s="21"/>
      <c r="T66" s="21"/>
      <c r="U66" s="21"/>
      <c r="V66" s="21"/>
      <c r="W66" s="21"/>
      <c r="X66" s="21"/>
      <c r="Y66" s="21"/>
      <c r="Z66" s="305" t="s">
        <v>70</v>
      </c>
      <c r="AA66" s="305"/>
      <c r="AB66" s="305"/>
      <c r="AC66" s="305"/>
      <c r="AD66" s="305"/>
      <c r="AE66" s="306"/>
    </row>
    <row r="67" spans="2:31"/>
    <row r="68" spans="2:31" ht="20" customHeight="1">
      <c r="B68" s="41"/>
      <c r="C68" s="307" t="s">
        <v>47</v>
      </c>
      <c r="D68" s="307"/>
      <c r="E68" s="307"/>
      <c r="F68" s="307"/>
      <c r="G68" s="307"/>
      <c r="H68" s="307"/>
      <c r="I68" s="307"/>
      <c r="J68" s="307"/>
      <c r="K68" s="307"/>
      <c r="L68" s="307"/>
      <c r="M68" s="307"/>
      <c r="N68" s="307"/>
      <c r="O68" s="307"/>
      <c r="P68" s="307"/>
      <c r="Q68" s="307"/>
      <c r="R68" s="307"/>
      <c r="S68" s="307"/>
      <c r="T68" s="307"/>
      <c r="U68" s="307"/>
      <c r="V68" s="307"/>
      <c r="W68" s="307"/>
      <c r="X68" s="307"/>
      <c r="Y68" s="307"/>
      <c r="Z68" s="307"/>
      <c r="AA68" s="307"/>
      <c r="AB68" s="307"/>
      <c r="AC68" s="307"/>
      <c r="AD68" s="307"/>
      <c r="AE68" s="308"/>
    </row>
    <row r="69" spans="2:31" ht="20" customHeight="1">
      <c r="B69" s="18"/>
      <c r="C69" s="13" t="s">
        <v>68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9"/>
    </row>
    <row r="70" spans="2:31" ht="20" customHeight="1">
      <c r="B70" s="18"/>
      <c r="C70" s="13" t="s">
        <v>67</v>
      </c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9"/>
    </row>
    <row r="71" spans="2:31" ht="20" customHeight="1">
      <c r="B71" s="18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AE71" s="19"/>
    </row>
    <row r="72" spans="2:31" ht="20" customHeight="1">
      <c r="B72" s="18"/>
      <c r="C72"/>
      <c r="D72" t="s">
        <v>48</v>
      </c>
      <c r="E72"/>
      <c r="F72"/>
      <c r="G72"/>
      <c r="H72"/>
      <c r="I72"/>
      <c r="J72"/>
      <c r="K72"/>
      <c r="L72" s="17"/>
      <c r="M72" s="17"/>
      <c r="N72" s="17"/>
      <c r="O72" s="17"/>
      <c r="P72" s="17"/>
      <c r="Q72" s="21"/>
      <c r="AE72" s="19"/>
    </row>
    <row r="73" spans="2:31" ht="20" customHeight="1">
      <c r="B73" s="20"/>
      <c r="C73" s="17"/>
      <c r="D73" s="309" t="s">
        <v>21</v>
      </c>
      <c r="E73" s="309"/>
      <c r="F73" s="309"/>
      <c r="G73" s="309"/>
      <c r="H73" s="17"/>
      <c r="I73" s="17"/>
      <c r="J73" s="17"/>
      <c r="K73" s="17"/>
      <c r="L73" s="17" t="s">
        <v>69</v>
      </c>
      <c r="M73" s="17"/>
      <c r="N73" s="17"/>
      <c r="O73" s="17"/>
      <c r="P73" s="17"/>
      <c r="Q73" s="21"/>
      <c r="R73" s="21"/>
      <c r="S73" s="21"/>
      <c r="T73" s="21"/>
      <c r="U73" s="21"/>
      <c r="V73" s="21"/>
      <c r="W73" s="21"/>
      <c r="X73" s="21"/>
      <c r="Y73" s="21"/>
      <c r="Z73" s="305" t="s">
        <v>70</v>
      </c>
      <c r="AA73" s="305"/>
      <c r="AB73" s="305"/>
      <c r="AC73" s="305"/>
      <c r="AD73" s="305"/>
      <c r="AE73" s="306"/>
    </row>
    <row r="74" spans="2:31"/>
    <row r="75" spans="2:31" ht="20" customHeight="1">
      <c r="B75" s="41"/>
      <c r="C75" s="307" t="s">
        <v>47</v>
      </c>
      <c r="D75" s="307"/>
      <c r="E75" s="307"/>
      <c r="F75" s="307"/>
      <c r="G75" s="307"/>
      <c r="H75" s="307"/>
      <c r="I75" s="307"/>
      <c r="J75" s="307"/>
      <c r="K75" s="307"/>
      <c r="L75" s="307"/>
      <c r="M75" s="307"/>
      <c r="N75" s="307"/>
      <c r="O75" s="307"/>
      <c r="P75" s="307"/>
      <c r="Q75" s="307"/>
      <c r="R75" s="307"/>
      <c r="S75" s="307"/>
      <c r="T75" s="307"/>
      <c r="U75" s="307"/>
      <c r="V75" s="307"/>
      <c r="W75" s="307"/>
      <c r="X75" s="307"/>
      <c r="Y75" s="307"/>
      <c r="Z75" s="307"/>
      <c r="AA75" s="307"/>
      <c r="AB75" s="307"/>
      <c r="AC75" s="307"/>
      <c r="AD75" s="307"/>
      <c r="AE75" s="308"/>
    </row>
    <row r="76" spans="2:31" ht="20" customHeight="1">
      <c r="B76" s="18"/>
      <c r="C76" s="13" t="s">
        <v>68</v>
      </c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9"/>
    </row>
    <row r="77" spans="2:31" ht="20" customHeight="1">
      <c r="B77" s="18"/>
      <c r="C77" s="13" t="s">
        <v>67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9"/>
    </row>
    <row r="78" spans="2:31" ht="20" customHeight="1">
      <c r="B78" s="1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AE78" s="19"/>
    </row>
    <row r="79" spans="2:31" ht="20" customHeight="1">
      <c r="B79" s="18"/>
      <c r="C79"/>
      <c r="D79" t="s">
        <v>48</v>
      </c>
      <c r="E79"/>
      <c r="F79"/>
      <c r="G79"/>
      <c r="H79"/>
      <c r="I79"/>
      <c r="J79"/>
      <c r="K79"/>
      <c r="L79" s="17"/>
      <c r="M79" s="17"/>
      <c r="N79" s="17"/>
      <c r="O79" s="17"/>
      <c r="P79" s="17"/>
      <c r="Q79" s="21"/>
      <c r="AE79" s="19"/>
    </row>
    <row r="80" spans="2:31" ht="20" customHeight="1">
      <c r="B80" s="20"/>
      <c r="C80" s="17"/>
      <c r="D80" s="309" t="s">
        <v>21</v>
      </c>
      <c r="E80" s="309"/>
      <c r="F80" s="309"/>
      <c r="G80" s="309"/>
      <c r="H80" s="17"/>
      <c r="I80" s="17"/>
      <c r="J80" s="17"/>
      <c r="K80" s="17"/>
      <c r="L80" s="304" t="s">
        <v>69</v>
      </c>
      <c r="M80" s="304"/>
      <c r="N80" s="304"/>
      <c r="O80" s="304"/>
      <c r="P80" s="304"/>
      <c r="Q80" s="304"/>
      <c r="R80" s="21"/>
      <c r="S80" s="21"/>
      <c r="T80" s="21"/>
      <c r="U80" s="21"/>
      <c r="V80" s="21"/>
      <c r="W80" s="21"/>
      <c r="X80" s="21"/>
      <c r="Y80" s="21"/>
      <c r="Z80" s="305" t="s">
        <v>70</v>
      </c>
      <c r="AA80" s="305"/>
      <c r="AB80" s="305"/>
      <c r="AC80" s="305"/>
      <c r="AD80" s="305"/>
      <c r="AE80" s="306"/>
    </row>
    <row r="81" spans="2:29">
      <c r="B81" s="4" t="s">
        <v>50</v>
      </c>
      <c r="AC81" s="24" t="s">
        <v>52</v>
      </c>
    </row>
    <row r="82" spans="2:29"/>
  </sheetData>
  <mergeCells count="302">
    <mergeCell ref="L80:Q80"/>
    <mergeCell ref="Z66:AE66"/>
    <mergeCell ref="Z73:AE73"/>
    <mergeCell ref="Z80:AE80"/>
    <mergeCell ref="AD59:AE59"/>
    <mergeCell ref="B59:D59"/>
    <mergeCell ref="E59:F59"/>
    <mergeCell ref="G59:I59"/>
    <mergeCell ref="J59:M59"/>
    <mergeCell ref="N59:O59"/>
    <mergeCell ref="Q59:S59"/>
    <mergeCell ref="T59:X59"/>
    <mergeCell ref="Y59:AA59"/>
    <mergeCell ref="AB59:AC59"/>
    <mergeCell ref="C75:AE75"/>
    <mergeCell ref="D80:G80"/>
    <mergeCell ref="C68:AE68"/>
    <mergeCell ref="D73:G73"/>
    <mergeCell ref="D66:G66"/>
    <mergeCell ref="C61:AE61"/>
    <mergeCell ref="AD57:AE57"/>
    <mergeCell ref="B58:D58"/>
    <mergeCell ref="E58:F58"/>
    <mergeCell ref="G58:I58"/>
    <mergeCell ref="J58:M58"/>
    <mergeCell ref="N58:O58"/>
    <mergeCell ref="Q58:S58"/>
    <mergeCell ref="T58:X58"/>
    <mergeCell ref="Y58:AA58"/>
    <mergeCell ref="AB58:AC58"/>
    <mergeCell ref="AD58:AE58"/>
    <mergeCell ref="B57:D57"/>
    <mergeCell ref="E57:F57"/>
    <mergeCell ref="G57:I57"/>
    <mergeCell ref="J57:M57"/>
    <mergeCell ref="N57:O57"/>
    <mergeCell ref="Q57:S57"/>
    <mergeCell ref="T57:X57"/>
    <mergeCell ref="Y57:AA57"/>
    <mergeCell ref="AB57:AC57"/>
    <mergeCell ref="B56:D56"/>
    <mergeCell ref="Q56:S56"/>
    <mergeCell ref="E56:O56"/>
    <mergeCell ref="T56:AE56"/>
    <mergeCell ref="AD29:AE29"/>
    <mergeCell ref="E27:O27"/>
    <mergeCell ref="T27:AE27"/>
    <mergeCell ref="B30:D30"/>
    <mergeCell ref="E30:F30"/>
    <mergeCell ref="G30:I30"/>
    <mergeCell ref="J30:M30"/>
    <mergeCell ref="N30:O30"/>
    <mergeCell ref="Q30:S30"/>
    <mergeCell ref="T30:X30"/>
    <mergeCell ref="Y30:AA30"/>
    <mergeCell ref="AB30:AC30"/>
    <mergeCell ref="AD30:AE30"/>
    <mergeCell ref="B29:D29"/>
    <mergeCell ref="E29:F29"/>
    <mergeCell ref="G29:I29"/>
    <mergeCell ref="J29:M29"/>
    <mergeCell ref="N29:O29"/>
    <mergeCell ref="Q29:S29"/>
    <mergeCell ref="T29:X29"/>
    <mergeCell ref="AD28:AE28"/>
    <mergeCell ref="B54:F54"/>
    <mergeCell ref="K54:M54"/>
    <mergeCell ref="N54:O54"/>
    <mergeCell ref="Q54:W54"/>
    <mergeCell ref="X54:Y54"/>
    <mergeCell ref="AD54:AE54"/>
    <mergeCell ref="B52:F52"/>
    <mergeCell ref="K52:M52"/>
    <mergeCell ref="N52:O52"/>
    <mergeCell ref="Q52:W52"/>
    <mergeCell ref="X52:Y52"/>
    <mergeCell ref="AD52:AE52"/>
    <mergeCell ref="B53:F53"/>
    <mergeCell ref="K53:M53"/>
    <mergeCell ref="N53:O53"/>
    <mergeCell ref="Q53:W53"/>
    <mergeCell ref="X53:Y53"/>
    <mergeCell ref="AD53:AE53"/>
    <mergeCell ref="AD37:AE38"/>
    <mergeCell ref="K40:M40"/>
    <mergeCell ref="N40:O40"/>
    <mergeCell ref="X40:Y40"/>
    <mergeCell ref="AD40:AE40"/>
    <mergeCell ref="X39:Y39"/>
    <mergeCell ref="AD39:AE39"/>
    <mergeCell ref="X38:Y38"/>
    <mergeCell ref="B51:F51"/>
    <mergeCell ref="K51:M51"/>
    <mergeCell ref="N51:O51"/>
    <mergeCell ref="Q51:W51"/>
    <mergeCell ref="X51:Y51"/>
    <mergeCell ref="AD51:AE51"/>
    <mergeCell ref="B50:F50"/>
    <mergeCell ref="K50:M50"/>
    <mergeCell ref="N50:O50"/>
    <mergeCell ref="Q50:W50"/>
    <mergeCell ref="X50:Y50"/>
    <mergeCell ref="AD50:AE50"/>
    <mergeCell ref="B49:F49"/>
    <mergeCell ref="K49:M49"/>
    <mergeCell ref="N49:O49"/>
    <mergeCell ref="Q49:W49"/>
    <mergeCell ref="X49:Y49"/>
    <mergeCell ref="AD49:AE49"/>
    <mergeCell ref="B48:F48"/>
    <mergeCell ref="K48:M48"/>
    <mergeCell ref="N48:O48"/>
    <mergeCell ref="Q48:W48"/>
    <mergeCell ref="X48:Y48"/>
    <mergeCell ref="AD48:AE48"/>
    <mergeCell ref="B47:F47"/>
    <mergeCell ref="K47:M47"/>
    <mergeCell ref="N47:O47"/>
    <mergeCell ref="Q47:W47"/>
    <mergeCell ref="X47:Y47"/>
    <mergeCell ref="AD47:AE47"/>
    <mergeCell ref="X42:Y42"/>
    <mergeCell ref="AD42:AE42"/>
    <mergeCell ref="B46:F46"/>
    <mergeCell ref="K46:M46"/>
    <mergeCell ref="N46:O46"/>
    <mergeCell ref="Q46:W46"/>
    <mergeCell ref="X46:Y46"/>
    <mergeCell ref="AD46:AE46"/>
    <mergeCell ref="B45:F45"/>
    <mergeCell ref="Q45:W45"/>
    <mergeCell ref="B44:F44"/>
    <mergeCell ref="K44:M44"/>
    <mergeCell ref="N44:O44"/>
    <mergeCell ref="Q44:W44"/>
    <mergeCell ref="X44:Y44"/>
    <mergeCell ref="AD44:AE44"/>
    <mergeCell ref="B43:F43"/>
    <mergeCell ref="Q43:W43"/>
    <mergeCell ref="B40:F40"/>
    <mergeCell ref="Q40:W40"/>
    <mergeCell ref="B41:F41"/>
    <mergeCell ref="K41:M41"/>
    <mergeCell ref="N41:O41"/>
    <mergeCell ref="Q41:W41"/>
    <mergeCell ref="K42:M42"/>
    <mergeCell ref="N42:O42"/>
    <mergeCell ref="B25:F25"/>
    <mergeCell ref="K25:M25"/>
    <mergeCell ref="N25:O25"/>
    <mergeCell ref="Q25:W25"/>
    <mergeCell ref="X25:Y25"/>
    <mergeCell ref="M33:N33"/>
    <mergeCell ref="AB33:AC33"/>
    <mergeCell ref="B27:D27"/>
    <mergeCell ref="Q27:S27"/>
    <mergeCell ref="Y29:AA29"/>
    <mergeCell ref="AB29:AC29"/>
    <mergeCell ref="B28:D28"/>
    <mergeCell ref="E28:F28"/>
    <mergeCell ref="G28:I28"/>
    <mergeCell ref="J28:M28"/>
    <mergeCell ref="N28:O28"/>
    <mergeCell ref="Q28:S28"/>
    <mergeCell ref="T28:X28"/>
    <mergeCell ref="Y28:AA28"/>
    <mergeCell ref="AB28:AC28"/>
    <mergeCell ref="B24:F24"/>
    <mergeCell ref="K24:M24"/>
    <mergeCell ref="N24:O24"/>
    <mergeCell ref="Q24:W24"/>
    <mergeCell ref="X24:Y24"/>
    <mergeCell ref="AD24:AE24"/>
    <mergeCell ref="B23:F23"/>
    <mergeCell ref="K23:M23"/>
    <mergeCell ref="N23:O23"/>
    <mergeCell ref="Q23:W23"/>
    <mergeCell ref="X23:Y23"/>
    <mergeCell ref="AD23:AE23"/>
    <mergeCell ref="B22:F22"/>
    <mergeCell ref="K22:M22"/>
    <mergeCell ref="N22:O22"/>
    <mergeCell ref="Q22:W22"/>
    <mergeCell ref="X22:Y22"/>
    <mergeCell ref="AD22:AE22"/>
    <mergeCell ref="B21:F21"/>
    <mergeCell ref="K21:M21"/>
    <mergeCell ref="N21:O21"/>
    <mergeCell ref="Q21:W21"/>
    <mergeCell ref="X21:Y21"/>
    <mergeCell ref="AD21:AE21"/>
    <mergeCell ref="B20:F20"/>
    <mergeCell ref="K20:M20"/>
    <mergeCell ref="N20:O20"/>
    <mergeCell ref="Q20:W20"/>
    <mergeCell ref="X20:Y20"/>
    <mergeCell ref="AD20:AE20"/>
    <mergeCell ref="B19:F19"/>
    <mergeCell ref="K19:M19"/>
    <mergeCell ref="N19:O19"/>
    <mergeCell ref="Q19:W19"/>
    <mergeCell ref="X19:Y19"/>
    <mergeCell ref="AD19:AE19"/>
    <mergeCell ref="K18:M18"/>
    <mergeCell ref="N18:O18"/>
    <mergeCell ref="Q18:W18"/>
    <mergeCell ref="X18:Y18"/>
    <mergeCell ref="AD18:AE18"/>
    <mergeCell ref="X15:Y15"/>
    <mergeCell ref="AD15:AE15"/>
    <mergeCell ref="B16:F16"/>
    <mergeCell ref="Q16:W16"/>
    <mergeCell ref="B17:F17"/>
    <mergeCell ref="K17:M17"/>
    <mergeCell ref="N17:O17"/>
    <mergeCell ref="Q17:W17"/>
    <mergeCell ref="X17:Y17"/>
    <mergeCell ref="AD17:AE17"/>
    <mergeCell ref="AD10:AE10"/>
    <mergeCell ref="B11:F11"/>
    <mergeCell ref="K11:M11"/>
    <mergeCell ref="N11:O11"/>
    <mergeCell ref="Q11:W11"/>
    <mergeCell ref="X11:Y11"/>
    <mergeCell ref="AD11:AE11"/>
    <mergeCell ref="N5:O5"/>
    <mergeCell ref="Y5:AB5"/>
    <mergeCell ref="AC5:AE5"/>
    <mergeCell ref="J6:L6"/>
    <mergeCell ref="Y6:AA6"/>
    <mergeCell ref="B2:AE2"/>
    <mergeCell ref="X9:Y9"/>
    <mergeCell ref="B10:F10"/>
    <mergeCell ref="K10:M10"/>
    <mergeCell ref="N10:O10"/>
    <mergeCell ref="Q10:W10"/>
    <mergeCell ref="X10:Y10"/>
    <mergeCell ref="B8:F9"/>
    <mergeCell ref="G8:J8"/>
    <mergeCell ref="K8:M9"/>
    <mergeCell ref="N8:O9"/>
    <mergeCell ref="Q8:W9"/>
    <mergeCell ref="X8:AB8"/>
    <mergeCell ref="AC8:AC9"/>
    <mergeCell ref="AD8:AE9"/>
    <mergeCell ref="AD4:AE4"/>
    <mergeCell ref="J5:M5"/>
    <mergeCell ref="J3:M3"/>
    <mergeCell ref="N3:O3"/>
    <mergeCell ref="Y3:AB3"/>
    <mergeCell ref="AC3:AE3"/>
    <mergeCell ref="M4:N4"/>
    <mergeCell ref="AB4:AC4"/>
    <mergeCell ref="AB6:AE6"/>
    <mergeCell ref="AD33:AE33"/>
    <mergeCell ref="J34:M34"/>
    <mergeCell ref="AC34:AE34"/>
    <mergeCell ref="J35:L35"/>
    <mergeCell ref="Y35:AA35"/>
    <mergeCell ref="AB35:AE35"/>
    <mergeCell ref="B60:AE60"/>
    <mergeCell ref="X37:AB37"/>
    <mergeCell ref="AC37:AC38"/>
    <mergeCell ref="N34:O34"/>
    <mergeCell ref="Y34:AB34"/>
    <mergeCell ref="B39:F39"/>
    <mergeCell ref="K39:M39"/>
    <mergeCell ref="N39:O39"/>
    <mergeCell ref="Q39:W39"/>
    <mergeCell ref="B37:F38"/>
    <mergeCell ref="G37:J37"/>
    <mergeCell ref="K37:M38"/>
    <mergeCell ref="N37:O38"/>
    <mergeCell ref="Q37:W38"/>
    <mergeCell ref="X41:Y41"/>
    <mergeCell ref="AD41:AE41"/>
    <mergeCell ref="B42:F42"/>
    <mergeCell ref="Q42:W42"/>
    <mergeCell ref="X13:Y13"/>
    <mergeCell ref="AD13:AE13"/>
    <mergeCell ref="B12:F12"/>
    <mergeCell ref="K12:M12"/>
    <mergeCell ref="N12:O12"/>
    <mergeCell ref="Q12:W12"/>
    <mergeCell ref="X12:Y12"/>
    <mergeCell ref="J32:M32"/>
    <mergeCell ref="N32:O32"/>
    <mergeCell ref="Y32:AB32"/>
    <mergeCell ref="AC32:AE32"/>
    <mergeCell ref="AD25:AE25"/>
    <mergeCell ref="AD12:AE12"/>
    <mergeCell ref="B14:F14"/>
    <mergeCell ref="Q14:W14"/>
    <mergeCell ref="B15:F15"/>
    <mergeCell ref="K15:M15"/>
    <mergeCell ref="N15:O15"/>
    <mergeCell ref="Q15:W15"/>
    <mergeCell ref="B13:F13"/>
    <mergeCell ref="K13:M13"/>
    <mergeCell ref="N13:O13"/>
    <mergeCell ref="Q13:W13"/>
    <mergeCell ref="B18:F18"/>
  </mergeCells>
  <dataValidations count="1">
    <dataValidation type="whole" allowBlank="1" showInputMessage="1" showErrorMessage="1" errorTitle="Grade Invalid" error="Please refer to DepEd Order 8 s.2015 on Assessment Guidelines" sqref="Z39:AB53 X10:X24 Z10:AB24 G10:J24 G39:J53 X39:X53" xr:uid="{00000000-0002-0000-0100-000000000000}">
      <formula1>60</formula1>
      <formula2>100</formula2>
    </dataValidation>
  </dataValidations>
  <pageMargins left="0.45" right="0.2" top="0.25" bottom="0.25" header="0" footer="0"/>
  <pageSetup paperSize="10000"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6358-FA52-164B-AADD-64583F29E489}">
  <sheetPr codeName="Sheet4">
    <tabColor theme="1" tint="0.499984740745262"/>
  </sheetPr>
  <dimension ref="A1:AU60"/>
  <sheetViews>
    <sheetView zoomScaleNormal="100" workbookViewId="0">
      <selection sqref="A1:XFD1048576"/>
    </sheetView>
  </sheetViews>
  <sheetFormatPr defaultRowHeight="14.5"/>
  <cols>
    <col min="1" max="1" width="10.08984375" bestFit="1" customWidth="1"/>
    <col min="2" max="3" width="1.6328125" bestFit="1" customWidth="1"/>
    <col min="4" max="4" width="3.7265625" bestFit="1" customWidth="1"/>
    <col min="5" max="5" width="9.7265625" bestFit="1" customWidth="1"/>
    <col min="6" max="6" width="5" bestFit="1" customWidth="1"/>
    <col min="7" max="7" width="2.54296875" bestFit="1" customWidth="1"/>
    <col min="8" max="8" width="5.90625" bestFit="1" customWidth="1"/>
    <col min="9" max="9" width="3.36328125" bestFit="1" customWidth="1"/>
    <col min="10" max="10" width="1.6328125" bestFit="1" customWidth="1"/>
    <col min="11" max="12" width="2.54296875" bestFit="1" customWidth="1"/>
    <col min="13" max="13" width="3.36328125" bestFit="1" customWidth="1"/>
    <col min="14" max="15" width="5.90625" bestFit="1" customWidth="1"/>
    <col min="16" max="16" width="3.36328125" bestFit="1" customWidth="1"/>
    <col min="17" max="17" width="4.1796875" bestFit="1" customWidth="1"/>
    <col min="18" max="18" width="7.1796875" bestFit="1" customWidth="1"/>
    <col min="19" max="19" width="0.36328125" bestFit="1" customWidth="1"/>
    <col min="20" max="21" width="0.81640625" bestFit="1" customWidth="1"/>
    <col min="22" max="22" width="7.54296875" bestFit="1" customWidth="1"/>
    <col min="23" max="23" width="0.81640625" bestFit="1" customWidth="1"/>
    <col min="24" max="24" width="2.36328125" bestFit="1" customWidth="1"/>
    <col min="25" max="25" width="0.1796875" bestFit="1" customWidth="1"/>
    <col min="26" max="26" width="2.54296875" bestFit="1" customWidth="1"/>
    <col min="27" max="27" width="3.36328125" bestFit="1" customWidth="1"/>
    <col min="28" max="28" width="1.6328125" bestFit="1" customWidth="1"/>
    <col min="29" max="29" width="1.54296875" bestFit="1" customWidth="1"/>
    <col min="30" max="30" width="0.1796875" bestFit="1" customWidth="1"/>
    <col min="31" max="31" width="6.90625" bestFit="1" customWidth="1"/>
    <col min="32" max="32" width="3.1796875" bestFit="1" customWidth="1"/>
    <col min="33" max="33" width="0.1796875" bestFit="1" customWidth="1"/>
    <col min="34" max="34" width="1.54296875" bestFit="1" customWidth="1"/>
    <col min="35" max="35" width="2.54296875" bestFit="1" customWidth="1"/>
    <col min="36" max="36" width="2.7265625" bestFit="1" customWidth="1"/>
    <col min="37" max="37" width="6.54296875" bestFit="1" customWidth="1"/>
    <col min="38" max="39" width="0.81640625" bestFit="1" customWidth="1"/>
    <col min="40" max="40" width="1.54296875" bestFit="1" customWidth="1"/>
    <col min="41" max="41" width="7.36328125" bestFit="1" customWidth="1"/>
    <col min="42" max="42" width="3.1796875" bestFit="1" customWidth="1"/>
    <col min="43" max="43" width="3" bestFit="1" customWidth="1"/>
    <col min="44" max="44" width="7.90625" bestFit="1" customWidth="1"/>
    <col min="45" max="45" width="1.81640625" bestFit="1" customWidth="1"/>
    <col min="46" max="46" width="7.1796875" bestFit="1" customWidth="1"/>
    <col min="47" max="47" width="0.1796875" bestFit="1" customWidth="1"/>
    <col min="257" max="257" width="10.08984375" bestFit="1" customWidth="1"/>
    <col min="258" max="259" width="1.6328125" bestFit="1" customWidth="1"/>
    <col min="260" max="260" width="3.7265625" bestFit="1" customWidth="1"/>
    <col min="261" max="261" width="9.7265625" bestFit="1" customWidth="1"/>
    <col min="262" max="262" width="5" bestFit="1" customWidth="1"/>
    <col min="263" max="263" width="2.54296875" bestFit="1" customWidth="1"/>
    <col min="264" max="264" width="5.90625" bestFit="1" customWidth="1"/>
    <col min="265" max="265" width="3.36328125" bestFit="1" customWidth="1"/>
    <col min="266" max="266" width="1.6328125" bestFit="1" customWidth="1"/>
    <col min="267" max="268" width="2.54296875" bestFit="1" customWidth="1"/>
    <col min="269" max="269" width="3.36328125" bestFit="1" customWidth="1"/>
    <col min="270" max="271" width="5.90625" bestFit="1" customWidth="1"/>
    <col min="272" max="272" width="3.36328125" bestFit="1" customWidth="1"/>
    <col min="273" max="273" width="4.1796875" bestFit="1" customWidth="1"/>
    <col min="274" max="274" width="7.1796875" bestFit="1" customWidth="1"/>
    <col min="275" max="275" width="0.36328125" bestFit="1" customWidth="1"/>
    <col min="276" max="277" width="0.81640625" bestFit="1" customWidth="1"/>
    <col min="278" max="278" width="7.54296875" bestFit="1" customWidth="1"/>
    <col min="279" max="279" width="0.81640625" bestFit="1" customWidth="1"/>
    <col min="280" max="280" width="2.36328125" bestFit="1" customWidth="1"/>
    <col min="281" max="281" width="0.1796875" bestFit="1" customWidth="1"/>
    <col min="282" max="282" width="2.54296875" bestFit="1" customWidth="1"/>
    <col min="283" max="283" width="3.36328125" bestFit="1" customWidth="1"/>
    <col min="284" max="284" width="1.6328125" bestFit="1" customWidth="1"/>
    <col min="285" max="285" width="1.54296875" bestFit="1" customWidth="1"/>
    <col min="286" max="286" width="0.1796875" bestFit="1" customWidth="1"/>
    <col min="287" max="287" width="6.90625" bestFit="1" customWidth="1"/>
    <col min="288" max="288" width="3.1796875" bestFit="1" customWidth="1"/>
    <col min="289" max="289" width="0.1796875" bestFit="1" customWidth="1"/>
    <col min="290" max="290" width="1.54296875" bestFit="1" customWidth="1"/>
    <col min="291" max="291" width="2.54296875" bestFit="1" customWidth="1"/>
    <col min="292" max="292" width="2.7265625" bestFit="1" customWidth="1"/>
    <col min="293" max="293" width="6.54296875" bestFit="1" customWidth="1"/>
    <col min="294" max="295" width="0.81640625" bestFit="1" customWidth="1"/>
    <col min="296" max="296" width="1.54296875" bestFit="1" customWidth="1"/>
    <col min="297" max="297" width="7.36328125" bestFit="1" customWidth="1"/>
    <col min="298" max="298" width="3.1796875" bestFit="1" customWidth="1"/>
    <col min="299" max="299" width="3" bestFit="1" customWidth="1"/>
    <col min="300" max="300" width="7.90625" bestFit="1" customWidth="1"/>
    <col min="301" max="301" width="1.81640625" bestFit="1" customWidth="1"/>
    <col min="302" max="302" width="7.1796875" bestFit="1" customWidth="1"/>
    <col min="303" max="303" width="0.1796875" bestFit="1" customWidth="1"/>
    <col min="513" max="513" width="10.08984375" bestFit="1" customWidth="1"/>
    <col min="514" max="515" width="1.6328125" bestFit="1" customWidth="1"/>
    <col min="516" max="516" width="3.7265625" bestFit="1" customWidth="1"/>
    <col min="517" max="517" width="9.7265625" bestFit="1" customWidth="1"/>
    <col min="518" max="518" width="5" bestFit="1" customWidth="1"/>
    <col min="519" max="519" width="2.54296875" bestFit="1" customWidth="1"/>
    <col min="520" max="520" width="5.90625" bestFit="1" customWidth="1"/>
    <col min="521" max="521" width="3.36328125" bestFit="1" customWidth="1"/>
    <col min="522" max="522" width="1.6328125" bestFit="1" customWidth="1"/>
    <col min="523" max="524" width="2.54296875" bestFit="1" customWidth="1"/>
    <col min="525" max="525" width="3.36328125" bestFit="1" customWidth="1"/>
    <col min="526" max="527" width="5.90625" bestFit="1" customWidth="1"/>
    <col min="528" max="528" width="3.36328125" bestFit="1" customWidth="1"/>
    <col min="529" max="529" width="4.1796875" bestFit="1" customWidth="1"/>
    <col min="530" max="530" width="7.1796875" bestFit="1" customWidth="1"/>
    <col min="531" max="531" width="0.36328125" bestFit="1" customWidth="1"/>
    <col min="532" max="533" width="0.81640625" bestFit="1" customWidth="1"/>
    <col min="534" max="534" width="7.54296875" bestFit="1" customWidth="1"/>
    <col min="535" max="535" width="0.81640625" bestFit="1" customWidth="1"/>
    <col min="536" max="536" width="2.36328125" bestFit="1" customWidth="1"/>
    <col min="537" max="537" width="0.1796875" bestFit="1" customWidth="1"/>
    <col min="538" max="538" width="2.54296875" bestFit="1" customWidth="1"/>
    <col min="539" max="539" width="3.36328125" bestFit="1" customWidth="1"/>
    <col min="540" max="540" width="1.6328125" bestFit="1" customWidth="1"/>
    <col min="541" max="541" width="1.54296875" bestFit="1" customWidth="1"/>
    <col min="542" max="542" width="0.1796875" bestFit="1" customWidth="1"/>
    <col min="543" max="543" width="6.90625" bestFit="1" customWidth="1"/>
    <col min="544" max="544" width="3.1796875" bestFit="1" customWidth="1"/>
    <col min="545" max="545" width="0.1796875" bestFit="1" customWidth="1"/>
    <col min="546" max="546" width="1.54296875" bestFit="1" customWidth="1"/>
    <col min="547" max="547" width="2.54296875" bestFit="1" customWidth="1"/>
    <col min="548" max="548" width="2.7265625" bestFit="1" customWidth="1"/>
    <col min="549" max="549" width="6.54296875" bestFit="1" customWidth="1"/>
    <col min="550" max="551" width="0.81640625" bestFit="1" customWidth="1"/>
    <col min="552" max="552" width="1.54296875" bestFit="1" customWidth="1"/>
    <col min="553" max="553" width="7.36328125" bestFit="1" customWidth="1"/>
    <col min="554" max="554" width="3.1796875" bestFit="1" customWidth="1"/>
    <col min="555" max="555" width="3" bestFit="1" customWidth="1"/>
    <col min="556" max="556" width="7.90625" bestFit="1" customWidth="1"/>
    <col min="557" max="557" width="1.81640625" bestFit="1" customWidth="1"/>
    <col min="558" max="558" width="7.1796875" bestFit="1" customWidth="1"/>
    <col min="559" max="559" width="0.1796875" bestFit="1" customWidth="1"/>
    <col min="769" max="769" width="10.08984375" bestFit="1" customWidth="1"/>
    <col min="770" max="771" width="1.6328125" bestFit="1" customWidth="1"/>
    <col min="772" max="772" width="3.7265625" bestFit="1" customWidth="1"/>
    <col min="773" max="773" width="9.7265625" bestFit="1" customWidth="1"/>
    <col min="774" max="774" width="5" bestFit="1" customWidth="1"/>
    <col min="775" max="775" width="2.54296875" bestFit="1" customWidth="1"/>
    <col min="776" max="776" width="5.90625" bestFit="1" customWidth="1"/>
    <col min="777" max="777" width="3.36328125" bestFit="1" customWidth="1"/>
    <col min="778" max="778" width="1.6328125" bestFit="1" customWidth="1"/>
    <col min="779" max="780" width="2.54296875" bestFit="1" customWidth="1"/>
    <col min="781" max="781" width="3.36328125" bestFit="1" customWidth="1"/>
    <col min="782" max="783" width="5.90625" bestFit="1" customWidth="1"/>
    <col min="784" max="784" width="3.36328125" bestFit="1" customWidth="1"/>
    <col min="785" max="785" width="4.1796875" bestFit="1" customWidth="1"/>
    <col min="786" max="786" width="7.1796875" bestFit="1" customWidth="1"/>
    <col min="787" max="787" width="0.36328125" bestFit="1" customWidth="1"/>
    <col min="788" max="789" width="0.81640625" bestFit="1" customWidth="1"/>
    <col min="790" max="790" width="7.54296875" bestFit="1" customWidth="1"/>
    <col min="791" max="791" width="0.81640625" bestFit="1" customWidth="1"/>
    <col min="792" max="792" width="2.36328125" bestFit="1" customWidth="1"/>
    <col min="793" max="793" width="0.1796875" bestFit="1" customWidth="1"/>
    <col min="794" max="794" width="2.54296875" bestFit="1" customWidth="1"/>
    <col min="795" max="795" width="3.36328125" bestFit="1" customWidth="1"/>
    <col min="796" max="796" width="1.6328125" bestFit="1" customWidth="1"/>
    <col min="797" max="797" width="1.54296875" bestFit="1" customWidth="1"/>
    <col min="798" max="798" width="0.1796875" bestFit="1" customWidth="1"/>
    <col min="799" max="799" width="6.90625" bestFit="1" customWidth="1"/>
    <col min="800" max="800" width="3.1796875" bestFit="1" customWidth="1"/>
    <col min="801" max="801" width="0.1796875" bestFit="1" customWidth="1"/>
    <col min="802" max="802" width="1.54296875" bestFit="1" customWidth="1"/>
    <col min="803" max="803" width="2.54296875" bestFit="1" customWidth="1"/>
    <col min="804" max="804" width="2.7265625" bestFit="1" customWidth="1"/>
    <col min="805" max="805" width="6.54296875" bestFit="1" customWidth="1"/>
    <col min="806" max="807" width="0.81640625" bestFit="1" customWidth="1"/>
    <col min="808" max="808" width="1.54296875" bestFit="1" customWidth="1"/>
    <col min="809" max="809" width="7.36328125" bestFit="1" customWidth="1"/>
    <col min="810" max="810" width="3.1796875" bestFit="1" customWidth="1"/>
    <col min="811" max="811" width="3" bestFit="1" customWidth="1"/>
    <col min="812" max="812" width="7.90625" bestFit="1" customWidth="1"/>
    <col min="813" max="813" width="1.81640625" bestFit="1" customWidth="1"/>
    <col min="814" max="814" width="7.1796875" bestFit="1" customWidth="1"/>
    <col min="815" max="815" width="0.1796875" bestFit="1" customWidth="1"/>
    <col min="1025" max="1025" width="10.08984375" bestFit="1" customWidth="1"/>
    <col min="1026" max="1027" width="1.6328125" bestFit="1" customWidth="1"/>
    <col min="1028" max="1028" width="3.7265625" bestFit="1" customWidth="1"/>
    <col min="1029" max="1029" width="9.7265625" bestFit="1" customWidth="1"/>
    <col min="1030" max="1030" width="5" bestFit="1" customWidth="1"/>
    <col min="1031" max="1031" width="2.54296875" bestFit="1" customWidth="1"/>
    <col min="1032" max="1032" width="5.90625" bestFit="1" customWidth="1"/>
    <col min="1033" max="1033" width="3.36328125" bestFit="1" customWidth="1"/>
    <col min="1034" max="1034" width="1.6328125" bestFit="1" customWidth="1"/>
    <col min="1035" max="1036" width="2.54296875" bestFit="1" customWidth="1"/>
    <col min="1037" max="1037" width="3.36328125" bestFit="1" customWidth="1"/>
    <col min="1038" max="1039" width="5.90625" bestFit="1" customWidth="1"/>
    <col min="1040" max="1040" width="3.36328125" bestFit="1" customWidth="1"/>
    <col min="1041" max="1041" width="4.1796875" bestFit="1" customWidth="1"/>
    <col min="1042" max="1042" width="7.1796875" bestFit="1" customWidth="1"/>
    <col min="1043" max="1043" width="0.36328125" bestFit="1" customWidth="1"/>
    <col min="1044" max="1045" width="0.81640625" bestFit="1" customWidth="1"/>
    <col min="1046" max="1046" width="7.54296875" bestFit="1" customWidth="1"/>
    <col min="1047" max="1047" width="0.81640625" bestFit="1" customWidth="1"/>
    <col min="1048" max="1048" width="2.36328125" bestFit="1" customWidth="1"/>
    <col min="1049" max="1049" width="0.1796875" bestFit="1" customWidth="1"/>
    <col min="1050" max="1050" width="2.54296875" bestFit="1" customWidth="1"/>
    <col min="1051" max="1051" width="3.36328125" bestFit="1" customWidth="1"/>
    <col min="1052" max="1052" width="1.6328125" bestFit="1" customWidth="1"/>
    <col min="1053" max="1053" width="1.54296875" bestFit="1" customWidth="1"/>
    <col min="1054" max="1054" width="0.1796875" bestFit="1" customWidth="1"/>
    <col min="1055" max="1055" width="6.90625" bestFit="1" customWidth="1"/>
    <col min="1056" max="1056" width="3.1796875" bestFit="1" customWidth="1"/>
    <col min="1057" max="1057" width="0.1796875" bestFit="1" customWidth="1"/>
    <col min="1058" max="1058" width="1.54296875" bestFit="1" customWidth="1"/>
    <col min="1059" max="1059" width="2.54296875" bestFit="1" customWidth="1"/>
    <col min="1060" max="1060" width="2.7265625" bestFit="1" customWidth="1"/>
    <col min="1061" max="1061" width="6.54296875" bestFit="1" customWidth="1"/>
    <col min="1062" max="1063" width="0.81640625" bestFit="1" customWidth="1"/>
    <col min="1064" max="1064" width="1.54296875" bestFit="1" customWidth="1"/>
    <col min="1065" max="1065" width="7.36328125" bestFit="1" customWidth="1"/>
    <col min="1066" max="1066" width="3.1796875" bestFit="1" customWidth="1"/>
    <col min="1067" max="1067" width="3" bestFit="1" customWidth="1"/>
    <col min="1068" max="1068" width="7.90625" bestFit="1" customWidth="1"/>
    <col min="1069" max="1069" width="1.81640625" bestFit="1" customWidth="1"/>
    <col min="1070" max="1070" width="7.1796875" bestFit="1" customWidth="1"/>
    <col min="1071" max="1071" width="0.1796875" bestFit="1" customWidth="1"/>
    <col min="1281" max="1281" width="10.08984375" bestFit="1" customWidth="1"/>
    <col min="1282" max="1283" width="1.6328125" bestFit="1" customWidth="1"/>
    <col min="1284" max="1284" width="3.7265625" bestFit="1" customWidth="1"/>
    <col min="1285" max="1285" width="9.7265625" bestFit="1" customWidth="1"/>
    <col min="1286" max="1286" width="5" bestFit="1" customWidth="1"/>
    <col min="1287" max="1287" width="2.54296875" bestFit="1" customWidth="1"/>
    <col min="1288" max="1288" width="5.90625" bestFit="1" customWidth="1"/>
    <col min="1289" max="1289" width="3.36328125" bestFit="1" customWidth="1"/>
    <col min="1290" max="1290" width="1.6328125" bestFit="1" customWidth="1"/>
    <col min="1291" max="1292" width="2.54296875" bestFit="1" customWidth="1"/>
    <col min="1293" max="1293" width="3.36328125" bestFit="1" customWidth="1"/>
    <col min="1294" max="1295" width="5.90625" bestFit="1" customWidth="1"/>
    <col min="1296" max="1296" width="3.36328125" bestFit="1" customWidth="1"/>
    <col min="1297" max="1297" width="4.1796875" bestFit="1" customWidth="1"/>
    <col min="1298" max="1298" width="7.1796875" bestFit="1" customWidth="1"/>
    <col min="1299" max="1299" width="0.36328125" bestFit="1" customWidth="1"/>
    <col min="1300" max="1301" width="0.81640625" bestFit="1" customWidth="1"/>
    <col min="1302" max="1302" width="7.54296875" bestFit="1" customWidth="1"/>
    <col min="1303" max="1303" width="0.81640625" bestFit="1" customWidth="1"/>
    <col min="1304" max="1304" width="2.36328125" bestFit="1" customWidth="1"/>
    <col min="1305" max="1305" width="0.1796875" bestFit="1" customWidth="1"/>
    <col min="1306" max="1306" width="2.54296875" bestFit="1" customWidth="1"/>
    <col min="1307" max="1307" width="3.36328125" bestFit="1" customWidth="1"/>
    <col min="1308" max="1308" width="1.6328125" bestFit="1" customWidth="1"/>
    <col min="1309" max="1309" width="1.54296875" bestFit="1" customWidth="1"/>
    <col min="1310" max="1310" width="0.1796875" bestFit="1" customWidth="1"/>
    <col min="1311" max="1311" width="6.90625" bestFit="1" customWidth="1"/>
    <col min="1312" max="1312" width="3.1796875" bestFit="1" customWidth="1"/>
    <col min="1313" max="1313" width="0.1796875" bestFit="1" customWidth="1"/>
    <col min="1314" max="1314" width="1.54296875" bestFit="1" customWidth="1"/>
    <col min="1315" max="1315" width="2.54296875" bestFit="1" customWidth="1"/>
    <col min="1316" max="1316" width="2.7265625" bestFit="1" customWidth="1"/>
    <col min="1317" max="1317" width="6.54296875" bestFit="1" customWidth="1"/>
    <col min="1318" max="1319" width="0.81640625" bestFit="1" customWidth="1"/>
    <col min="1320" max="1320" width="1.54296875" bestFit="1" customWidth="1"/>
    <col min="1321" max="1321" width="7.36328125" bestFit="1" customWidth="1"/>
    <col min="1322" max="1322" width="3.1796875" bestFit="1" customWidth="1"/>
    <col min="1323" max="1323" width="3" bestFit="1" customWidth="1"/>
    <col min="1324" max="1324" width="7.90625" bestFit="1" customWidth="1"/>
    <col min="1325" max="1325" width="1.81640625" bestFit="1" customWidth="1"/>
    <col min="1326" max="1326" width="7.1796875" bestFit="1" customWidth="1"/>
    <col min="1327" max="1327" width="0.1796875" bestFit="1" customWidth="1"/>
    <col min="1537" max="1537" width="10.08984375" bestFit="1" customWidth="1"/>
    <col min="1538" max="1539" width="1.6328125" bestFit="1" customWidth="1"/>
    <col min="1540" max="1540" width="3.7265625" bestFit="1" customWidth="1"/>
    <col min="1541" max="1541" width="9.7265625" bestFit="1" customWidth="1"/>
    <col min="1542" max="1542" width="5" bestFit="1" customWidth="1"/>
    <col min="1543" max="1543" width="2.54296875" bestFit="1" customWidth="1"/>
    <col min="1544" max="1544" width="5.90625" bestFit="1" customWidth="1"/>
    <col min="1545" max="1545" width="3.36328125" bestFit="1" customWidth="1"/>
    <col min="1546" max="1546" width="1.6328125" bestFit="1" customWidth="1"/>
    <col min="1547" max="1548" width="2.54296875" bestFit="1" customWidth="1"/>
    <col min="1549" max="1549" width="3.36328125" bestFit="1" customWidth="1"/>
    <col min="1550" max="1551" width="5.90625" bestFit="1" customWidth="1"/>
    <col min="1552" max="1552" width="3.36328125" bestFit="1" customWidth="1"/>
    <col min="1553" max="1553" width="4.1796875" bestFit="1" customWidth="1"/>
    <col min="1554" max="1554" width="7.1796875" bestFit="1" customWidth="1"/>
    <col min="1555" max="1555" width="0.36328125" bestFit="1" customWidth="1"/>
    <col min="1556" max="1557" width="0.81640625" bestFit="1" customWidth="1"/>
    <col min="1558" max="1558" width="7.54296875" bestFit="1" customWidth="1"/>
    <col min="1559" max="1559" width="0.81640625" bestFit="1" customWidth="1"/>
    <col min="1560" max="1560" width="2.36328125" bestFit="1" customWidth="1"/>
    <col min="1561" max="1561" width="0.1796875" bestFit="1" customWidth="1"/>
    <col min="1562" max="1562" width="2.54296875" bestFit="1" customWidth="1"/>
    <col min="1563" max="1563" width="3.36328125" bestFit="1" customWidth="1"/>
    <col min="1564" max="1564" width="1.6328125" bestFit="1" customWidth="1"/>
    <col min="1565" max="1565" width="1.54296875" bestFit="1" customWidth="1"/>
    <col min="1566" max="1566" width="0.1796875" bestFit="1" customWidth="1"/>
    <col min="1567" max="1567" width="6.90625" bestFit="1" customWidth="1"/>
    <col min="1568" max="1568" width="3.1796875" bestFit="1" customWidth="1"/>
    <col min="1569" max="1569" width="0.1796875" bestFit="1" customWidth="1"/>
    <col min="1570" max="1570" width="1.54296875" bestFit="1" customWidth="1"/>
    <col min="1571" max="1571" width="2.54296875" bestFit="1" customWidth="1"/>
    <col min="1572" max="1572" width="2.7265625" bestFit="1" customWidth="1"/>
    <col min="1573" max="1573" width="6.54296875" bestFit="1" customWidth="1"/>
    <col min="1574" max="1575" width="0.81640625" bestFit="1" customWidth="1"/>
    <col min="1576" max="1576" width="1.54296875" bestFit="1" customWidth="1"/>
    <col min="1577" max="1577" width="7.36328125" bestFit="1" customWidth="1"/>
    <col min="1578" max="1578" width="3.1796875" bestFit="1" customWidth="1"/>
    <col min="1579" max="1579" width="3" bestFit="1" customWidth="1"/>
    <col min="1580" max="1580" width="7.90625" bestFit="1" customWidth="1"/>
    <col min="1581" max="1581" width="1.81640625" bestFit="1" customWidth="1"/>
    <col min="1582" max="1582" width="7.1796875" bestFit="1" customWidth="1"/>
    <col min="1583" max="1583" width="0.1796875" bestFit="1" customWidth="1"/>
    <col min="1793" max="1793" width="10.08984375" bestFit="1" customWidth="1"/>
    <col min="1794" max="1795" width="1.6328125" bestFit="1" customWidth="1"/>
    <col min="1796" max="1796" width="3.7265625" bestFit="1" customWidth="1"/>
    <col min="1797" max="1797" width="9.7265625" bestFit="1" customWidth="1"/>
    <col min="1798" max="1798" width="5" bestFit="1" customWidth="1"/>
    <col min="1799" max="1799" width="2.54296875" bestFit="1" customWidth="1"/>
    <col min="1800" max="1800" width="5.90625" bestFit="1" customWidth="1"/>
    <col min="1801" max="1801" width="3.36328125" bestFit="1" customWidth="1"/>
    <col min="1802" max="1802" width="1.6328125" bestFit="1" customWidth="1"/>
    <col min="1803" max="1804" width="2.54296875" bestFit="1" customWidth="1"/>
    <col min="1805" max="1805" width="3.36328125" bestFit="1" customWidth="1"/>
    <col min="1806" max="1807" width="5.90625" bestFit="1" customWidth="1"/>
    <col min="1808" max="1808" width="3.36328125" bestFit="1" customWidth="1"/>
    <col min="1809" max="1809" width="4.1796875" bestFit="1" customWidth="1"/>
    <col min="1810" max="1810" width="7.1796875" bestFit="1" customWidth="1"/>
    <col min="1811" max="1811" width="0.36328125" bestFit="1" customWidth="1"/>
    <col min="1812" max="1813" width="0.81640625" bestFit="1" customWidth="1"/>
    <col min="1814" max="1814" width="7.54296875" bestFit="1" customWidth="1"/>
    <col min="1815" max="1815" width="0.81640625" bestFit="1" customWidth="1"/>
    <col min="1816" max="1816" width="2.36328125" bestFit="1" customWidth="1"/>
    <col min="1817" max="1817" width="0.1796875" bestFit="1" customWidth="1"/>
    <col min="1818" max="1818" width="2.54296875" bestFit="1" customWidth="1"/>
    <col min="1819" max="1819" width="3.36328125" bestFit="1" customWidth="1"/>
    <col min="1820" max="1820" width="1.6328125" bestFit="1" customWidth="1"/>
    <col min="1821" max="1821" width="1.54296875" bestFit="1" customWidth="1"/>
    <col min="1822" max="1822" width="0.1796875" bestFit="1" customWidth="1"/>
    <col min="1823" max="1823" width="6.90625" bestFit="1" customWidth="1"/>
    <col min="1824" max="1824" width="3.1796875" bestFit="1" customWidth="1"/>
    <col min="1825" max="1825" width="0.1796875" bestFit="1" customWidth="1"/>
    <col min="1826" max="1826" width="1.54296875" bestFit="1" customWidth="1"/>
    <col min="1827" max="1827" width="2.54296875" bestFit="1" customWidth="1"/>
    <col min="1828" max="1828" width="2.7265625" bestFit="1" customWidth="1"/>
    <col min="1829" max="1829" width="6.54296875" bestFit="1" customWidth="1"/>
    <col min="1830" max="1831" width="0.81640625" bestFit="1" customWidth="1"/>
    <col min="1832" max="1832" width="1.54296875" bestFit="1" customWidth="1"/>
    <col min="1833" max="1833" width="7.36328125" bestFit="1" customWidth="1"/>
    <col min="1834" max="1834" width="3.1796875" bestFit="1" customWidth="1"/>
    <col min="1835" max="1835" width="3" bestFit="1" customWidth="1"/>
    <col min="1836" max="1836" width="7.90625" bestFit="1" customWidth="1"/>
    <col min="1837" max="1837" width="1.81640625" bestFit="1" customWidth="1"/>
    <col min="1838" max="1838" width="7.1796875" bestFit="1" customWidth="1"/>
    <col min="1839" max="1839" width="0.1796875" bestFit="1" customWidth="1"/>
    <col min="2049" max="2049" width="10.08984375" bestFit="1" customWidth="1"/>
    <col min="2050" max="2051" width="1.6328125" bestFit="1" customWidth="1"/>
    <col min="2052" max="2052" width="3.7265625" bestFit="1" customWidth="1"/>
    <col min="2053" max="2053" width="9.7265625" bestFit="1" customWidth="1"/>
    <col min="2054" max="2054" width="5" bestFit="1" customWidth="1"/>
    <col min="2055" max="2055" width="2.54296875" bestFit="1" customWidth="1"/>
    <col min="2056" max="2056" width="5.90625" bestFit="1" customWidth="1"/>
    <col min="2057" max="2057" width="3.36328125" bestFit="1" customWidth="1"/>
    <col min="2058" max="2058" width="1.6328125" bestFit="1" customWidth="1"/>
    <col min="2059" max="2060" width="2.54296875" bestFit="1" customWidth="1"/>
    <col min="2061" max="2061" width="3.36328125" bestFit="1" customWidth="1"/>
    <col min="2062" max="2063" width="5.90625" bestFit="1" customWidth="1"/>
    <col min="2064" max="2064" width="3.36328125" bestFit="1" customWidth="1"/>
    <col min="2065" max="2065" width="4.1796875" bestFit="1" customWidth="1"/>
    <col min="2066" max="2066" width="7.1796875" bestFit="1" customWidth="1"/>
    <col min="2067" max="2067" width="0.36328125" bestFit="1" customWidth="1"/>
    <col min="2068" max="2069" width="0.81640625" bestFit="1" customWidth="1"/>
    <col min="2070" max="2070" width="7.54296875" bestFit="1" customWidth="1"/>
    <col min="2071" max="2071" width="0.81640625" bestFit="1" customWidth="1"/>
    <col min="2072" max="2072" width="2.36328125" bestFit="1" customWidth="1"/>
    <col min="2073" max="2073" width="0.1796875" bestFit="1" customWidth="1"/>
    <col min="2074" max="2074" width="2.54296875" bestFit="1" customWidth="1"/>
    <col min="2075" max="2075" width="3.36328125" bestFit="1" customWidth="1"/>
    <col min="2076" max="2076" width="1.6328125" bestFit="1" customWidth="1"/>
    <col min="2077" max="2077" width="1.54296875" bestFit="1" customWidth="1"/>
    <col min="2078" max="2078" width="0.1796875" bestFit="1" customWidth="1"/>
    <col min="2079" max="2079" width="6.90625" bestFit="1" customWidth="1"/>
    <col min="2080" max="2080" width="3.1796875" bestFit="1" customWidth="1"/>
    <col min="2081" max="2081" width="0.1796875" bestFit="1" customWidth="1"/>
    <col min="2082" max="2082" width="1.54296875" bestFit="1" customWidth="1"/>
    <col min="2083" max="2083" width="2.54296875" bestFit="1" customWidth="1"/>
    <col min="2084" max="2084" width="2.7265625" bestFit="1" customWidth="1"/>
    <col min="2085" max="2085" width="6.54296875" bestFit="1" customWidth="1"/>
    <col min="2086" max="2087" width="0.81640625" bestFit="1" customWidth="1"/>
    <col min="2088" max="2088" width="1.54296875" bestFit="1" customWidth="1"/>
    <col min="2089" max="2089" width="7.36328125" bestFit="1" customWidth="1"/>
    <col min="2090" max="2090" width="3.1796875" bestFit="1" customWidth="1"/>
    <col min="2091" max="2091" width="3" bestFit="1" customWidth="1"/>
    <col min="2092" max="2092" width="7.90625" bestFit="1" customWidth="1"/>
    <col min="2093" max="2093" width="1.81640625" bestFit="1" customWidth="1"/>
    <col min="2094" max="2094" width="7.1796875" bestFit="1" customWidth="1"/>
    <col min="2095" max="2095" width="0.1796875" bestFit="1" customWidth="1"/>
    <col min="2305" max="2305" width="10.08984375" bestFit="1" customWidth="1"/>
    <col min="2306" max="2307" width="1.6328125" bestFit="1" customWidth="1"/>
    <col min="2308" max="2308" width="3.7265625" bestFit="1" customWidth="1"/>
    <col min="2309" max="2309" width="9.7265625" bestFit="1" customWidth="1"/>
    <col min="2310" max="2310" width="5" bestFit="1" customWidth="1"/>
    <col min="2311" max="2311" width="2.54296875" bestFit="1" customWidth="1"/>
    <col min="2312" max="2312" width="5.90625" bestFit="1" customWidth="1"/>
    <col min="2313" max="2313" width="3.36328125" bestFit="1" customWidth="1"/>
    <col min="2314" max="2314" width="1.6328125" bestFit="1" customWidth="1"/>
    <col min="2315" max="2316" width="2.54296875" bestFit="1" customWidth="1"/>
    <col min="2317" max="2317" width="3.36328125" bestFit="1" customWidth="1"/>
    <col min="2318" max="2319" width="5.90625" bestFit="1" customWidth="1"/>
    <col min="2320" max="2320" width="3.36328125" bestFit="1" customWidth="1"/>
    <col min="2321" max="2321" width="4.1796875" bestFit="1" customWidth="1"/>
    <col min="2322" max="2322" width="7.1796875" bestFit="1" customWidth="1"/>
    <col min="2323" max="2323" width="0.36328125" bestFit="1" customWidth="1"/>
    <col min="2324" max="2325" width="0.81640625" bestFit="1" customWidth="1"/>
    <col min="2326" max="2326" width="7.54296875" bestFit="1" customWidth="1"/>
    <col min="2327" max="2327" width="0.81640625" bestFit="1" customWidth="1"/>
    <col min="2328" max="2328" width="2.36328125" bestFit="1" customWidth="1"/>
    <col min="2329" max="2329" width="0.1796875" bestFit="1" customWidth="1"/>
    <col min="2330" max="2330" width="2.54296875" bestFit="1" customWidth="1"/>
    <col min="2331" max="2331" width="3.36328125" bestFit="1" customWidth="1"/>
    <col min="2332" max="2332" width="1.6328125" bestFit="1" customWidth="1"/>
    <col min="2333" max="2333" width="1.54296875" bestFit="1" customWidth="1"/>
    <col min="2334" max="2334" width="0.1796875" bestFit="1" customWidth="1"/>
    <col min="2335" max="2335" width="6.90625" bestFit="1" customWidth="1"/>
    <col min="2336" max="2336" width="3.1796875" bestFit="1" customWidth="1"/>
    <col min="2337" max="2337" width="0.1796875" bestFit="1" customWidth="1"/>
    <col min="2338" max="2338" width="1.54296875" bestFit="1" customWidth="1"/>
    <col min="2339" max="2339" width="2.54296875" bestFit="1" customWidth="1"/>
    <col min="2340" max="2340" width="2.7265625" bestFit="1" customWidth="1"/>
    <col min="2341" max="2341" width="6.54296875" bestFit="1" customWidth="1"/>
    <col min="2342" max="2343" width="0.81640625" bestFit="1" customWidth="1"/>
    <col min="2344" max="2344" width="1.54296875" bestFit="1" customWidth="1"/>
    <col min="2345" max="2345" width="7.36328125" bestFit="1" customWidth="1"/>
    <col min="2346" max="2346" width="3.1796875" bestFit="1" customWidth="1"/>
    <col min="2347" max="2347" width="3" bestFit="1" customWidth="1"/>
    <col min="2348" max="2348" width="7.90625" bestFit="1" customWidth="1"/>
    <col min="2349" max="2349" width="1.81640625" bestFit="1" customWidth="1"/>
    <col min="2350" max="2350" width="7.1796875" bestFit="1" customWidth="1"/>
    <col min="2351" max="2351" width="0.1796875" bestFit="1" customWidth="1"/>
    <col min="2561" max="2561" width="10.08984375" bestFit="1" customWidth="1"/>
    <col min="2562" max="2563" width="1.6328125" bestFit="1" customWidth="1"/>
    <col min="2564" max="2564" width="3.7265625" bestFit="1" customWidth="1"/>
    <col min="2565" max="2565" width="9.7265625" bestFit="1" customWidth="1"/>
    <col min="2566" max="2566" width="5" bestFit="1" customWidth="1"/>
    <col min="2567" max="2567" width="2.54296875" bestFit="1" customWidth="1"/>
    <col min="2568" max="2568" width="5.90625" bestFit="1" customWidth="1"/>
    <col min="2569" max="2569" width="3.36328125" bestFit="1" customWidth="1"/>
    <col min="2570" max="2570" width="1.6328125" bestFit="1" customWidth="1"/>
    <col min="2571" max="2572" width="2.54296875" bestFit="1" customWidth="1"/>
    <col min="2573" max="2573" width="3.36328125" bestFit="1" customWidth="1"/>
    <col min="2574" max="2575" width="5.90625" bestFit="1" customWidth="1"/>
    <col min="2576" max="2576" width="3.36328125" bestFit="1" customWidth="1"/>
    <col min="2577" max="2577" width="4.1796875" bestFit="1" customWidth="1"/>
    <col min="2578" max="2578" width="7.1796875" bestFit="1" customWidth="1"/>
    <col min="2579" max="2579" width="0.36328125" bestFit="1" customWidth="1"/>
    <col min="2580" max="2581" width="0.81640625" bestFit="1" customWidth="1"/>
    <col min="2582" max="2582" width="7.54296875" bestFit="1" customWidth="1"/>
    <col min="2583" max="2583" width="0.81640625" bestFit="1" customWidth="1"/>
    <col min="2584" max="2584" width="2.36328125" bestFit="1" customWidth="1"/>
    <col min="2585" max="2585" width="0.1796875" bestFit="1" customWidth="1"/>
    <col min="2586" max="2586" width="2.54296875" bestFit="1" customWidth="1"/>
    <col min="2587" max="2587" width="3.36328125" bestFit="1" customWidth="1"/>
    <col min="2588" max="2588" width="1.6328125" bestFit="1" customWidth="1"/>
    <col min="2589" max="2589" width="1.54296875" bestFit="1" customWidth="1"/>
    <col min="2590" max="2590" width="0.1796875" bestFit="1" customWidth="1"/>
    <col min="2591" max="2591" width="6.90625" bestFit="1" customWidth="1"/>
    <col min="2592" max="2592" width="3.1796875" bestFit="1" customWidth="1"/>
    <col min="2593" max="2593" width="0.1796875" bestFit="1" customWidth="1"/>
    <col min="2594" max="2594" width="1.54296875" bestFit="1" customWidth="1"/>
    <col min="2595" max="2595" width="2.54296875" bestFit="1" customWidth="1"/>
    <col min="2596" max="2596" width="2.7265625" bestFit="1" customWidth="1"/>
    <col min="2597" max="2597" width="6.54296875" bestFit="1" customWidth="1"/>
    <col min="2598" max="2599" width="0.81640625" bestFit="1" customWidth="1"/>
    <col min="2600" max="2600" width="1.54296875" bestFit="1" customWidth="1"/>
    <col min="2601" max="2601" width="7.36328125" bestFit="1" customWidth="1"/>
    <col min="2602" max="2602" width="3.1796875" bestFit="1" customWidth="1"/>
    <col min="2603" max="2603" width="3" bestFit="1" customWidth="1"/>
    <col min="2604" max="2604" width="7.90625" bestFit="1" customWidth="1"/>
    <col min="2605" max="2605" width="1.81640625" bestFit="1" customWidth="1"/>
    <col min="2606" max="2606" width="7.1796875" bestFit="1" customWidth="1"/>
    <col min="2607" max="2607" width="0.1796875" bestFit="1" customWidth="1"/>
    <col min="2817" max="2817" width="10.08984375" bestFit="1" customWidth="1"/>
    <col min="2818" max="2819" width="1.6328125" bestFit="1" customWidth="1"/>
    <col min="2820" max="2820" width="3.7265625" bestFit="1" customWidth="1"/>
    <col min="2821" max="2821" width="9.7265625" bestFit="1" customWidth="1"/>
    <col min="2822" max="2822" width="5" bestFit="1" customWidth="1"/>
    <col min="2823" max="2823" width="2.54296875" bestFit="1" customWidth="1"/>
    <col min="2824" max="2824" width="5.90625" bestFit="1" customWidth="1"/>
    <col min="2825" max="2825" width="3.36328125" bestFit="1" customWidth="1"/>
    <col min="2826" max="2826" width="1.6328125" bestFit="1" customWidth="1"/>
    <col min="2827" max="2828" width="2.54296875" bestFit="1" customWidth="1"/>
    <col min="2829" max="2829" width="3.36328125" bestFit="1" customWidth="1"/>
    <col min="2830" max="2831" width="5.90625" bestFit="1" customWidth="1"/>
    <col min="2832" max="2832" width="3.36328125" bestFit="1" customWidth="1"/>
    <col min="2833" max="2833" width="4.1796875" bestFit="1" customWidth="1"/>
    <col min="2834" max="2834" width="7.1796875" bestFit="1" customWidth="1"/>
    <col min="2835" max="2835" width="0.36328125" bestFit="1" customWidth="1"/>
    <col min="2836" max="2837" width="0.81640625" bestFit="1" customWidth="1"/>
    <col min="2838" max="2838" width="7.54296875" bestFit="1" customWidth="1"/>
    <col min="2839" max="2839" width="0.81640625" bestFit="1" customWidth="1"/>
    <col min="2840" max="2840" width="2.36328125" bestFit="1" customWidth="1"/>
    <col min="2841" max="2841" width="0.1796875" bestFit="1" customWidth="1"/>
    <col min="2842" max="2842" width="2.54296875" bestFit="1" customWidth="1"/>
    <col min="2843" max="2843" width="3.36328125" bestFit="1" customWidth="1"/>
    <col min="2844" max="2844" width="1.6328125" bestFit="1" customWidth="1"/>
    <col min="2845" max="2845" width="1.54296875" bestFit="1" customWidth="1"/>
    <col min="2846" max="2846" width="0.1796875" bestFit="1" customWidth="1"/>
    <col min="2847" max="2847" width="6.90625" bestFit="1" customWidth="1"/>
    <col min="2848" max="2848" width="3.1796875" bestFit="1" customWidth="1"/>
    <col min="2849" max="2849" width="0.1796875" bestFit="1" customWidth="1"/>
    <col min="2850" max="2850" width="1.54296875" bestFit="1" customWidth="1"/>
    <col min="2851" max="2851" width="2.54296875" bestFit="1" customWidth="1"/>
    <col min="2852" max="2852" width="2.7265625" bestFit="1" customWidth="1"/>
    <col min="2853" max="2853" width="6.54296875" bestFit="1" customWidth="1"/>
    <col min="2854" max="2855" width="0.81640625" bestFit="1" customWidth="1"/>
    <col min="2856" max="2856" width="1.54296875" bestFit="1" customWidth="1"/>
    <col min="2857" max="2857" width="7.36328125" bestFit="1" customWidth="1"/>
    <col min="2858" max="2858" width="3.1796875" bestFit="1" customWidth="1"/>
    <col min="2859" max="2859" width="3" bestFit="1" customWidth="1"/>
    <col min="2860" max="2860" width="7.90625" bestFit="1" customWidth="1"/>
    <col min="2861" max="2861" width="1.81640625" bestFit="1" customWidth="1"/>
    <col min="2862" max="2862" width="7.1796875" bestFit="1" customWidth="1"/>
    <col min="2863" max="2863" width="0.1796875" bestFit="1" customWidth="1"/>
    <col min="3073" max="3073" width="10.08984375" bestFit="1" customWidth="1"/>
    <col min="3074" max="3075" width="1.6328125" bestFit="1" customWidth="1"/>
    <col min="3076" max="3076" width="3.7265625" bestFit="1" customWidth="1"/>
    <col min="3077" max="3077" width="9.7265625" bestFit="1" customWidth="1"/>
    <col min="3078" max="3078" width="5" bestFit="1" customWidth="1"/>
    <col min="3079" max="3079" width="2.54296875" bestFit="1" customWidth="1"/>
    <col min="3080" max="3080" width="5.90625" bestFit="1" customWidth="1"/>
    <col min="3081" max="3081" width="3.36328125" bestFit="1" customWidth="1"/>
    <col min="3082" max="3082" width="1.6328125" bestFit="1" customWidth="1"/>
    <col min="3083" max="3084" width="2.54296875" bestFit="1" customWidth="1"/>
    <col min="3085" max="3085" width="3.36328125" bestFit="1" customWidth="1"/>
    <col min="3086" max="3087" width="5.90625" bestFit="1" customWidth="1"/>
    <col min="3088" max="3088" width="3.36328125" bestFit="1" customWidth="1"/>
    <col min="3089" max="3089" width="4.1796875" bestFit="1" customWidth="1"/>
    <col min="3090" max="3090" width="7.1796875" bestFit="1" customWidth="1"/>
    <col min="3091" max="3091" width="0.36328125" bestFit="1" customWidth="1"/>
    <col min="3092" max="3093" width="0.81640625" bestFit="1" customWidth="1"/>
    <col min="3094" max="3094" width="7.54296875" bestFit="1" customWidth="1"/>
    <col min="3095" max="3095" width="0.81640625" bestFit="1" customWidth="1"/>
    <col min="3096" max="3096" width="2.36328125" bestFit="1" customWidth="1"/>
    <col min="3097" max="3097" width="0.1796875" bestFit="1" customWidth="1"/>
    <col min="3098" max="3098" width="2.54296875" bestFit="1" customWidth="1"/>
    <col min="3099" max="3099" width="3.36328125" bestFit="1" customWidth="1"/>
    <col min="3100" max="3100" width="1.6328125" bestFit="1" customWidth="1"/>
    <col min="3101" max="3101" width="1.54296875" bestFit="1" customWidth="1"/>
    <col min="3102" max="3102" width="0.1796875" bestFit="1" customWidth="1"/>
    <col min="3103" max="3103" width="6.90625" bestFit="1" customWidth="1"/>
    <col min="3104" max="3104" width="3.1796875" bestFit="1" customWidth="1"/>
    <col min="3105" max="3105" width="0.1796875" bestFit="1" customWidth="1"/>
    <col min="3106" max="3106" width="1.54296875" bestFit="1" customWidth="1"/>
    <col min="3107" max="3107" width="2.54296875" bestFit="1" customWidth="1"/>
    <col min="3108" max="3108" width="2.7265625" bestFit="1" customWidth="1"/>
    <col min="3109" max="3109" width="6.54296875" bestFit="1" customWidth="1"/>
    <col min="3110" max="3111" width="0.81640625" bestFit="1" customWidth="1"/>
    <col min="3112" max="3112" width="1.54296875" bestFit="1" customWidth="1"/>
    <col min="3113" max="3113" width="7.36328125" bestFit="1" customWidth="1"/>
    <col min="3114" max="3114" width="3.1796875" bestFit="1" customWidth="1"/>
    <col min="3115" max="3115" width="3" bestFit="1" customWidth="1"/>
    <col min="3116" max="3116" width="7.90625" bestFit="1" customWidth="1"/>
    <col min="3117" max="3117" width="1.81640625" bestFit="1" customWidth="1"/>
    <col min="3118" max="3118" width="7.1796875" bestFit="1" customWidth="1"/>
    <col min="3119" max="3119" width="0.1796875" bestFit="1" customWidth="1"/>
    <col min="3329" max="3329" width="10.08984375" bestFit="1" customWidth="1"/>
    <col min="3330" max="3331" width="1.6328125" bestFit="1" customWidth="1"/>
    <col min="3332" max="3332" width="3.7265625" bestFit="1" customWidth="1"/>
    <col min="3333" max="3333" width="9.7265625" bestFit="1" customWidth="1"/>
    <col min="3334" max="3334" width="5" bestFit="1" customWidth="1"/>
    <col min="3335" max="3335" width="2.54296875" bestFit="1" customWidth="1"/>
    <col min="3336" max="3336" width="5.90625" bestFit="1" customWidth="1"/>
    <col min="3337" max="3337" width="3.36328125" bestFit="1" customWidth="1"/>
    <col min="3338" max="3338" width="1.6328125" bestFit="1" customWidth="1"/>
    <col min="3339" max="3340" width="2.54296875" bestFit="1" customWidth="1"/>
    <col min="3341" max="3341" width="3.36328125" bestFit="1" customWidth="1"/>
    <col min="3342" max="3343" width="5.90625" bestFit="1" customWidth="1"/>
    <col min="3344" max="3344" width="3.36328125" bestFit="1" customWidth="1"/>
    <col min="3345" max="3345" width="4.1796875" bestFit="1" customWidth="1"/>
    <col min="3346" max="3346" width="7.1796875" bestFit="1" customWidth="1"/>
    <col min="3347" max="3347" width="0.36328125" bestFit="1" customWidth="1"/>
    <col min="3348" max="3349" width="0.81640625" bestFit="1" customWidth="1"/>
    <col min="3350" max="3350" width="7.54296875" bestFit="1" customWidth="1"/>
    <col min="3351" max="3351" width="0.81640625" bestFit="1" customWidth="1"/>
    <col min="3352" max="3352" width="2.36328125" bestFit="1" customWidth="1"/>
    <col min="3353" max="3353" width="0.1796875" bestFit="1" customWidth="1"/>
    <col min="3354" max="3354" width="2.54296875" bestFit="1" customWidth="1"/>
    <col min="3355" max="3355" width="3.36328125" bestFit="1" customWidth="1"/>
    <col min="3356" max="3356" width="1.6328125" bestFit="1" customWidth="1"/>
    <col min="3357" max="3357" width="1.54296875" bestFit="1" customWidth="1"/>
    <col min="3358" max="3358" width="0.1796875" bestFit="1" customWidth="1"/>
    <col min="3359" max="3359" width="6.90625" bestFit="1" customWidth="1"/>
    <col min="3360" max="3360" width="3.1796875" bestFit="1" customWidth="1"/>
    <col min="3361" max="3361" width="0.1796875" bestFit="1" customWidth="1"/>
    <col min="3362" max="3362" width="1.54296875" bestFit="1" customWidth="1"/>
    <col min="3363" max="3363" width="2.54296875" bestFit="1" customWidth="1"/>
    <col min="3364" max="3364" width="2.7265625" bestFit="1" customWidth="1"/>
    <col min="3365" max="3365" width="6.54296875" bestFit="1" customWidth="1"/>
    <col min="3366" max="3367" width="0.81640625" bestFit="1" customWidth="1"/>
    <col min="3368" max="3368" width="1.54296875" bestFit="1" customWidth="1"/>
    <col min="3369" max="3369" width="7.36328125" bestFit="1" customWidth="1"/>
    <col min="3370" max="3370" width="3.1796875" bestFit="1" customWidth="1"/>
    <col min="3371" max="3371" width="3" bestFit="1" customWidth="1"/>
    <col min="3372" max="3372" width="7.90625" bestFit="1" customWidth="1"/>
    <col min="3373" max="3373" width="1.81640625" bestFit="1" customWidth="1"/>
    <col min="3374" max="3374" width="7.1796875" bestFit="1" customWidth="1"/>
    <col min="3375" max="3375" width="0.1796875" bestFit="1" customWidth="1"/>
    <col min="3585" max="3585" width="10.08984375" bestFit="1" customWidth="1"/>
    <col min="3586" max="3587" width="1.6328125" bestFit="1" customWidth="1"/>
    <col min="3588" max="3588" width="3.7265625" bestFit="1" customWidth="1"/>
    <col min="3589" max="3589" width="9.7265625" bestFit="1" customWidth="1"/>
    <col min="3590" max="3590" width="5" bestFit="1" customWidth="1"/>
    <col min="3591" max="3591" width="2.54296875" bestFit="1" customWidth="1"/>
    <col min="3592" max="3592" width="5.90625" bestFit="1" customWidth="1"/>
    <col min="3593" max="3593" width="3.36328125" bestFit="1" customWidth="1"/>
    <col min="3594" max="3594" width="1.6328125" bestFit="1" customWidth="1"/>
    <col min="3595" max="3596" width="2.54296875" bestFit="1" customWidth="1"/>
    <col min="3597" max="3597" width="3.36328125" bestFit="1" customWidth="1"/>
    <col min="3598" max="3599" width="5.90625" bestFit="1" customWidth="1"/>
    <col min="3600" max="3600" width="3.36328125" bestFit="1" customWidth="1"/>
    <col min="3601" max="3601" width="4.1796875" bestFit="1" customWidth="1"/>
    <col min="3602" max="3602" width="7.1796875" bestFit="1" customWidth="1"/>
    <col min="3603" max="3603" width="0.36328125" bestFit="1" customWidth="1"/>
    <col min="3604" max="3605" width="0.81640625" bestFit="1" customWidth="1"/>
    <col min="3606" max="3606" width="7.54296875" bestFit="1" customWidth="1"/>
    <col min="3607" max="3607" width="0.81640625" bestFit="1" customWidth="1"/>
    <col min="3608" max="3608" width="2.36328125" bestFit="1" customWidth="1"/>
    <col min="3609" max="3609" width="0.1796875" bestFit="1" customWidth="1"/>
    <col min="3610" max="3610" width="2.54296875" bestFit="1" customWidth="1"/>
    <col min="3611" max="3611" width="3.36328125" bestFit="1" customWidth="1"/>
    <col min="3612" max="3612" width="1.6328125" bestFit="1" customWidth="1"/>
    <col min="3613" max="3613" width="1.54296875" bestFit="1" customWidth="1"/>
    <col min="3614" max="3614" width="0.1796875" bestFit="1" customWidth="1"/>
    <col min="3615" max="3615" width="6.90625" bestFit="1" customWidth="1"/>
    <col min="3616" max="3616" width="3.1796875" bestFit="1" customWidth="1"/>
    <col min="3617" max="3617" width="0.1796875" bestFit="1" customWidth="1"/>
    <col min="3618" max="3618" width="1.54296875" bestFit="1" customWidth="1"/>
    <col min="3619" max="3619" width="2.54296875" bestFit="1" customWidth="1"/>
    <col min="3620" max="3620" width="2.7265625" bestFit="1" customWidth="1"/>
    <col min="3621" max="3621" width="6.54296875" bestFit="1" customWidth="1"/>
    <col min="3622" max="3623" width="0.81640625" bestFit="1" customWidth="1"/>
    <col min="3624" max="3624" width="1.54296875" bestFit="1" customWidth="1"/>
    <col min="3625" max="3625" width="7.36328125" bestFit="1" customWidth="1"/>
    <col min="3626" max="3626" width="3.1796875" bestFit="1" customWidth="1"/>
    <col min="3627" max="3627" width="3" bestFit="1" customWidth="1"/>
    <col min="3628" max="3628" width="7.90625" bestFit="1" customWidth="1"/>
    <col min="3629" max="3629" width="1.81640625" bestFit="1" customWidth="1"/>
    <col min="3630" max="3630" width="7.1796875" bestFit="1" customWidth="1"/>
    <col min="3631" max="3631" width="0.1796875" bestFit="1" customWidth="1"/>
    <col min="3841" max="3841" width="10.08984375" bestFit="1" customWidth="1"/>
    <col min="3842" max="3843" width="1.6328125" bestFit="1" customWidth="1"/>
    <col min="3844" max="3844" width="3.7265625" bestFit="1" customWidth="1"/>
    <col min="3845" max="3845" width="9.7265625" bestFit="1" customWidth="1"/>
    <col min="3846" max="3846" width="5" bestFit="1" customWidth="1"/>
    <col min="3847" max="3847" width="2.54296875" bestFit="1" customWidth="1"/>
    <col min="3848" max="3848" width="5.90625" bestFit="1" customWidth="1"/>
    <col min="3849" max="3849" width="3.36328125" bestFit="1" customWidth="1"/>
    <col min="3850" max="3850" width="1.6328125" bestFit="1" customWidth="1"/>
    <col min="3851" max="3852" width="2.54296875" bestFit="1" customWidth="1"/>
    <col min="3853" max="3853" width="3.36328125" bestFit="1" customWidth="1"/>
    <col min="3854" max="3855" width="5.90625" bestFit="1" customWidth="1"/>
    <col min="3856" max="3856" width="3.36328125" bestFit="1" customWidth="1"/>
    <col min="3857" max="3857" width="4.1796875" bestFit="1" customWidth="1"/>
    <col min="3858" max="3858" width="7.1796875" bestFit="1" customWidth="1"/>
    <col min="3859" max="3859" width="0.36328125" bestFit="1" customWidth="1"/>
    <col min="3860" max="3861" width="0.81640625" bestFit="1" customWidth="1"/>
    <col min="3862" max="3862" width="7.54296875" bestFit="1" customWidth="1"/>
    <col min="3863" max="3863" width="0.81640625" bestFit="1" customWidth="1"/>
    <col min="3864" max="3864" width="2.36328125" bestFit="1" customWidth="1"/>
    <col min="3865" max="3865" width="0.1796875" bestFit="1" customWidth="1"/>
    <col min="3866" max="3866" width="2.54296875" bestFit="1" customWidth="1"/>
    <col min="3867" max="3867" width="3.36328125" bestFit="1" customWidth="1"/>
    <col min="3868" max="3868" width="1.6328125" bestFit="1" customWidth="1"/>
    <col min="3869" max="3869" width="1.54296875" bestFit="1" customWidth="1"/>
    <col min="3870" max="3870" width="0.1796875" bestFit="1" customWidth="1"/>
    <col min="3871" max="3871" width="6.90625" bestFit="1" customWidth="1"/>
    <col min="3872" max="3872" width="3.1796875" bestFit="1" customWidth="1"/>
    <col min="3873" max="3873" width="0.1796875" bestFit="1" customWidth="1"/>
    <col min="3874" max="3874" width="1.54296875" bestFit="1" customWidth="1"/>
    <col min="3875" max="3875" width="2.54296875" bestFit="1" customWidth="1"/>
    <col min="3876" max="3876" width="2.7265625" bestFit="1" customWidth="1"/>
    <col min="3877" max="3877" width="6.54296875" bestFit="1" customWidth="1"/>
    <col min="3878" max="3879" width="0.81640625" bestFit="1" customWidth="1"/>
    <col min="3880" max="3880" width="1.54296875" bestFit="1" customWidth="1"/>
    <col min="3881" max="3881" width="7.36328125" bestFit="1" customWidth="1"/>
    <col min="3882" max="3882" width="3.1796875" bestFit="1" customWidth="1"/>
    <col min="3883" max="3883" width="3" bestFit="1" customWidth="1"/>
    <col min="3884" max="3884" width="7.90625" bestFit="1" customWidth="1"/>
    <col min="3885" max="3885" width="1.81640625" bestFit="1" customWidth="1"/>
    <col min="3886" max="3886" width="7.1796875" bestFit="1" customWidth="1"/>
    <col min="3887" max="3887" width="0.1796875" bestFit="1" customWidth="1"/>
    <col min="4097" max="4097" width="10.08984375" bestFit="1" customWidth="1"/>
    <col min="4098" max="4099" width="1.6328125" bestFit="1" customWidth="1"/>
    <col min="4100" max="4100" width="3.7265625" bestFit="1" customWidth="1"/>
    <col min="4101" max="4101" width="9.7265625" bestFit="1" customWidth="1"/>
    <col min="4102" max="4102" width="5" bestFit="1" customWidth="1"/>
    <col min="4103" max="4103" width="2.54296875" bestFit="1" customWidth="1"/>
    <col min="4104" max="4104" width="5.90625" bestFit="1" customWidth="1"/>
    <col min="4105" max="4105" width="3.36328125" bestFit="1" customWidth="1"/>
    <col min="4106" max="4106" width="1.6328125" bestFit="1" customWidth="1"/>
    <col min="4107" max="4108" width="2.54296875" bestFit="1" customWidth="1"/>
    <col min="4109" max="4109" width="3.36328125" bestFit="1" customWidth="1"/>
    <col min="4110" max="4111" width="5.90625" bestFit="1" customWidth="1"/>
    <col min="4112" max="4112" width="3.36328125" bestFit="1" customWidth="1"/>
    <col min="4113" max="4113" width="4.1796875" bestFit="1" customWidth="1"/>
    <col min="4114" max="4114" width="7.1796875" bestFit="1" customWidth="1"/>
    <col min="4115" max="4115" width="0.36328125" bestFit="1" customWidth="1"/>
    <col min="4116" max="4117" width="0.81640625" bestFit="1" customWidth="1"/>
    <col min="4118" max="4118" width="7.54296875" bestFit="1" customWidth="1"/>
    <col min="4119" max="4119" width="0.81640625" bestFit="1" customWidth="1"/>
    <col min="4120" max="4120" width="2.36328125" bestFit="1" customWidth="1"/>
    <col min="4121" max="4121" width="0.1796875" bestFit="1" customWidth="1"/>
    <col min="4122" max="4122" width="2.54296875" bestFit="1" customWidth="1"/>
    <col min="4123" max="4123" width="3.36328125" bestFit="1" customWidth="1"/>
    <col min="4124" max="4124" width="1.6328125" bestFit="1" customWidth="1"/>
    <col min="4125" max="4125" width="1.54296875" bestFit="1" customWidth="1"/>
    <col min="4126" max="4126" width="0.1796875" bestFit="1" customWidth="1"/>
    <col min="4127" max="4127" width="6.90625" bestFit="1" customWidth="1"/>
    <col min="4128" max="4128" width="3.1796875" bestFit="1" customWidth="1"/>
    <col min="4129" max="4129" width="0.1796875" bestFit="1" customWidth="1"/>
    <col min="4130" max="4130" width="1.54296875" bestFit="1" customWidth="1"/>
    <col min="4131" max="4131" width="2.54296875" bestFit="1" customWidth="1"/>
    <col min="4132" max="4132" width="2.7265625" bestFit="1" customWidth="1"/>
    <col min="4133" max="4133" width="6.54296875" bestFit="1" customWidth="1"/>
    <col min="4134" max="4135" width="0.81640625" bestFit="1" customWidth="1"/>
    <col min="4136" max="4136" width="1.54296875" bestFit="1" customWidth="1"/>
    <col min="4137" max="4137" width="7.36328125" bestFit="1" customWidth="1"/>
    <col min="4138" max="4138" width="3.1796875" bestFit="1" customWidth="1"/>
    <col min="4139" max="4139" width="3" bestFit="1" customWidth="1"/>
    <col min="4140" max="4140" width="7.90625" bestFit="1" customWidth="1"/>
    <col min="4141" max="4141" width="1.81640625" bestFit="1" customWidth="1"/>
    <col min="4142" max="4142" width="7.1796875" bestFit="1" customWidth="1"/>
    <col min="4143" max="4143" width="0.1796875" bestFit="1" customWidth="1"/>
    <col min="4353" max="4353" width="10.08984375" bestFit="1" customWidth="1"/>
    <col min="4354" max="4355" width="1.6328125" bestFit="1" customWidth="1"/>
    <col min="4356" max="4356" width="3.7265625" bestFit="1" customWidth="1"/>
    <col min="4357" max="4357" width="9.7265625" bestFit="1" customWidth="1"/>
    <col min="4358" max="4358" width="5" bestFit="1" customWidth="1"/>
    <col min="4359" max="4359" width="2.54296875" bestFit="1" customWidth="1"/>
    <col min="4360" max="4360" width="5.90625" bestFit="1" customWidth="1"/>
    <col min="4361" max="4361" width="3.36328125" bestFit="1" customWidth="1"/>
    <col min="4362" max="4362" width="1.6328125" bestFit="1" customWidth="1"/>
    <col min="4363" max="4364" width="2.54296875" bestFit="1" customWidth="1"/>
    <col min="4365" max="4365" width="3.36328125" bestFit="1" customWidth="1"/>
    <col min="4366" max="4367" width="5.90625" bestFit="1" customWidth="1"/>
    <col min="4368" max="4368" width="3.36328125" bestFit="1" customWidth="1"/>
    <col min="4369" max="4369" width="4.1796875" bestFit="1" customWidth="1"/>
    <col min="4370" max="4370" width="7.1796875" bestFit="1" customWidth="1"/>
    <col min="4371" max="4371" width="0.36328125" bestFit="1" customWidth="1"/>
    <col min="4372" max="4373" width="0.81640625" bestFit="1" customWidth="1"/>
    <col min="4374" max="4374" width="7.54296875" bestFit="1" customWidth="1"/>
    <col min="4375" max="4375" width="0.81640625" bestFit="1" customWidth="1"/>
    <col min="4376" max="4376" width="2.36328125" bestFit="1" customWidth="1"/>
    <col min="4377" max="4377" width="0.1796875" bestFit="1" customWidth="1"/>
    <col min="4378" max="4378" width="2.54296875" bestFit="1" customWidth="1"/>
    <col min="4379" max="4379" width="3.36328125" bestFit="1" customWidth="1"/>
    <col min="4380" max="4380" width="1.6328125" bestFit="1" customWidth="1"/>
    <col min="4381" max="4381" width="1.54296875" bestFit="1" customWidth="1"/>
    <col min="4382" max="4382" width="0.1796875" bestFit="1" customWidth="1"/>
    <col min="4383" max="4383" width="6.90625" bestFit="1" customWidth="1"/>
    <col min="4384" max="4384" width="3.1796875" bestFit="1" customWidth="1"/>
    <col min="4385" max="4385" width="0.1796875" bestFit="1" customWidth="1"/>
    <col min="4386" max="4386" width="1.54296875" bestFit="1" customWidth="1"/>
    <col min="4387" max="4387" width="2.54296875" bestFit="1" customWidth="1"/>
    <col min="4388" max="4388" width="2.7265625" bestFit="1" customWidth="1"/>
    <col min="4389" max="4389" width="6.54296875" bestFit="1" customWidth="1"/>
    <col min="4390" max="4391" width="0.81640625" bestFit="1" customWidth="1"/>
    <col min="4392" max="4392" width="1.54296875" bestFit="1" customWidth="1"/>
    <col min="4393" max="4393" width="7.36328125" bestFit="1" customWidth="1"/>
    <col min="4394" max="4394" width="3.1796875" bestFit="1" customWidth="1"/>
    <col min="4395" max="4395" width="3" bestFit="1" customWidth="1"/>
    <col min="4396" max="4396" width="7.90625" bestFit="1" customWidth="1"/>
    <col min="4397" max="4397" width="1.81640625" bestFit="1" customWidth="1"/>
    <col min="4398" max="4398" width="7.1796875" bestFit="1" customWidth="1"/>
    <col min="4399" max="4399" width="0.1796875" bestFit="1" customWidth="1"/>
    <col min="4609" max="4609" width="10.08984375" bestFit="1" customWidth="1"/>
    <col min="4610" max="4611" width="1.6328125" bestFit="1" customWidth="1"/>
    <col min="4612" max="4612" width="3.7265625" bestFit="1" customWidth="1"/>
    <col min="4613" max="4613" width="9.7265625" bestFit="1" customWidth="1"/>
    <col min="4614" max="4614" width="5" bestFit="1" customWidth="1"/>
    <col min="4615" max="4615" width="2.54296875" bestFit="1" customWidth="1"/>
    <col min="4616" max="4616" width="5.90625" bestFit="1" customWidth="1"/>
    <col min="4617" max="4617" width="3.36328125" bestFit="1" customWidth="1"/>
    <col min="4618" max="4618" width="1.6328125" bestFit="1" customWidth="1"/>
    <col min="4619" max="4620" width="2.54296875" bestFit="1" customWidth="1"/>
    <col min="4621" max="4621" width="3.36328125" bestFit="1" customWidth="1"/>
    <col min="4622" max="4623" width="5.90625" bestFit="1" customWidth="1"/>
    <col min="4624" max="4624" width="3.36328125" bestFit="1" customWidth="1"/>
    <col min="4625" max="4625" width="4.1796875" bestFit="1" customWidth="1"/>
    <col min="4626" max="4626" width="7.1796875" bestFit="1" customWidth="1"/>
    <col min="4627" max="4627" width="0.36328125" bestFit="1" customWidth="1"/>
    <col min="4628" max="4629" width="0.81640625" bestFit="1" customWidth="1"/>
    <col min="4630" max="4630" width="7.54296875" bestFit="1" customWidth="1"/>
    <col min="4631" max="4631" width="0.81640625" bestFit="1" customWidth="1"/>
    <col min="4632" max="4632" width="2.36328125" bestFit="1" customWidth="1"/>
    <col min="4633" max="4633" width="0.1796875" bestFit="1" customWidth="1"/>
    <col min="4634" max="4634" width="2.54296875" bestFit="1" customWidth="1"/>
    <col min="4635" max="4635" width="3.36328125" bestFit="1" customWidth="1"/>
    <col min="4636" max="4636" width="1.6328125" bestFit="1" customWidth="1"/>
    <col min="4637" max="4637" width="1.54296875" bestFit="1" customWidth="1"/>
    <col min="4638" max="4638" width="0.1796875" bestFit="1" customWidth="1"/>
    <col min="4639" max="4639" width="6.90625" bestFit="1" customWidth="1"/>
    <col min="4640" max="4640" width="3.1796875" bestFit="1" customWidth="1"/>
    <col min="4641" max="4641" width="0.1796875" bestFit="1" customWidth="1"/>
    <col min="4642" max="4642" width="1.54296875" bestFit="1" customWidth="1"/>
    <col min="4643" max="4643" width="2.54296875" bestFit="1" customWidth="1"/>
    <col min="4644" max="4644" width="2.7265625" bestFit="1" customWidth="1"/>
    <col min="4645" max="4645" width="6.54296875" bestFit="1" customWidth="1"/>
    <col min="4646" max="4647" width="0.81640625" bestFit="1" customWidth="1"/>
    <col min="4648" max="4648" width="1.54296875" bestFit="1" customWidth="1"/>
    <col min="4649" max="4649" width="7.36328125" bestFit="1" customWidth="1"/>
    <col min="4650" max="4650" width="3.1796875" bestFit="1" customWidth="1"/>
    <col min="4651" max="4651" width="3" bestFit="1" customWidth="1"/>
    <col min="4652" max="4652" width="7.90625" bestFit="1" customWidth="1"/>
    <col min="4653" max="4653" width="1.81640625" bestFit="1" customWidth="1"/>
    <col min="4654" max="4654" width="7.1796875" bestFit="1" customWidth="1"/>
    <col min="4655" max="4655" width="0.1796875" bestFit="1" customWidth="1"/>
    <col min="4865" max="4865" width="10.08984375" bestFit="1" customWidth="1"/>
    <col min="4866" max="4867" width="1.6328125" bestFit="1" customWidth="1"/>
    <col min="4868" max="4868" width="3.7265625" bestFit="1" customWidth="1"/>
    <col min="4869" max="4869" width="9.7265625" bestFit="1" customWidth="1"/>
    <col min="4870" max="4870" width="5" bestFit="1" customWidth="1"/>
    <col min="4871" max="4871" width="2.54296875" bestFit="1" customWidth="1"/>
    <col min="4872" max="4872" width="5.90625" bestFit="1" customWidth="1"/>
    <col min="4873" max="4873" width="3.36328125" bestFit="1" customWidth="1"/>
    <col min="4874" max="4874" width="1.6328125" bestFit="1" customWidth="1"/>
    <col min="4875" max="4876" width="2.54296875" bestFit="1" customWidth="1"/>
    <col min="4877" max="4877" width="3.36328125" bestFit="1" customWidth="1"/>
    <col min="4878" max="4879" width="5.90625" bestFit="1" customWidth="1"/>
    <col min="4880" max="4880" width="3.36328125" bestFit="1" customWidth="1"/>
    <col min="4881" max="4881" width="4.1796875" bestFit="1" customWidth="1"/>
    <col min="4882" max="4882" width="7.1796875" bestFit="1" customWidth="1"/>
    <col min="4883" max="4883" width="0.36328125" bestFit="1" customWidth="1"/>
    <col min="4884" max="4885" width="0.81640625" bestFit="1" customWidth="1"/>
    <col min="4886" max="4886" width="7.54296875" bestFit="1" customWidth="1"/>
    <col min="4887" max="4887" width="0.81640625" bestFit="1" customWidth="1"/>
    <col min="4888" max="4888" width="2.36328125" bestFit="1" customWidth="1"/>
    <col min="4889" max="4889" width="0.1796875" bestFit="1" customWidth="1"/>
    <col min="4890" max="4890" width="2.54296875" bestFit="1" customWidth="1"/>
    <col min="4891" max="4891" width="3.36328125" bestFit="1" customWidth="1"/>
    <col min="4892" max="4892" width="1.6328125" bestFit="1" customWidth="1"/>
    <col min="4893" max="4893" width="1.54296875" bestFit="1" customWidth="1"/>
    <col min="4894" max="4894" width="0.1796875" bestFit="1" customWidth="1"/>
    <col min="4895" max="4895" width="6.90625" bestFit="1" customWidth="1"/>
    <col min="4896" max="4896" width="3.1796875" bestFit="1" customWidth="1"/>
    <col min="4897" max="4897" width="0.1796875" bestFit="1" customWidth="1"/>
    <col min="4898" max="4898" width="1.54296875" bestFit="1" customWidth="1"/>
    <col min="4899" max="4899" width="2.54296875" bestFit="1" customWidth="1"/>
    <col min="4900" max="4900" width="2.7265625" bestFit="1" customWidth="1"/>
    <col min="4901" max="4901" width="6.54296875" bestFit="1" customWidth="1"/>
    <col min="4902" max="4903" width="0.81640625" bestFit="1" customWidth="1"/>
    <col min="4904" max="4904" width="1.54296875" bestFit="1" customWidth="1"/>
    <col min="4905" max="4905" width="7.36328125" bestFit="1" customWidth="1"/>
    <col min="4906" max="4906" width="3.1796875" bestFit="1" customWidth="1"/>
    <col min="4907" max="4907" width="3" bestFit="1" customWidth="1"/>
    <col min="4908" max="4908" width="7.90625" bestFit="1" customWidth="1"/>
    <col min="4909" max="4909" width="1.81640625" bestFit="1" customWidth="1"/>
    <col min="4910" max="4910" width="7.1796875" bestFit="1" customWidth="1"/>
    <col min="4911" max="4911" width="0.1796875" bestFit="1" customWidth="1"/>
    <col min="5121" max="5121" width="10.08984375" bestFit="1" customWidth="1"/>
    <col min="5122" max="5123" width="1.6328125" bestFit="1" customWidth="1"/>
    <col min="5124" max="5124" width="3.7265625" bestFit="1" customWidth="1"/>
    <col min="5125" max="5125" width="9.7265625" bestFit="1" customWidth="1"/>
    <col min="5126" max="5126" width="5" bestFit="1" customWidth="1"/>
    <col min="5127" max="5127" width="2.54296875" bestFit="1" customWidth="1"/>
    <col min="5128" max="5128" width="5.90625" bestFit="1" customWidth="1"/>
    <col min="5129" max="5129" width="3.36328125" bestFit="1" customWidth="1"/>
    <col min="5130" max="5130" width="1.6328125" bestFit="1" customWidth="1"/>
    <col min="5131" max="5132" width="2.54296875" bestFit="1" customWidth="1"/>
    <col min="5133" max="5133" width="3.36328125" bestFit="1" customWidth="1"/>
    <col min="5134" max="5135" width="5.90625" bestFit="1" customWidth="1"/>
    <col min="5136" max="5136" width="3.36328125" bestFit="1" customWidth="1"/>
    <col min="5137" max="5137" width="4.1796875" bestFit="1" customWidth="1"/>
    <col min="5138" max="5138" width="7.1796875" bestFit="1" customWidth="1"/>
    <col min="5139" max="5139" width="0.36328125" bestFit="1" customWidth="1"/>
    <col min="5140" max="5141" width="0.81640625" bestFit="1" customWidth="1"/>
    <col min="5142" max="5142" width="7.54296875" bestFit="1" customWidth="1"/>
    <col min="5143" max="5143" width="0.81640625" bestFit="1" customWidth="1"/>
    <col min="5144" max="5144" width="2.36328125" bestFit="1" customWidth="1"/>
    <col min="5145" max="5145" width="0.1796875" bestFit="1" customWidth="1"/>
    <col min="5146" max="5146" width="2.54296875" bestFit="1" customWidth="1"/>
    <col min="5147" max="5147" width="3.36328125" bestFit="1" customWidth="1"/>
    <col min="5148" max="5148" width="1.6328125" bestFit="1" customWidth="1"/>
    <col min="5149" max="5149" width="1.54296875" bestFit="1" customWidth="1"/>
    <col min="5150" max="5150" width="0.1796875" bestFit="1" customWidth="1"/>
    <col min="5151" max="5151" width="6.90625" bestFit="1" customWidth="1"/>
    <col min="5152" max="5152" width="3.1796875" bestFit="1" customWidth="1"/>
    <col min="5153" max="5153" width="0.1796875" bestFit="1" customWidth="1"/>
    <col min="5154" max="5154" width="1.54296875" bestFit="1" customWidth="1"/>
    <col min="5155" max="5155" width="2.54296875" bestFit="1" customWidth="1"/>
    <col min="5156" max="5156" width="2.7265625" bestFit="1" customWidth="1"/>
    <col min="5157" max="5157" width="6.54296875" bestFit="1" customWidth="1"/>
    <col min="5158" max="5159" width="0.81640625" bestFit="1" customWidth="1"/>
    <col min="5160" max="5160" width="1.54296875" bestFit="1" customWidth="1"/>
    <col min="5161" max="5161" width="7.36328125" bestFit="1" customWidth="1"/>
    <col min="5162" max="5162" width="3.1796875" bestFit="1" customWidth="1"/>
    <col min="5163" max="5163" width="3" bestFit="1" customWidth="1"/>
    <col min="5164" max="5164" width="7.90625" bestFit="1" customWidth="1"/>
    <col min="5165" max="5165" width="1.81640625" bestFit="1" customWidth="1"/>
    <col min="5166" max="5166" width="7.1796875" bestFit="1" customWidth="1"/>
    <col min="5167" max="5167" width="0.1796875" bestFit="1" customWidth="1"/>
    <col min="5377" max="5377" width="10.08984375" bestFit="1" customWidth="1"/>
    <col min="5378" max="5379" width="1.6328125" bestFit="1" customWidth="1"/>
    <col min="5380" max="5380" width="3.7265625" bestFit="1" customWidth="1"/>
    <col min="5381" max="5381" width="9.7265625" bestFit="1" customWidth="1"/>
    <col min="5382" max="5382" width="5" bestFit="1" customWidth="1"/>
    <col min="5383" max="5383" width="2.54296875" bestFit="1" customWidth="1"/>
    <col min="5384" max="5384" width="5.90625" bestFit="1" customWidth="1"/>
    <col min="5385" max="5385" width="3.36328125" bestFit="1" customWidth="1"/>
    <col min="5386" max="5386" width="1.6328125" bestFit="1" customWidth="1"/>
    <col min="5387" max="5388" width="2.54296875" bestFit="1" customWidth="1"/>
    <col min="5389" max="5389" width="3.36328125" bestFit="1" customWidth="1"/>
    <col min="5390" max="5391" width="5.90625" bestFit="1" customWidth="1"/>
    <col min="5392" max="5392" width="3.36328125" bestFit="1" customWidth="1"/>
    <col min="5393" max="5393" width="4.1796875" bestFit="1" customWidth="1"/>
    <col min="5394" max="5394" width="7.1796875" bestFit="1" customWidth="1"/>
    <col min="5395" max="5395" width="0.36328125" bestFit="1" customWidth="1"/>
    <col min="5396" max="5397" width="0.81640625" bestFit="1" customWidth="1"/>
    <col min="5398" max="5398" width="7.54296875" bestFit="1" customWidth="1"/>
    <col min="5399" max="5399" width="0.81640625" bestFit="1" customWidth="1"/>
    <col min="5400" max="5400" width="2.36328125" bestFit="1" customWidth="1"/>
    <col min="5401" max="5401" width="0.1796875" bestFit="1" customWidth="1"/>
    <col min="5402" max="5402" width="2.54296875" bestFit="1" customWidth="1"/>
    <col min="5403" max="5403" width="3.36328125" bestFit="1" customWidth="1"/>
    <col min="5404" max="5404" width="1.6328125" bestFit="1" customWidth="1"/>
    <col min="5405" max="5405" width="1.54296875" bestFit="1" customWidth="1"/>
    <col min="5406" max="5406" width="0.1796875" bestFit="1" customWidth="1"/>
    <col min="5407" max="5407" width="6.90625" bestFit="1" customWidth="1"/>
    <col min="5408" max="5408" width="3.1796875" bestFit="1" customWidth="1"/>
    <col min="5409" max="5409" width="0.1796875" bestFit="1" customWidth="1"/>
    <col min="5410" max="5410" width="1.54296875" bestFit="1" customWidth="1"/>
    <col min="5411" max="5411" width="2.54296875" bestFit="1" customWidth="1"/>
    <col min="5412" max="5412" width="2.7265625" bestFit="1" customWidth="1"/>
    <col min="5413" max="5413" width="6.54296875" bestFit="1" customWidth="1"/>
    <col min="5414" max="5415" width="0.81640625" bestFit="1" customWidth="1"/>
    <col min="5416" max="5416" width="1.54296875" bestFit="1" customWidth="1"/>
    <col min="5417" max="5417" width="7.36328125" bestFit="1" customWidth="1"/>
    <col min="5418" max="5418" width="3.1796875" bestFit="1" customWidth="1"/>
    <col min="5419" max="5419" width="3" bestFit="1" customWidth="1"/>
    <col min="5420" max="5420" width="7.90625" bestFit="1" customWidth="1"/>
    <col min="5421" max="5421" width="1.81640625" bestFit="1" customWidth="1"/>
    <col min="5422" max="5422" width="7.1796875" bestFit="1" customWidth="1"/>
    <col min="5423" max="5423" width="0.1796875" bestFit="1" customWidth="1"/>
    <col min="5633" max="5633" width="10.08984375" bestFit="1" customWidth="1"/>
    <col min="5634" max="5635" width="1.6328125" bestFit="1" customWidth="1"/>
    <col min="5636" max="5636" width="3.7265625" bestFit="1" customWidth="1"/>
    <col min="5637" max="5637" width="9.7265625" bestFit="1" customWidth="1"/>
    <col min="5638" max="5638" width="5" bestFit="1" customWidth="1"/>
    <col min="5639" max="5639" width="2.54296875" bestFit="1" customWidth="1"/>
    <col min="5640" max="5640" width="5.90625" bestFit="1" customWidth="1"/>
    <col min="5641" max="5641" width="3.36328125" bestFit="1" customWidth="1"/>
    <col min="5642" max="5642" width="1.6328125" bestFit="1" customWidth="1"/>
    <col min="5643" max="5644" width="2.54296875" bestFit="1" customWidth="1"/>
    <col min="5645" max="5645" width="3.36328125" bestFit="1" customWidth="1"/>
    <col min="5646" max="5647" width="5.90625" bestFit="1" customWidth="1"/>
    <col min="5648" max="5648" width="3.36328125" bestFit="1" customWidth="1"/>
    <col min="5649" max="5649" width="4.1796875" bestFit="1" customWidth="1"/>
    <col min="5650" max="5650" width="7.1796875" bestFit="1" customWidth="1"/>
    <col min="5651" max="5651" width="0.36328125" bestFit="1" customWidth="1"/>
    <col min="5652" max="5653" width="0.81640625" bestFit="1" customWidth="1"/>
    <col min="5654" max="5654" width="7.54296875" bestFit="1" customWidth="1"/>
    <col min="5655" max="5655" width="0.81640625" bestFit="1" customWidth="1"/>
    <col min="5656" max="5656" width="2.36328125" bestFit="1" customWidth="1"/>
    <col min="5657" max="5657" width="0.1796875" bestFit="1" customWidth="1"/>
    <col min="5658" max="5658" width="2.54296875" bestFit="1" customWidth="1"/>
    <col min="5659" max="5659" width="3.36328125" bestFit="1" customWidth="1"/>
    <col min="5660" max="5660" width="1.6328125" bestFit="1" customWidth="1"/>
    <col min="5661" max="5661" width="1.54296875" bestFit="1" customWidth="1"/>
    <col min="5662" max="5662" width="0.1796875" bestFit="1" customWidth="1"/>
    <col min="5663" max="5663" width="6.90625" bestFit="1" customWidth="1"/>
    <col min="5664" max="5664" width="3.1796875" bestFit="1" customWidth="1"/>
    <col min="5665" max="5665" width="0.1796875" bestFit="1" customWidth="1"/>
    <col min="5666" max="5666" width="1.54296875" bestFit="1" customWidth="1"/>
    <col min="5667" max="5667" width="2.54296875" bestFit="1" customWidth="1"/>
    <col min="5668" max="5668" width="2.7265625" bestFit="1" customWidth="1"/>
    <col min="5669" max="5669" width="6.54296875" bestFit="1" customWidth="1"/>
    <col min="5670" max="5671" width="0.81640625" bestFit="1" customWidth="1"/>
    <col min="5672" max="5672" width="1.54296875" bestFit="1" customWidth="1"/>
    <col min="5673" max="5673" width="7.36328125" bestFit="1" customWidth="1"/>
    <col min="5674" max="5674" width="3.1796875" bestFit="1" customWidth="1"/>
    <col min="5675" max="5675" width="3" bestFit="1" customWidth="1"/>
    <col min="5676" max="5676" width="7.90625" bestFit="1" customWidth="1"/>
    <col min="5677" max="5677" width="1.81640625" bestFit="1" customWidth="1"/>
    <col min="5678" max="5678" width="7.1796875" bestFit="1" customWidth="1"/>
    <col min="5679" max="5679" width="0.1796875" bestFit="1" customWidth="1"/>
    <col min="5889" max="5889" width="10.08984375" bestFit="1" customWidth="1"/>
    <col min="5890" max="5891" width="1.6328125" bestFit="1" customWidth="1"/>
    <col min="5892" max="5892" width="3.7265625" bestFit="1" customWidth="1"/>
    <col min="5893" max="5893" width="9.7265625" bestFit="1" customWidth="1"/>
    <col min="5894" max="5894" width="5" bestFit="1" customWidth="1"/>
    <col min="5895" max="5895" width="2.54296875" bestFit="1" customWidth="1"/>
    <col min="5896" max="5896" width="5.90625" bestFit="1" customWidth="1"/>
    <col min="5897" max="5897" width="3.36328125" bestFit="1" customWidth="1"/>
    <col min="5898" max="5898" width="1.6328125" bestFit="1" customWidth="1"/>
    <col min="5899" max="5900" width="2.54296875" bestFit="1" customWidth="1"/>
    <col min="5901" max="5901" width="3.36328125" bestFit="1" customWidth="1"/>
    <col min="5902" max="5903" width="5.90625" bestFit="1" customWidth="1"/>
    <col min="5904" max="5904" width="3.36328125" bestFit="1" customWidth="1"/>
    <col min="5905" max="5905" width="4.1796875" bestFit="1" customWidth="1"/>
    <col min="5906" max="5906" width="7.1796875" bestFit="1" customWidth="1"/>
    <col min="5907" max="5907" width="0.36328125" bestFit="1" customWidth="1"/>
    <col min="5908" max="5909" width="0.81640625" bestFit="1" customWidth="1"/>
    <col min="5910" max="5910" width="7.54296875" bestFit="1" customWidth="1"/>
    <col min="5911" max="5911" width="0.81640625" bestFit="1" customWidth="1"/>
    <col min="5912" max="5912" width="2.36328125" bestFit="1" customWidth="1"/>
    <col min="5913" max="5913" width="0.1796875" bestFit="1" customWidth="1"/>
    <col min="5914" max="5914" width="2.54296875" bestFit="1" customWidth="1"/>
    <col min="5915" max="5915" width="3.36328125" bestFit="1" customWidth="1"/>
    <col min="5916" max="5916" width="1.6328125" bestFit="1" customWidth="1"/>
    <col min="5917" max="5917" width="1.54296875" bestFit="1" customWidth="1"/>
    <col min="5918" max="5918" width="0.1796875" bestFit="1" customWidth="1"/>
    <col min="5919" max="5919" width="6.90625" bestFit="1" customWidth="1"/>
    <col min="5920" max="5920" width="3.1796875" bestFit="1" customWidth="1"/>
    <col min="5921" max="5921" width="0.1796875" bestFit="1" customWidth="1"/>
    <col min="5922" max="5922" width="1.54296875" bestFit="1" customWidth="1"/>
    <col min="5923" max="5923" width="2.54296875" bestFit="1" customWidth="1"/>
    <col min="5924" max="5924" width="2.7265625" bestFit="1" customWidth="1"/>
    <col min="5925" max="5925" width="6.54296875" bestFit="1" customWidth="1"/>
    <col min="5926" max="5927" width="0.81640625" bestFit="1" customWidth="1"/>
    <col min="5928" max="5928" width="1.54296875" bestFit="1" customWidth="1"/>
    <col min="5929" max="5929" width="7.36328125" bestFit="1" customWidth="1"/>
    <col min="5930" max="5930" width="3.1796875" bestFit="1" customWidth="1"/>
    <col min="5931" max="5931" width="3" bestFit="1" customWidth="1"/>
    <col min="5932" max="5932" width="7.90625" bestFit="1" customWidth="1"/>
    <col min="5933" max="5933" width="1.81640625" bestFit="1" customWidth="1"/>
    <col min="5934" max="5934" width="7.1796875" bestFit="1" customWidth="1"/>
    <col min="5935" max="5935" width="0.1796875" bestFit="1" customWidth="1"/>
    <col min="6145" max="6145" width="10.08984375" bestFit="1" customWidth="1"/>
    <col min="6146" max="6147" width="1.6328125" bestFit="1" customWidth="1"/>
    <col min="6148" max="6148" width="3.7265625" bestFit="1" customWidth="1"/>
    <col min="6149" max="6149" width="9.7265625" bestFit="1" customWidth="1"/>
    <col min="6150" max="6150" width="5" bestFit="1" customWidth="1"/>
    <col min="6151" max="6151" width="2.54296875" bestFit="1" customWidth="1"/>
    <col min="6152" max="6152" width="5.90625" bestFit="1" customWidth="1"/>
    <col min="6153" max="6153" width="3.36328125" bestFit="1" customWidth="1"/>
    <col min="6154" max="6154" width="1.6328125" bestFit="1" customWidth="1"/>
    <col min="6155" max="6156" width="2.54296875" bestFit="1" customWidth="1"/>
    <col min="6157" max="6157" width="3.36328125" bestFit="1" customWidth="1"/>
    <col min="6158" max="6159" width="5.90625" bestFit="1" customWidth="1"/>
    <col min="6160" max="6160" width="3.36328125" bestFit="1" customWidth="1"/>
    <col min="6161" max="6161" width="4.1796875" bestFit="1" customWidth="1"/>
    <col min="6162" max="6162" width="7.1796875" bestFit="1" customWidth="1"/>
    <col min="6163" max="6163" width="0.36328125" bestFit="1" customWidth="1"/>
    <col min="6164" max="6165" width="0.81640625" bestFit="1" customWidth="1"/>
    <col min="6166" max="6166" width="7.54296875" bestFit="1" customWidth="1"/>
    <col min="6167" max="6167" width="0.81640625" bestFit="1" customWidth="1"/>
    <col min="6168" max="6168" width="2.36328125" bestFit="1" customWidth="1"/>
    <col min="6169" max="6169" width="0.1796875" bestFit="1" customWidth="1"/>
    <col min="6170" max="6170" width="2.54296875" bestFit="1" customWidth="1"/>
    <col min="6171" max="6171" width="3.36328125" bestFit="1" customWidth="1"/>
    <col min="6172" max="6172" width="1.6328125" bestFit="1" customWidth="1"/>
    <col min="6173" max="6173" width="1.54296875" bestFit="1" customWidth="1"/>
    <col min="6174" max="6174" width="0.1796875" bestFit="1" customWidth="1"/>
    <col min="6175" max="6175" width="6.90625" bestFit="1" customWidth="1"/>
    <col min="6176" max="6176" width="3.1796875" bestFit="1" customWidth="1"/>
    <col min="6177" max="6177" width="0.1796875" bestFit="1" customWidth="1"/>
    <col min="6178" max="6178" width="1.54296875" bestFit="1" customWidth="1"/>
    <col min="6179" max="6179" width="2.54296875" bestFit="1" customWidth="1"/>
    <col min="6180" max="6180" width="2.7265625" bestFit="1" customWidth="1"/>
    <col min="6181" max="6181" width="6.54296875" bestFit="1" customWidth="1"/>
    <col min="6182" max="6183" width="0.81640625" bestFit="1" customWidth="1"/>
    <col min="6184" max="6184" width="1.54296875" bestFit="1" customWidth="1"/>
    <col min="6185" max="6185" width="7.36328125" bestFit="1" customWidth="1"/>
    <col min="6186" max="6186" width="3.1796875" bestFit="1" customWidth="1"/>
    <col min="6187" max="6187" width="3" bestFit="1" customWidth="1"/>
    <col min="6188" max="6188" width="7.90625" bestFit="1" customWidth="1"/>
    <col min="6189" max="6189" width="1.81640625" bestFit="1" customWidth="1"/>
    <col min="6190" max="6190" width="7.1796875" bestFit="1" customWidth="1"/>
    <col min="6191" max="6191" width="0.1796875" bestFit="1" customWidth="1"/>
    <col min="6401" max="6401" width="10.08984375" bestFit="1" customWidth="1"/>
    <col min="6402" max="6403" width="1.6328125" bestFit="1" customWidth="1"/>
    <col min="6404" max="6404" width="3.7265625" bestFit="1" customWidth="1"/>
    <col min="6405" max="6405" width="9.7265625" bestFit="1" customWidth="1"/>
    <col min="6406" max="6406" width="5" bestFit="1" customWidth="1"/>
    <col min="6407" max="6407" width="2.54296875" bestFit="1" customWidth="1"/>
    <col min="6408" max="6408" width="5.90625" bestFit="1" customWidth="1"/>
    <col min="6409" max="6409" width="3.36328125" bestFit="1" customWidth="1"/>
    <col min="6410" max="6410" width="1.6328125" bestFit="1" customWidth="1"/>
    <col min="6411" max="6412" width="2.54296875" bestFit="1" customWidth="1"/>
    <col min="6413" max="6413" width="3.36328125" bestFit="1" customWidth="1"/>
    <col min="6414" max="6415" width="5.90625" bestFit="1" customWidth="1"/>
    <col min="6416" max="6416" width="3.36328125" bestFit="1" customWidth="1"/>
    <col min="6417" max="6417" width="4.1796875" bestFit="1" customWidth="1"/>
    <col min="6418" max="6418" width="7.1796875" bestFit="1" customWidth="1"/>
    <col min="6419" max="6419" width="0.36328125" bestFit="1" customWidth="1"/>
    <col min="6420" max="6421" width="0.81640625" bestFit="1" customWidth="1"/>
    <col min="6422" max="6422" width="7.54296875" bestFit="1" customWidth="1"/>
    <col min="6423" max="6423" width="0.81640625" bestFit="1" customWidth="1"/>
    <col min="6424" max="6424" width="2.36328125" bestFit="1" customWidth="1"/>
    <col min="6425" max="6425" width="0.1796875" bestFit="1" customWidth="1"/>
    <col min="6426" max="6426" width="2.54296875" bestFit="1" customWidth="1"/>
    <col min="6427" max="6427" width="3.36328125" bestFit="1" customWidth="1"/>
    <col min="6428" max="6428" width="1.6328125" bestFit="1" customWidth="1"/>
    <col min="6429" max="6429" width="1.54296875" bestFit="1" customWidth="1"/>
    <col min="6430" max="6430" width="0.1796875" bestFit="1" customWidth="1"/>
    <col min="6431" max="6431" width="6.90625" bestFit="1" customWidth="1"/>
    <col min="6432" max="6432" width="3.1796875" bestFit="1" customWidth="1"/>
    <col min="6433" max="6433" width="0.1796875" bestFit="1" customWidth="1"/>
    <col min="6434" max="6434" width="1.54296875" bestFit="1" customWidth="1"/>
    <col min="6435" max="6435" width="2.54296875" bestFit="1" customWidth="1"/>
    <col min="6436" max="6436" width="2.7265625" bestFit="1" customWidth="1"/>
    <col min="6437" max="6437" width="6.54296875" bestFit="1" customWidth="1"/>
    <col min="6438" max="6439" width="0.81640625" bestFit="1" customWidth="1"/>
    <col min="6440" max="6440" width="1.54296875" bestFit="1" customWidth="1"/>
    <col min="6441" max="6441" width="7.36328125" bestFit="1" customWidth="1"/>
    <col min="6442" max="6442" width="3.1796875" bestFit="1" customWidth="1"/>
    <col min="6443" max="6443" width="3" bestFit="1" customWidth="1"/>
    <col min="6444" max="6444" width="7.90625" bestFit="1" customWidth="1"/>
    <col min="6445" max="6445" width="1.81640625" bestFit="1" customWidth="1"/>
    <col min="6446" max="6446" width="7.1796875" bestFit="1" customWidth="1"/>
    <col min="6447" max="6447" width="0.1796875" bestFit="1" customWidth="1"/>
    <col min="6657" max="6657" width="10.08984375" bestFit="1" customWidth="1"/>
    <col min="6658" max="6659" width="1.6328125" bestFit="1" customWidth="1"/>
    <col min="6660" max="6660" width="3.7265625" bestFit="1" customWidth="1"/>
    <col min="6661" max="6661" width="9.7265625" bestFit="1" customWidth="1"/>
    <col min="6662" max="6662" width="5" bestFit="1" customWidth="1"/>
    <col min="6663" max="6663" width="2.54296875" bestFit="1" customWidth="1"/>
    <col min="6664" max="6664" width="5.90625" bestFit="1" customWidth="1"/>
    <col min="6665" max="6665" width="3.36328125" bestFit="1" customWidth="1"/>
    <col min="6666" max="6666" width="1.6328125" bestFit="1" customWidth="1"/>
    <col min="6667" max="6668" width="2.54296875" bestFit="1" customWidth="1"/>
    <col min="6669" max="6669" width="3.36328125" bestFit="1" customWidth="1"/>
    <col min="6670" max="6671" width="5.90625" bestFit="1" customWidth="1"/>
    <col min="6672" max="6672" width="3.36328125" bestFit="1" customWidth="1"/>
    <col min="6673" max="6673" width="4.1796875" bestFit="1" customWidth="1"/>
    <col min="6674" max="6674" width="7.1796875" bestFit="1" customWidth="1"/>
    <col min="6675" max="6675" width="0.36328125" bestFit="1" customWidth="1"/>
    <col min="6676" max="6677" width="0.81640625" bestFit="1" customWidth="1"/>
    <col min="6678" max="6678" width="7.54296875" bestFit="1" customWidth="1"/>
    <col min="6679" max="6679" width="0.81640625" bestFit="1" customWidth="1"/>
    <col min="6680" max="6680" width="2.36328125" bestFit="1" customWidth="1"/>
    <col min="6681" max="6681" width="0.1796875" bestFit="1" customWidth="1"/>
    <col min="6682" max="6682" width="2.54296875" bestFit="1" customWidth="1"/>
    <col min="6683" max="6683" width="3.36328125" bestFit="1" customWidth="1"/>
    <col min="6684" max="6684" width="1.6328125" bestFit="1" customWidth="1"/>
    <col min="6685" max="6685" width="1.54296875" bestFit="1" customWidth="1"/>
    <col min="6686" max="6686" width="0.1796875" bestFit="1" customWidth="1"/>
    <col min="6687" max="6687" width="6.90625" bestFit="1" customWidth="1"/>
    <col min="6688" max="6688" width="3.1796875" bestFit="1" customWidth="1"/>
    <col min="6689" max="6689" width="0.1796875" bestFit="1" customWidth="1"/>
    <col min="6690" max="6690" width="1.54296875" bestFit="1" customWidth="1"/>
    <col min="6691" max="6691" width="2.54296875" bestFit="1" customWidth="1"/>
    <col min="6692" max="6692" width="2.7265625" bestFit="1" customWidth="1"/>
    <col min="6693" max="6693" width="6.54296875" bestFit="1" customWidth="1"/>
    <col min="6694" max="6695" width="0.81640625" bestFit="1" customWidth="1"/>
    <col min="6696" max="6696" width="1.54296875" bestFit="1" customWidth="1"/>
    <col min="6697" max="6697" width="7.36328125" bestFit="1" customWidth="1"/>
    <col min="6698" max="6698" width="3.1796875" bestFit="1" customWidth="1"/>
    <col min="6699" max="6699" width="3" bestFit="1" customWidth="1"/>
    <col min="6700" max="6700" width="7.90625" bestFit="1" customWidth="1"/>
    <col min="6701" max="6701" width="1.81640625" bestFit="1" customWidth="1"/>
    <col min="6702" max="6702" width="7.1796875" bestFit="1" customWidth="1"/>
    <col min="6703" max="6703" width="0.1796875" bestFit="1" customWidth="1"/>
    <col min="6913" max="6913" width="10.08984375" bestFit="1" customWidth="1"/>
    <col min="6914" max="6915" width="1.6328125" bestFit="1" customWidth="1"/>
    <col min="6916" max="6916" width="3.7265625" bestFit="1" customWidth="1"/>
    <col min="6917" max="6917" width="9.7265625" bestFit="1" customWidth="1"/>
    <col min="6918" max="6918" width="5" bestFit="1" customWidth="1"/>
    <col min="6919" max="6919" width="2.54296875" bestFit="1" customWidth="1"/>
    <col min="6920" max="6920" width="5.90625" bestFit="1" customWidth="1"/>
    <col min="6921" max="6921" width="3.36328125" bestFit="1" customWidth="1"/>
    <col min="6922" max="6922" width="1.6328125" bestFit="1" customWidth="1"/>
    <col min="6923" max="6924" width="2.54296875" bestFit="1" customWidth="1"/>
    <col min="6925" max="6925" width="3.36328125" bestFit="1" customWidth="1"/>
    <col min="6926" max="6927" width="5.90625" bestFit="1" customWidth="1"/>
    <col min="6928" max="6928" width="3.36328125" bestFit="1" customWidth="1"/>
    <col min="6929" max="6929" width="4.1796875" bestFit="1" customWidth="1"/>
    <col min="6930" max="6930" width="7.1796875" bestFit="1" customWidth="1"/>
    <col min="6931" max="6931" width="0.36328125" bestFit="1" customWidth="1"/>
    <col min="6932" max="6933" width="0.81640625" bestFit="1" customWidth="1"/>
    <col min="6934" max="6934" width="7.54296875" bestFit="1" customWidth="1"/>
    <col min="6935" max="6935" width="0.81640625" bestFit="1" customWidth="1"/>
    <col min="6936" max="6936" width="2.36328125" bestFit="1" customWidth="1"/>
    <col min="6937" max="6937" width="0.1796875" bestFit="1" customWidth="1"/>
    <col min="6938" max="6938" width="2.54296875" bestFit="1" customWidth="1"/>
    <col min="6939" max="6939" width="3.36328125" bestFit="1" customWidth="1"/>
    <col min="6940" max="6940" width="1.6328125" bestFit="1" customWidth="1"/>
    <col min="6941" max="6941" width="1.54296875" bestFit="1" customWidth="1"/>
    <col min="6942" max="6942" width="0.1796875" bestFit="1" customWidth="1"/>
    <col min="6943" max="6943" width="6.90625" bestFit="1" customWidth="1"/>
    <col min="6944" max="6944" width="3.1796875" bestFit="1" customWidth="1"/>
    <col min="6945" max="6945" width="0.1796875" bestFit="1" customWidth="1"/>
    <col min="6946" max="6946" width="1.54296875" bestFit="1" customWidth="1"/>
    <col min="6947" max="6947" width="2.54296875" bestFit="1" customWidth="1"/>
    <col min="6948" max="6948" width="2.7265625" bestFit="1" customWidth="1"/>
    <col min="6949" max="6949" width="6.54296875" bestFit="1" customWidth="1"/>
    <col min="6950" max="6951" width="0.81640625" bestFit="1" customWidth="1"/>
    <col min="6952" max="6952" width="1.54296875" bestFit="1" customWidth="1"/>
    <col min="6953" max="6953" width="7.36328125" bestFit="1" customWidth="1"/>
    <col min="6954" max="6954" width="3.1796875" bestFit="1" customWidth="1"/>
    <col min="6955" max="6955" width="3" bestFit="1" customWidth="1"/>
    <col min="6956" max="6956" width="7.90625" bestFit="1" customWidth="1"/>
    <col min="6957" max="6957" width="1.81640625" bestFit="1" customWidth="1"/>
    <col min="6958" max="6958" width="7.1796875" bestFit="1" customWidth="1"/>
    <col min="6959" max="6959" width="0.1796875" bestFit="1" customWidth="1"/>
    <col min="7169" max="7169" width="10.08984375" bestFit="1" customWidth="1"/>
    <col min="7170" max="7171" width="1.6328125" bestFit="1" customWidth="1"/>
    <col min="7172" max="7172" width="3.7265625" bestFit="1" customWidth="1"/>
    <col min="7173" max="7173" width="9.7265625" bestFit="1" customWidth="1"/>
    <col min="7174" max="7174" width="5" bestFit="1" customWidth="1"/>
    <col min="7175" max="7175" width="2.54296875" bestFit="1" customWidth="1"/>
    <col min="7176" max="7176" width="5.90625" bestFit="1" customWidth="1"/>
    <col min="7177" max="7177" width="3.36328125" bestFit="1" customWidth="1"/>
    <col min="7178" max="7178" width="1.6328125" bestFit="1" customWidth="1"/>
    <col min="7179" max="7180" width="2.54296875" bestFit="1" customWidth="1"/>
    <col min="7181" max="7181" width="3.36328125" bestFit="1" customWidth="1"/>
    <col min="7182" max="7183" width="5.90625" bestFit="1" customWidth="1"/>
    <col min="7184" max="7184" width="3.36328125" bestFit="1" customWidth="1"/>
    <col min="7185" max="7185" width="4.1796875" bestFit="1" customWidth="1"/>
    <col min="7186" max="7186" width="7.1796875" bestFit="1" customWidth="1"/>
    <col min="7187" max="7187" width="0.36328125" bestFit="1" customWidth="1"/>
    <col min="7188" max="7189" width="0.81640625" bestFit="1" customWidth="1"/>
    <col min="7190" max="7190" width="7.54296875" bestFit="1" customWidth="1"/>
    <col min="7191" max="7191" width="0.81640625" bestFit="1" customWidth="1"/>
    <col min="7192" max="7192" width="2.36328125" bestFit="1" customWidth="1"/>
    <col min="7193" max="7193" width="0.1796875" bestFit="1" customWidth="1"/>
    <col min="7194" max="7194" width="2.54296875" bestFit="1" customWidth="1"/>
    <col min="7195" max="7195" width="3.36328125" bestFit="1" customWidth="1"/>
    <col min="7196" max="7196" width="1.6328125" bestFit="1" customWidth="1"/>
    <col min="7197" max="7197" width="1.54296875" bestFit="1" customWidth="1"/>
    <col min="7198" max="7198" width="0.1796875" bestFit="1" customWidth="1"/>
    <col min="7199" max="7199" width="6.90625" bestFit="1" customWidth="1"/>
    <col min="7200" max="7200" width="3.1796875" bestFit="1" customWidth="1"/>
    <col min="7201" max="7201" width="0.1796875" bestFit="1" customWidth="1"/>
    <col min="7202" max="7202" width="1.54296875" bestFit="1" customWidth="1"/>
    <col min="7203" max="7203" width="2.54296875" bestFit="1" customWidth="1"/>
    <col min="7204" max="7204" width="2.7265625" bestFit="1" customWidth="1"/>
    <col min="7205" max="7205" width="6.54296875" bestFit="1" customWidth="1"/>
    <col min="7206" max="7207" width="0.81640625" bestFit="1" customWidth="1"/>
    <col min="7208" max="7208" width="1.54296875" bestFit="1" customWidth="1"/>
    <col min="7209" max="7209" width="7.36328125" bestFit="1" customWidth="1"/>
    <col min="7210" max="7210" width="3.1796875" bestFit="1" customWidth="1"/>
    <col min="7211" max="7211" width="3" bestFit="1" customWidth="1"/>
    <col min="7212" max="7212" width="7.90625" bestFit="1" customWidth="1"/>
    <col min="7213" max="7213" width="1.81640625" bestFit="1" customWidth="1"/>
    <col min="7214" max="7214" width="7.1796875" bestFit="1" customWidth="1"/>
    <col min="7215" max="7215" width="0.1796875" bestFit="1" customWidth="1"/>
    <col min="7425" max="7425" width="10.08984375" bestFit="1" customWidth="1"/>
    <col min="7426" max="7427" width="1.6328125" bestFit="1" customWidth="1"/>
    <col min="7428" max="7428" width="3.7265625" bestFit="1" customWidth="1"/>
    <col min="7429" max="7429" width="9.7265625" bestFit="1" customWidth="1"/>
    <col min="7430" max="7430" width="5" bestFit="1" customWidth="1"/>
    <col min="7431" max="7431" width="2.54296875" bestFit="1" customWidth="1"/>
    <col min="7432" max="7432" width="5.90625" bestFit="1" customWidth="1"/>
    <col min="7433" max="7433" width="3.36328125" bestFit="1" customWidth="1"/>
    <col min="7434" max="7434" width="1.6328125" bestFit="1" customWidth="1"/>
    <col min="7435" max="7436" width="2.54296875" bestFit="1" customWidth="1"/>
    <col min="7437" max="7437" width="3.36328125" bestFit="1" customWidth="1"/>
    <col min="7438" max="7439" width="5.90625" bestFit="1" customWidth="1"/>
    <col min="7440" max="7440" width="3.36328125" bestFit="1" customWidth="1"/>
    <col min="7441" max="7441" width="4.1796875" bestFit="1" customWidth="1"/>
    <col min="7442" max="7442" width="7.1796875" bestFit="1" customWidth="1"/>
    <col min="7443" max="7443" width="0.36328125" bestFit="1" customWidth="1"/>
    <col min="7444" max="7445" width="0.81640625" bestFit="1" customWidth="1"/>
    <col min="7446" max="7446" width="7.54296875" bestFit="1" customWidth="1"/>
    <col min="7447" max="7447" width="0.81640625" bestFit="1" customWidth="1"/>
    <col min="7448" max="7448" width="2.36328125" bestFit="1" customWidth="1"/>
    <col min="7449" max="7449" width="0.1796875" bestFit="1" customWidth="1"/>
    <col min="7450" max="7450" width="2.54296875" bestFit="1" customWidth="1"/>
    <col min="7451" max="7451" width="3.36328125" bestFit="1" customWidth="1"/>
    <col min="7452" max="7452" width="1.6328125" bestFit="1" customWidth="1"/>
    <col min="7453" max="7453" width="1.54296875" bestFit="1" customWidth="1"/>
    <col min="7454" max="7454" width="0.1796875" bestFit="1" customWidth="1"/>
    <col min="7455" max="7455" width="6.90625" bestFit="1" customWidth="1"/>
    <col min="7456" max="7456" width="3.1796875" bestFit="1" customWidth="1"/>
    <col min="7457" max="7457" width="0.1796875" bestFit="1" customWidth="1"/>
    <col min="7458" max="7458" width="1.54296875" bestFit="1" customWidth="1"/>
    <col min="7459" max="7459" width="2.54296875" bestFit="1" customWidth="1"/>
    <col min="7460" max="7460" width="2.7265625" bestFit="1" customWidth="1"/>
    <col min="7461" max="7461" width="6.54296875" bestFit="1" customWidth="1"/>
    <col min="7462" max="7463" width="0.81640625" bestFit="1" customWidth="1"/>
    <col min="7464" max="7464" width="1.54296875" bestFit="1" customWidth="1"/>
    <col min="7465" max="7465" width="7.36328125" bestFit="1" customWidth="1"/>
    <col min="7466" max="7466" width="3.1796875" bestFit="1" customWidth="1"/>
    <col min="7467" max="7467" width="3" bestFit="1" customWidth="1"/>
    <col min="7468" max="7468" width="7.90625" bestFit="1" customWidth="1"/>
    <col min="7469" max="7469" width="1.81640625" bestFit="1" customWidth="1"/>
    <col min="7470" max="7470" width="7.1796875" bestFit="1" customWidth="1"/>
    <col min="7471" max="7471" width="0.1796875" bestFit="1" customWidth="1"/>
    <col min="7681" max="7681" width="10.08984375" bestFit="1" customWidth="1"/>
    <col min="7682" max="7683" width="1.6328125" bestFit="1" customWidth="1"/>
    <col min="7684" max="7684" width="3.7265625" bestFit="1" customWidth="1"/>
    <col min="7685" max="7685" width="9.7265625" bestFit="1" customWidth="1"/>
    <col min="7686" max="7686" width="5" bestFit="1" customWidth="1"/>
    <col min="7687" max="7687" width="2.54296875" bestFit="1" customWidth="1"/>
    <col min="7688" max="7688" width="5.90625" bestFit="1" customWidth="1"/>
    <col min="7689" max="7689" width="3.36328125" bestFit="1" customWidth="1"/>
    <col min="7690" max="7690" width="1.6328125" bestFit="1" customWidth="1"/>
    <col min="7691" max="7692" width="2.54296875" bestFit="1" customWidth="1"/>
    <col min="7693" max="7693" width="3.36328125" bestFit="1" customWidth="1"/>
    <col min="7694" max="7695" width="5.90625" bestFit="1" customWidth="1"/>
    <col min="7696" max="7696" width="3.36328125" bestFit="1" customWidth="1"/>
    <col min="7697" max="7697" width="4.1796875" bestFit="1" customWidth="1"/>
    <col min="7698" max="7698" width="7.1796875" bestFit="1" customWidth="1"/>
    <col min="7699" max="7699" width="0.36328125" bestFit="1" customWidth="1"/>
    <col min="7700" max="7701" width="0.81640625" bestFit="1" customWidth="1"/>
    <col min="7702" max="7702" width="7.54296875" bestFit="1" customWidth="1"/>
    <col min="7703" max="7703" width="0.81640625" bestFit="1" customWidth="1"/>
    <col min="7704" max="7704" width="2.36328125" bestFit="1" customWidth="1"/>
    <col min="7705" max="7705" width="0.1796875" bestFit="1" customWidth="1"/>
    <col min="7706" max="7706" width="2.54296875" bestFit="1" customWidth="1"/>
    <col min="7707" max="7707" width="3.36328125" bestFit="1" customWidth="1"/>
    <col min="7708" max="7708" width="1.6328125" bestFit="1" customWidth="1"/>
    <col min="7709" max="7709" width="1.54296875" bestFit="1" customWidth="1"/>
    <col min="7710" max="7710" width="0.1796875" bestFit="1" customWidth="1"/>
    <col min="7711" max="7711" width="6.90625" bestFit="1" customWidth="1"/>
    <col min="7712" max="7712" width="3.1796875" bestFit="1" customWidth="1"/>
    <col min="7713" max="7713" width="0.1796875" bestFit="1" customWidth="1"/>
    <col min="7714" max="7714" width="1.54296875" bestFit="1" customWidth="1"/>
    <col min="7715" max="7715" width="2.54296875" bestFit="1" customWidth="1"/>
    <col min="7716" max="7716" width="2.7265625" bestFit="1" customWidth="1"/>
    <col min="7717" max="7717" width="6.54296875" bestFit="1" customWidth="1"/>
    <col min="7718" max="7719" width="0.81640625" bestFit="1" customWidth="1"/>
    <col min="7720" max="7720" width="1.54296875" bestFit="1" customWidth="1"/>
    <col min="7721" max="7721" width="7.36328125" bestFit="1" customWidth="1"/>
    <col min="7722" max="7722" width="3.1796875" bestFit="1" customWidth="1"/>
    <col min="7723" max="7723" width="3" bestFit="1" customWidth="1"/>
    <col min="7724" max="7724" width="7.90625" bestFit="1" customWidth="1"/>
    <col min="7725" max="7725" width="1.81640625" bestFit="1" customWidth="1"/>
    <col min="7726" max="7726" width="7.1796875" bestFit="1" customWidth="1"/>
    <col min="7727" max="7727" width="0.1796875" bestFit="1" customWidth="1"/>
    <col min="7937" max="7937" width="10.08984375" bestFit="1" customWidth="1"/>
    <col min="7938" max="7939" width="1.6328125" bestFit="1" customWidth="1"/>
    <col min="7940" max="7940" width="3.7265625" bestFit="1" customWidth="1"/>
    <col min="7941" max="7941" width="9.7265625" bestFit="1" customWidth="1"/>
    <col min="7942" max="7942" width="5" bestFit="1" customWidth="1"/>
    <col min="7943" max="7943" width="2.54296875" bestFit="1" customWidth="1"/>
    <col min="7944" max="7944" width="5.90625" bestFit="1" customWidth="1"/>
    <col min="7945" max="7945" width="3.36328125" bestFit="1" customWidth="1"/>
    <col min="7946" max="7946" width="1.6328125" bestFit="1" customWidth="1"/>
    <col min="7947" max="7948" width="2.54296875" bestFit="1" customWidth="1"/>
    <col min="7949" max="7949" width="3.36328125" bestFit="1" customWidth="1"/>
    <col min="7950" max="7951" width="5.90625" bestFit="1" customWidth="1"/>
    <col min="7952" max="7952" width="3.36328125" bestFit="1" customWidth="1"/>
    <col min="7953" max="7953" width="4.1796875" bestFit="1" customWidth="1"/>
    <col min="7954" max="7954" width="7.1796875" bestFit="1" customWidth="1"/>
    <col min="7955" max="7955" width="0.36328125" bestFit="1" customWidth="1"/>
    <col min="7956" max="7957" width="0.81640625" bestFit="1" customWidth="1"/>
    <col min="7958" max="7958" width="7.54296875" bestFit="1" customWidth="1"/>
    <col min="7959" max="7959" width="0.81640625" bestFit="1" customWidth="1"/>
    <col min="7960" max="7960" width="2.36328125" bestFit="1" customWidth="1"/>
    <col min="7961" max="7961" width="0.1796875" bestFit="1" customWidth="1"/>
    <col min="7962" max="7962" width="2.54296875" bestFit="1" customWidth="1"/>
    <col min="7963" max="7963" width="3.36328125" bestFit="1" customWidth="1"/>
    <col min="7964" max="7964" width="1.6328125" bestFit="1" customWidth="1"/>
    <col min="7965" max="7965" width="1.54296875" bestFit="1" customWidth="1"/>
    <col min="7966" max="7966" width="0.1796875" bestFit="1" customWidth="1"/>
    <col min="7967" max="7967" width="6.90625" bestFit="1" customWidth="1"/>
    <col min="7968" max="7968" width="3.1796875" bestFit="1" customWidth="1"/>
    <col min="7969" max="7969" width="0.1796875" bestFit="1" customWidth="1"/>
    <col min="7970" max="7970" width="1.54296875" bestFit="1" customWidth="1"/>
    <col min="7971" max="7971" width="2.54296875" bestFit="1" customWidth="1"/>
    <col min="7972" max="7972" width="2.7265625" bestFit="1" customWidth="1"/>
    <col min="7973" max="7973" width="6.54296875" bestFit="1" customWidth="1"/>
    <col min="7974" max="7975" width="0.81640625" bestFit="1" customWidth="1"/>
    <col min="7976" max="7976" width="1.54296875" bestFit="1" customWidth="1"/>
    <col min="7977" max="7977" width="7.36328125" bestFit="1" customWidth="1"/>
    <col min="7978" max="7978" width="3.1796875" bestFit="1" customWidth="1"/>
    <col min="7979" max="7979" width="3" bestFit="1" customWidth="1"/>
    <col min="7980" max="7980" width="7.90625" bestFit="1" customWidth="1"/>
    <col min="7981" max="7981" width="1.81640625" bestFit="1" customWidth="1"/>
    <col min="7982" max="7982" width="7.1796875" bestFit="1" customWidth="1"/>
    <col min="7983" max="7983" width="0.1796875" bestFit="1" customWidth="1"/>
    <col min="8193" max="8193" width="10.08984375" bestFit="1" customWidth="1"/>
    <col min="8194" max="8195" width="1.6328125" bestFit="1" customWidth="1"/>
    <col min="8196" max="8196" width="3.7265625" bestFit="1" customWidth="1"/>
    <col min="8197" max="8197" width="9.7265625" bestFit="1" customWidth="1"/>
    <col min="8198" max="8198" width="5" bestFit="1" customWidth="1"/>
    <col min="8199" max="8199" width="2.54296875" bestFit="1" customWidth="1"/>
    <col min="8200" max="8200" width="5.90625" bestFit="1" customWidth="1"/>
    <col min="8201" max="8201" width="3.36328125" bestFit="1" customWidth="1"/>
    <col min="8202" max="8202" width="1.6328125" bestFit="1" customWidth="1"/>
    <col min="8203" max="8204" width="2.54296875" bestFit="1" customWidth="1"/>
    <col min="8205" max="8205" width="3.36328125" bestFit="1" customWidth="1"/>
    <col min="8206" max="8207" width="5.90625" bestFit="1" customWidth="1"/>
    <col min="8208" max="8208" width="3.36328125" bestFit="1" customWidth="1"/>
    <col min="8209" max="8209" width="4.1796875" bestFit="1" customWidth="1"/>
    <col min="8210" max="8210" width="7.1796875" bestFit="1" customWidth="1"/>
    <col min="8211" max="8211" width="0.36328125" bestFit="1" customWidth="1"/>
    <col min="8212" max="8213" width="0.81640625" bestFit="1" customWidth="1"/>
    <col min="8214" max="8214" width="7.54296875" bestFit="1" customWidth="1"/>
    <col min="8215" max="8215" width="0.81640625" bestFit="1" customWidth="1"/>
    <col min="8216" max="8216" width="2.36328125" bestFit="1" customWidth="1"/>
    <col min="8217" max="8217" width="0.1796875" bestFit="1" customWidth="1"/>
    <col min="8218" max="8218" width="2.54296875" bestFit="1" customWidth="1"/>
    <col min="8219" max="8219" width="3.36328125" bestFit="1" customWidth="1"/>
    <col min="8220" max="8220" width="1.6328125" bestFit="1" customWidth="1"/>
    <col min="8221" max="8221" width="1.54296875" bestFit="1" customWidth="1"/>
    <col min="8222" max="8222" width="0.1796875" bestFit="1" customWidth="1"/>
    <col min="8223" max="8223" width="6.90625" bestFit="1" customWidth="1"/>
    <col min="8224" max="8224" width="3.1796875" bestFit="1" customWidth="1"/>
    <col min="8225" max="8225" width="0.1796875" bestFit="1" customWidth="1"/>
    <col min="8226" max="8226" width="1.54296875" bestFit="1" customWidth="1"/>
    <col min="8227" max="8227" width="2.54296875" bestFit="1" customWidth="1"/>
    <col min="8228" max="8228" width="2.7265625" bestFit="1" customWidth="1"/>
    <col min="8229" max="8229" width="6.54296875" bestFit="1" customWidth="1"/>
    <col min="8230" max="8231" width="0.81640625" bestFit="1" customWidth="1"/>
    <col min="8232" max="8232" width="1.54296875" bestFit="1" customWidth="1"/>
    <col min="8233" max="8233" width="7.36328125" bestFit="1" customWidth="1"/>
    <col min="8234" max="8234" width="3.1796875" bestFit="1" customWidth="1"/>
    <col min="8235" max="8235" width="3" bestFit="1" customWidth="1"/>
    <col min="8236" max="8236" width="7.90625" bestFit="1" customWidth="1"/>
    <col min="8237" max="8237" width="1.81640625" bestFit="1" customWidth="1"/>
    <col min="8238" max="8238" width="7.1796875" bestFit="1" customWidth="1"/>
    <col min="8239" max="8239" width="0.1796875" bestFit="1" customWidth="1"/>
    <col min="8449" max="8449" width="10.08984375" bestFit="1" customWidth="1"/>
    <col min="8450" max="8451" width="1.6328125" bestFit="1" customWidth="1"/>
    <col min="8452" max="8452" width="3.7265625" bestFit="1" customWidth="1"/>
    <col min="8453" max="8453" width="9.7265625" bestFit="1" customWidth="1"/>
    <col min="8454" max="8454" width="5" bestFit="1" customWidth="1"/>
    <col min="8455" max="8455" width="2.54296875" bestFit="1" customWidth="1"/>
    <col min="8456" max="8456" width="5.90625" bestFit="1" customWidth="1"/>
    <col min="8457" max="8457" width="3.36328125" bestFit="1" customWidth="1"/>
    <col min="8458" max="8458" width="1.6328125" bestFit="1" customWidth="1"/>
    <col min="8459" max="8460" width="2.54296875" bestFit="1" customWidth="1"/>
    <col min="8461" max="8461" width="3.36328125" bestFit="1" customWidth="1"/>
    <col min="8462" max="8463" width="5.90625" bestFit="1" customWidth="1"/>
    <col min="8464" max="8464" width="3.36328125" bestFit="1" customWidth="1"/>
    <col min="8465" max="8465" width="4.1796875" bestFit="1" customWidth="1"/>
    <col min="8466" max="8466" width="7.1796875" bestFit="1" customWidth="1"/>
    <col min="8467" max="8467" width="0.36328125" bestFit="1" customWidth="1"/>
    <col min="8468" max="8469" width="0.81640625" bestFit="1" customWidth="1"/>
    <col min="8470" max="8470" width="7.54296875" bestFit="1" customWidth="1"/>
    <col min="8471" max="8471" width="0.81640625" bestFit="1" customWidth="1"/>
    <col min="8472" max="8472" width="2.36328125" bestFit="1" customWidth="1"/>
    <col min="8473" max="8473" width="0.1796875" bestFit="1" customWidth="1"/>
    <col min="8474" max="8474" width="2.54296875" bestFit="1" customWidth="1"/>
    <col min="8475" max="8475" width="3.36328125" bestFit="1" customWidth="1"/>
    <col min="8476" max="8476" width="1.6328125" bestFit="1" customWidth="1"/>
    <col min="8477" max="8477" width="1.54296875" bestFit="1" customWidth="1"/>
    <col min="8478" max="8478" width="0.1796875" bestFit="1" customWidth="1"/>
    <col min="8479" max="8479" width="6.90625" bestFit="1" customWidth="1"/>
    <col min="8480" max="8480" width="3.1796875" bestFit="1" customWidth="1"/>
    <col min="8481" max="8481" width="0.1796875" bestFit="1" customWidth="1"/>
    <col min="8482" max="8482" width="1.54296875" bestFit="1" customWidth="1"/>
    <col min="8483" max="8483" width="2.54296875" bestFit="1" customWidth="1"/>
    <col min="8484" max="8484" width="2.7265625" bestFit="1" customWidth="1"/>
    <col min="8485" max="8485" width="6.54296875" bestFit="1" customWidth="1"/>
    <col min="8486" max="8487" width="0.81640625" bestFit="1" customWidth="1"/>
    <col min="8488" max="8488" width="1.54296875" bestFit="1" customWidth="1"/>
    <col min="8489" max="8489" width="7.36328125" bestFit="1" customWidth="1"/>
    <col min="8490" max="8490" width="3.1796875" bestFit="1" customWidth="1"/>
    <col min="8491" max="8491" width="3" bestFit="1" customWidth="1"/>
    <col min="8492" max="8492" width="7.90625" bestFit="1" customWidth="1"/>
    <col min="8493" max="8493" width="1.81640625" bestFit="1" customWidth="1"/>
    <col min="8494" max="8494" width="7.1796875" bestFit="1" customWidth="1"/>
    <col min="8495" max="8495" width="0.1796875" bestFit="1" customWidth="1"/>
    <col min="8705" max="8705" width="10.08984375" bestFit="1" customWidth="1"/>
    <col min="8706" max="8707" width="1.6328125" bestFit="1" customWidth="1"/>
    <col min="8708" max="8708" width="3.7265625" bestFit="1" customWidth="1"/>
    <col min="8709" max="8709" width="9.7265625" bestFit="1" customWidth="1"/>
    <col min="8710" max="8710" width="5" bestFit="1" customWidth="1"/>
    <col min="8711" max="8711" width="2.54296875" bestFit="1" customWidth="1"/>
    <col min="8712" max="8712" width="5.90625" bestFit="1" customWidth="1"/>
    <col min="8713" max="8713" width="3.36328125" bestFit="1" customWidth="1"/>
    <col min="8714" max="8714" width="1.6328125" bestFit="1" customWidth="1"/>
    <col min="8715" max="8716" width="2.54296875" bestFit="1" customWidth="1"/>
    <col min="8717" max="8717" width="3.36328125" bestFit="1" customWidth="1"/>
    <col min="8718" max="8719" width="5.90625" bestFit="1" customWidth="1"/>
    <col min="8720" max="8720" width="3.36328125" bestFit="1" customWidth="1"/>
    <col min="8721" max="8721" width="4.1796875" bestFit="1" customWidth="1"/>
    <col min="8722" max="8722" width="7.1796875" bestFit="1" customWidth="1"/>
    <col min="8723" max="8723" width="0.36328125" bestFit="1" customWidth="1"/>
    <col min="8724" max="8725" width="0.81640625" bestFit="1" customWidth="1"/>
    <col min="8726" max="8726" width="7.54296875" bestFit="1" customWidth="1"/>
    <col min="8727" max="8727" width="0.81640625" bestFit="1" customWidth="1"/>
    <col min="8728" max="8728" width="2.36328125" bestFit="1" customWidth="1"/>
    <col min="8729" max="8729" width="0.1796875" bestFit="1" customWidth="1"/>
    <col min="8730" max="8730" width="2.54296875" bestFit="1" customWidth="1"/>
    <col min="8731" max="8731" width="3.36328125" bestFit="1" customWidth="1"/>
    <col min="8732" max="8732" width="1.6328125" bestFit="1" customWidth="1"/>
    <col min="8733" max="8733" width="1.54296875" bestFit="1" customWidth="1"/>
    <col min="8734" max="8734" width="0.1796875" bestFit="1" customWidth="1"/>
    <col min="8735" max="8735" width="6.90625" bestFit="1" customWidth="1"/>
    <col min="8736" max="8736" width="3.1796875" bestFit="1" customWidth="1"/>
    <col min="8737" max="8737" width="0.1796875" bestFit="1" customWidth="1"/>
    <col min="8738" max="8738" width="1.54296875" bestFit="1" customWidth="1"/>
    <col min="8739" max="8739" width="2.54296875" bestFit="1" customWidth="1"/>
    <col min="8740" max="8740" width="2.7265625" bestFit="1" customWidth="1"/>
    <col min="8741" max="8741" width="6.54296875" bestFit="1" customWidth="1"/>
    <col min="8742" max="8743" width="0.81640625" bestFit="1" customWidth="1"/>
    <col min="8744" max="8744" width="1.54296875" bestFit="1" customWidth="1"/>
    <col min="8745" max="8745" width="7.36328125" bestFit="1" customWidth="1"/>
    <col min="8746" max="8746" width="3.1796875" bestFit="1" customWidth="1"/>
    <col min="8747" max="8747" width="3" bestFit="1" customWidth="1"/>
    <col min="8748" max="8748" width="7.90625" bestFit="1" customWidth="1"/>
    <col min="8749" max="8749" width="1.81640625" bestFit="1" customWidth="1"/>
    <col min="8750" max="8750" width="7.1796875" bestFit="1" customWidth="1"/>
    <col min="8751" max="8751" width="0.1796875" bestFit="1" customWidth="1"/>
    <col min="8961" max="8961" width="10.08984375" bestFit="1" customWidth="1"/>
    <col min="8962" max="8963" width="1.6328125" bestFit="1" customWidth="1"/>
    <col min="8964" max="8964" width="3.7265625" bestFit="1" customWidth="1"/>
    <col min="8965" max="8965" width="9.7265625" bestFit="1" customWidth="1"/>
    <col min="8966" max="8966" width="5" bestFit="1" customWidth="1"/>
    <col min="8967" max="8967" width="2.54296875" bestFit="1" customWidth="1"/>
    <col min="8968" max="8968" width="5.90625" bestFit="1" customWidth="1"/>
    <col min="8969" max="8969" width="3.36328125" bestFit="1" customWidth="1"/>
    <col min="8970" max="8970" width="1.6328125" bestFit="1" customWidth="1"/>
    <col min="8971" max="8972" width="2.54296875" bestFit="1" customWidth="1"/>
    <col min="8973" max="8973" width="3.36328125" bestFit="1" customWidth="1"/>
    <col min="8974" max="8975" width="5.90625" bestFit="1" customWidth="1"/>
    <col min="8976" max="8976" width="3.36328125" bestFit="1" customWidth="1"/>
    <col min="8977" max="8977" width="4.1796875" bestFit="1" customWidth="1"/>
    <col min="8978" max="8978" width="7.1796875" bestFit="1" customWidth="1"/>
    <col min="8979" max="8979" width="0.36328125" bestFit="1" customWidth="1"/>
    <col min="8980" max="8981" width="0.81640625" bestFit="1" customWidth="1"/>
    <col min="8982" max="8982" width="7.54296875" bestFit="1" customWidth="1"/>
    <col min="8983" max="8983" width="0.81640625" bestFit="1" customWidth="1"/>
    <col min="8984" max="8984" width="2.36328125" bestFit="1" customWidth="1"/>
    <col min="8985" max="8985" width="0.1796875" bestFit="1" customWidth="1"/>
    <col min="8986" max="8986" width="2.54296875" bestFit="1" customWidth="1"/>
    <col min="8987" max="8987" width="3.36328125" bestFit="1" customWidth="1"/>
    <col min="8988" max="8988" width="1.6328125" bestFit="1" customWidth="1"/>
    <col min="8989" max="8989" width="1.54296875" bestFit="1" customWidth="1"/>
    <col min="8990" max="8990" width="0.1796875" bestFit="1" customWidth="1"/>
    <col min="8991" max="8991" width="6.90625" bestFit="1" customWidth="1"/>
    <col min="8992" max="8992" width="3.1796875" bestFit="1" customWidth="1"/>
    <col min="8993" max="8993" width="0.1796875" bestFit="1" customWidth="1"/>
    <col min="8994" max="8994" width="1.54296875" bestFit="1" customWidth="1"/>
    <col min="8995" max="8995" width="2.54296875" bestFit="1" customWidth="1"/>
    <col min="8996" max="8996" width="2.7265625" bestFit="1" customWidth="1"/>
    <col min="8997" max="8997" width="6.54296875" bestFit="1" customWidth="1"/>
    <col min="8998" max="8999" width="0.81640625" bestFit="1" customWidth="1"/>
    <col min="9000" max="9000" width="1.54296875" bestFit="1" customWidth="1"/>
    <col min="9001" max="9001" width="7.36328125" bestFit="1" customWidth="1"/>
    <col min="9002" max="9002" width="3.1796875" bestFit="1" customWidth="1"/>
    <col min="9003" max="9003" width="3" bestFit="1" customWidth="1"/>
    <col min="9004" max="9004" width="7.90625" bestFit="1" customWidth="1"/>
    <col min="9005" max="9005" width="1.81640625" bestFit="1" customWidth="1"/>
    <col min="9006" max="9006" width="7.1796875" bestFit="1" customWidth="1"/>
    <col min="9007" max="9007" width="0.1796875" bestFit="1" customWidth="1"/>
    <col min="9217" max="9217" width="10.08984375" bestFit="1" customWidth="1"/>
    <col min="9218" max="9219" width="1.6328125" bestFit="1" customWidth="1"/>
    <col min="9220" max="9220" width="3.7265625" bestFit="1" customWidth="1"/>
    <col min="9221" max="9221" width="9.7265625" bestFit="1" customWidth="1"/>
    <col min="9222" max="9222" width="5" bestFit="1" customWidth="1"/>
    <col min="9223" max="9223" width="2.54296875" bestFit="1" customWidth="1"/>
    <col min="9224" max="9224" width="5.90625" bestFit="1" customWidth="1"/>
    <col min="9225" max="9225" width="3.36328125" bestFit="1" customWidth="1"/>
    <col min="9226" max="9226" width="1.6328125" bestFit="1" customWidth="1"/>
    <col min="9227" max="9228" width="2.54296875" bestFit="1" customWidth="1"/>
    <col min="9229" max="9229" width="3.36328125" bestFit="1" customWidth="1"/>
    <col min="9230" max="9231" width="5.90625" bestFit="1" customWidth="1"/>
    <col min="9232" max="9232" width="3.36328125" bestFit="1" customWidth="1"/>
    <col min="9233" max="9233" width="4.1796875" bestFit="1" customWidth="1"/>
    <col min="9234" max="9234" width="7.1796875" bestFit="1" customWidth="1"/>
    <col min="9235" max="9235" width="0.36328125" bestFit="1" customWidth="1"/>
    <col min="9236" max="9237" width="0.81640625" bestFit="1" customWidth="1"/>
    <col min="9238" max="9238" width="7.54296875" bestFit="1" customWidth="1"/>
    <col min="9239" max="9239" width="0.81640625" bestFit="1" customWidth="1"/>
    <col min="9240" max="9240" width="2.36328125" bestFit="1" customWidth="1"/>
    <col min="9241" max="9241" width="0.1796875" bestFit="1" customWidth="1"/>
    <col min="9242" max="9242" width="2.54296875" bestFit="1" customWidth="1"/>
    <col min="9243" max="9243" width="3.36328125" bestFit="1" customWidth="1"/>
    <col min="9244" max="9244" width="1.6328125" bestFit="1" customWidth="1"/>
    <col min="9245" max="9245" width="1.54296875" bestFit="1" customWidth="1"/>
    <col min="9246" max="9246" width="0.1796875" bestFit="1" customWidth="1"/>
    <col min="9247" max="9247" width="6.90625" bestFit="1" customWidth="1"/>
    <col min="9248" max="9248" width="3.1796875" bestFit="1" customWidth="1"/>
    <col min="9249" max="9249" width="0.1796875" bestFit="1" customWidth="1"/>
    <col min="9250" max="9250" width="1.54296875" bestFit="1" customWidth="1"/>
    <col min="9251" max="9251" width="2.54296875" bestFit="1" customWidth="1"/>
    <col min="9252" max="9252" width="2.7265625" bestFit="1" customWidth="1"/>
    <col min="9253" max="9253" width="6.54296875" bestFit="1" customWidth="1"/>
    <col min="9254" max="9255" width="0.81640625" bestFit="1" customWidth="1"/>
    <col min="9256" max="9256" width="1.54296875" bestFit="1" customWidth="1"/>
    <col min="9257" max="9257" width="7.36328125" bestFit="1" customWidth="1"/>
    <col min="9258" max="9258" width="3.1796875" bestFit="1" customWidth="1"/>
    <col min="9259" max="9259" width="3" bestFit="1" customWidth="1"/>
    <col min="9260" max="9260" width="7.90625" bestFit="1" customWidth="1"/>
    <col min="9261" max="9261" width="1.81640625" bestFit="1" customWidth="1"/>
    <col min="9262" max="9262" width="7.1796875" bestFit="1" customWidth="1"/>
    <col min="9263" max="9263" width="0.1796875" bestFit="1" customWidth="1"/>
    <col min="9473" max="9473" width="10.08984375" bestFit="1" customWidth="1"/>
    <col min="9474" max="9475" width="1.6328125" bestFit="1" customWidth="1"/>
    <col min="9476" max="9476" width="3.7265625" bestFit="1" customWidth="1"/>
    <col min="9477" max="9477" width="9.7265625" bestFit="1" customWidth="1"/>
    <col min="9478" max="9478" width="5" bestFit="1" customWidth="1"/>
    <col min="9479" max="9479" width="2.54296875" bestFit="1" customWidth="1"/>
    <col min="9480" max="9480" width="5.90625" bestFit="1" customWidth="1"/>
    <col min="9481" max="9481" width="3.36328125" bestFit="1" customWidth="1"/>
    <col min="9482" max="9482" width="1.6328125" bestFit="1" customWidth="1"/>
    <col min="9483" max="9484" width="2.54296875" bestFit="1" customWidth="1"/>
    <col min="9485" max="9485" width="3.36328125" bestFit="1" customWidth="1"/>
    <col min="9486" max="9487" width="5.90625" bestFit="1" customWidth="1"/>
    <col min="9488" max="9488" width="3.36328125" bestFit="1" customWidth="1"/>
    <col min="9489" max="9489" width="4.1796875" bestFit="1" customWidth="1"/>
    <col min="9490" max="9490" width="7.1796875" bestFit="1" customWidth="1"/>
    <col min="9491" max="9491" width="0.36328125" bestFit="1" customWidth="1"/>
    <col min="9492" max="9493" width="0.81640625" bestFit="1" customWidth="1"/>
    <col min="9494" max="9494" width="7.54296875" bestFit="1" customWidth="1"/>
    <col min="9495" max="9495" width="0.81640625" bestFit="1" customWidth="1"/>
    <col min="9496" max="9496" width="2.36328125" bestFit="1" customWidth="1"/>
    <col min="9497" max="9497" width="0.1796875" bestFit="1" customWidth="1"/>
    <col min="9498" max="9498" width="2.54296875" bestFit="1" customWidth="1"/>
    <col min="9499" max="9499" width="3.36328125" bestFit="1" customWidth="1"/>
    <col min="9500" max="9500" width="1.6328125" bestFit="1" customWidth="1"/>
    <col min="9501" max="9501" width="1.54296875" bestFit="1" customWidth="1"/>
    <col min="9502" max="9502" width="0.1796875" bestFit="1" customWidth="1"/>
    <col min="9503" max="9503" width="6.90625" bestFit="1" customWidth="1"/>
    <col min="9504" max="9504" width="3.1796875" bestFit="1" customWidth="1"/>
    <col min="9505" max="9505" width="0.1796875" bestFit="1" customWidth="1"/>
    <col min="9506" max="9506" width="1.54296875" bestFit="1" customWidth="1"/>
    <col min="9507" max="9507" width="2.54296875" bestFit="1" customWidth="1"/>
    <col min="9508" max="9508" width="2.7265625" bestFit="1" customWidth="1"/>
    <col min="9509" max="9509" width="6.54296875" bestFit="1" customWidth="1"/>
    <col min="9510" max="9511" width="0.81640625" bestFit="1" customWidth="1"/>
    <col min="9512" max="9512" width="1.54296875" bestFit="1" customWidth="1"/>
    <col min="9513" max="9513" width="7.36328125" bestFit="1" customWidth="1"/>
    <col min="9514" max="9514" width="3.1796875" bestFit="1" customWidth="1"/>
    <col min="9515" max="9515" width="3" bestFit="1" customWidth="1"/>
    <col min="9516" max="9516" width="7.90625" bestFit="1" customWidth="1"/>
    <col min="9517" max="9517" width="1.81640625" bestFit="1" customWidth="1"/>
    <col min="9518" max="9518" width="7.1796875" bestFit="1" customWidth="1"/>
    <col min="9519" max="9519" width="0.1796875" bestFit="1" customWidth="1"/>
    <col min="9729" max="9729" width="10.08984375" bestFit="1" customWidth="1"/>
    <col min="9730" max="9731" width="1.6328125" bestFit="1" customWidth="1"/>
    <col min="9732" max="9732" width="3.7265625" bestFit="1" customWidth="1"/>
    <col min="9733" max="9733" width="9.7265625" bestFit="1" customWidth="1"/>
    <col min="9734" max="9734" width="5" bestFit="1" customWidth="1"/>
    <col min="9735" max="9735" width="2.54296875" bestFit="1" customWidth="1"/>
    <col min="9736" max="9736" width="5.90625" bestFit="1" customWidth="1"/>
    <col min="9737" max="9737" width="3.36328125" bestFit="1" customWidth="1"/>
    <col min="9738" max="9738" width="1.6328125" bestFit="1" customWidth="1"/>
    <col min="9739" max="9740" width="2.54296875" bestFit="1" customWidth="1"/>
    <col min="9741" max="9741" width="3.36328125" bestFit="1" customWidth="1"/>
    <col min="9742" max="9743" width="5.90625" bestFit="1" customWidth="1"/>
    <col min="9744" max="9744" width="3.36328125" bestFit="1" customWidth="1"/>
    <col min="9745" max="9745" width="4.1796875" bestFit="1" customWidth="1"/>
    <col min="9746" max="9746" width="7.1796875" bestFit="1" customWidth="1"/>
    <col min="9747" max="9747" width="0.36328125" bestFit="1" customWidth="1"/>
    <col min="9748" max="9749" width="0.81640625" bestFit="1" customWidth="1"/>
    <col min="9750" max="9750" width="7.54296875" bestFit="1" customWidth="1"/>
    <col min="9751" max="9751" width="0.81640625" bestFit="1" customWidth="1"/>
    <col min="9752" max="9752" width="2.36328125" bestFit="1" customWidth="1"/>
    <col min="9753" max="9753" width="0.1796875" bestFit="1" customWidth="1"/>
    <col min="9754" max="9754" width="2.54296875" bestFit="1" customWidth="1"/>
    <col min="9755" max="9755" width="3.36328125" bestFit="1" customWidth="1"/>
    <col min="9756" max="9756" width="1.6328125" bestFit="1" customWidth="1"/>
    <col min="9757" max="9757" width="1.54296875" bestFit="1" customWidth="1"/>
    <col min="9758" max="9758" width="0.1796875" bestFit="1" customWidth="1"/>
    <col min="9759" max="9759" width="6.90625" bestFit="1" customWidth="1"/>
    <col min="9760" max="9760" width="3.1796875" bestFit="1" customWidth="1"/>
    <col min="9761" max="9761" width="0.1796875" bestFit="1" customWidth="1"/>
    <col min="9762" max="9762" width="1.54296875" bestFit="1" customWidth="1"/>
    <col min="9763" max="9763" width="2.54296875" bestFit="1" customWidth="1"/>
    <col min="9764" max="9764" width="2.7265625" bestFit="1" customWidth="1"/>
    <col min="9765" max="9765" width="6.54296875" bestFit="1" customWidth="1"/>
    <col min="9766" max="9767" width="0.81640625" bestFit="1" customWidth="1"/>
    <col min="9768" max="9768" width="1.54296875" bestFit="1" customWidth="1"/>
    <col min="9769" max="9769" width="7.36328125" bestFit="1" customWidth="1"/>
    <col min="9770" max="9770" width="3.1796875" bestFit="1" customWidth="1"/>
    <col min="9771" max="9771" width="3" bestFit="1" customWidth="1"/>
    <col min="9772" max="9772" width="7.90625" bestFit="1" customWidth="1"/>
    <col min="9773" max="9773" width="1.81640625" bestFit="1" customWidth="1"/>
    <col min="9774" max="9774" width="7.1796875" bestFit="1" customWidth="1"/>
    <col min="9775" max="9775" width="0.1796875" bestFit="1" customWidth="1"/>
    <col min="9985" max="9985" width="10.08984375" bestFit="1" customWidth="1"/>
    <col min="9986" max="9987" width="1.6328125" bestFit="1" customWidth="1"/>
    <col min="9988" max="9988" width="3.7265625" bestFit="1" customWidth="1"/>
    <col min="9989" max="9989" width="9.7265625" bestFit="1" customWidth="1"/>
    <col min="9990" max="9990" width="5" bestFit="1" customWidth="1"/>
    <col min="9991" max="9991" width="2.54296875" bestFit="1" customWidth="1"/>
    <col min="9992" max="9992" width="5.90625" bestFit="1" customWidth="1"/>
    <col min="9993" max="9993" width="3.36328125" bestFit="1" customWidth="1"/>
    <col min="9994" max="9994" width="1.6328125" bestFit="1" customWidth="1"/>
    <col min="9995" max="9996" width="2.54296875" bestFit="1" customWidth="1"/>
    <col min="9997" max="9997" width="3.36328125" bestFit="1" customWidth="1"/>
    <col min="9998" max="9999" width="5.90625" bestFit="1" customWidth="1"/>
    <col min="10000" max="10000" width="3.36328125" bestFit="1" customWidth="1"/>
    <col min="10001" max="10001" width="4.1796875" bestFit="1" customWidth="1"/>
    <col min="10002" max="10002" width="7.1796875" bestFit="1" customWidth="1"/>
    <col min="10003" max="10003" width="0.36328125" bestFit="1" customWidth="1"/>
    <col min="10004" max="10005" width="0.81640625" bestFit="1" customWidth="1"/>
    <col min="10006" max="10006" width="7.54296875" bestFit="1" customWidth="1"/>
    <col min="10007" max="10007" width="0.81640625" bestFit="1" customWidth="1"/>
    <col min="10008" max="10008" width="2.36328125" bestFit="1" customWidth="1"/>
    <col min="10009" max="10009" width="0.1796875" bestFit="1" customWidth="1"/>
    <col min="10010" max="10010" width="2.54296875" bestFit="1" customWidth="1"/>
    <col min="10011" max="10011" width="3.36328125" bestFit="1" customWidth="1"/>
    <col min="10012" max="10012" width="1.6328125" bestFit="1" customWidth="1"/>
    <col min="10013" max="10013" width="1.54296875" bestFit="1" customWidth="1"/>
    <col min="10014" max="10014" width="0.1796875" bestFit="1" customWidth="1"/>
    <col min="10015" max="10015" width="6.90625" bestFit="1" customWidth="1"/>
    <col min="10016" max="10016" width="3.1796875" bestFit="1" customWidth="1"/>
    <col min="10017" max="10017" width="0.1796875" bestFit="1" customWidth="1"/>
    <col min="10018" max="10018" width="1.54296875" bestFit="1" customWidth="1"/>
    <col min="10019" max="10019" width="2.54296875" bestFit="1" customWidth="1"/>
    <col min="10020" max="10020" width="2.7265625" bestFit="1" customWidth="1"/>
    <col min="10021" max="10021" width="6.54296875" bestFit="1" customWidth="1"/>
    <col min="10022" max="10023" width="0.81640625" bestFit="1" customWidth="1"/>
    <col min="10024" max="10024" width="1.54296875" bestFit="1" customWidth="1"/>
    <col min="10025" max="10025" width="7.36328125" bestFit="1" customWidth="1"/>
    <col min="10026" max="10026" width="3.1796875" bestFit="1" customWidth="1"/>
    <col min="10027" max="10027" width="3" bestFit="1" customWidth="1"/>
    <col min="10028" max="10028" width="7.90625" bestFit="1" customWidth="1"/>
    <col min="10029" max="10029" width="1.81640625" bestFit="1" customWidth="1"/>
    <col min="10030" max="10030" width="7.1796875" bestFit="1" customWidth="1"/>
    <col min="10031" max="10031" width="0.1796875" bestFit="1" customWidth="1"/>
    <col min="10241" max="10241" width="10.08984375" bestFit="1" customWidth="1"/>
    <col min="10242" max="10243" width="1.6328125" bestFit="1" customWidth="1"/>
    <col min="10244" max="10244" width="3.7265625" bestFit="1" customWidth="1"/>
    <col min="10245" max="10245" width="9.7265625" bestFit="1" customWidth="1"/>
    <col min="10246" max="10246" width="5" bestFit="1" customWidth="1"/>
    <col min="10247" max="10247" width="2.54296875" bestFit="1" customWidth="1"/>
    <col min="10248" max="10248" width="5.90625" bestFit="1" customWidth="1"/>
    <col min="10249" max="10249" width="3.36328125" bestFit="1" customWidth="1"/>
    <col min="10250" max="10250" width="1.6328125" bestFit="1" customWidth="1"/>
    <col min="10251" max="10252" width="2.54296875" bestFit="1" customWidth="1"/>
    <col min="10253" max="10253" width="3.36328125" bestFit="1" customWidth="1"/>
    <col min="10254" max="10255" width="5.90625" bestFit="1" customWidth="1"/>
    <col min="10256" max="10256" width="3.36328125" bestFit="1" customWidth="1"/>
    <col min="10257" max="10257" width="4.1796875" bestFit="1" customWidth="1"/>
    <col min="10258" max="10258" width="7.1796875" bestFit="1" customWidth="1"/>
    <col min="10259" max="10259" width="0.36328125" bestFit="1" customWidth="1"/>
    <col min="10260" max="10261" width="0.81640625" bestFit="1" customWidth="1"/>
    <col min="10262" max="10262" width="7.54296875" bestFit="1" customWidth="1"/>
    <col min="10263" max="10263" width="0.81640625" bestFit="1" customWidth="1"/>
    <col min="10264" max="10264" width="2.36328125" bestFit="1" customWidth="1"/>
    <col min="10265" max="10265" width="0.1796875" bestFit="1" customWidth="1"/>
    <col min="10266" max="10266" width="2.54296875" bestFit="1" customWidth="1"/>
    <col min="10267" max="10267" width="3.36328125" bestFit="1" customWidth="1"/>
    <col min="10268" max="10268" width="1.6328125" bestFit="1" customWidth="1"/>
    <col min="10269" max="10269" width="1.54296875" bestFit="1" customWidth="1"/>
    <col min="10270" max="10270" width="0.1796875" bestFit="1" customWidth="1"/>
    <col min="10271" max="10271" width="6.90625" bestFit="1" customWidth="1"/>
    <col min="10272" max="10272" width="3.1796875" bestFit="1" customWidth="1"/>
    <col min="10273" max="10273" width="0.1796875" bestFit="1" customWidth="1"/>
    <col min="10274" max="10274" width="1.54296875" bestFit="1" customWidth="1"/>
    <col min="10275" max="10275" width="2.54296875" bestFit="1" customWidth="1"/>
    <col min="10276" max="10276" width="2.7265625" bestFit="1" customWidth="1"/>
    <col min="10277" max="10277" width="6.54296875" bestFit="1" customWidth="1"/>
    <col min="10278" max="10279" width="0.81640625" bestFit="1" customWidth="1"/>
    <col min="10280" max="10280" width="1.54296875" bestFit="1" customWidth="1"/>
    <col min="10281" max="10281" width="7.36328125" bestFit="1" customWidth="1"/>
    <col min="10282" max="10282" width="3.1796875" bestFit="1" customWidth="1"/>
    <col min="10283" max="10283" width="3" bestFit="1" customWidth="1"/>
    <col min="10284" max="10284" width="7.90625" bestFit="1" customWidth="1"/>
    <col min="10285" max="10285" width="1.81640625" bestFit="1" customWidth="1"/>
    <col min="10286" max="10286" width="7.1796875" bestFit="1" customWidth="1"/>
    <col min="10287" max="10287" width="0.1796875" bestFit="1" customWidth="1"/>
    <col min="10497" max="10497" width="10.08984375" bestFit="1" customWidth="1"/>
    <col min="10498" max="10499" width="1.6328125" bestFit="1" customWidth="1"/>
    <col min="10500" max="10500" width="3.7265625" bestFit="1" customWidth="1"/>
    <col min="10501" max="10501" width="9.7265625" bestFit="1" customWidth="1"/>
    <col min="10502" max="10502" width="5" bestFit="1" customWidth="1"/>
    <col min="10503" max="10503" width="2.54296875" bestFit="1" customWidth="1"/>
    <col min="10504" max="10504" width="5.90625" bestFit="1" customWidth="1"/>
    <col min="10505" max="10505" width="3.36328125" bestFit="1" customWidth="1"/>
    <col min="10506" max="10506" width="1.6328125" bestFit="1" customWidth="1"/>
    <col min="10507" max="10508" width="2.54296875" bestFit="1" customWidth="1"/>
    <col min="10509" max="10509" width="3.36328125" bestFit="1" customWidth="1"/>
    <col min="10510" max="10511" width="5.90625" bestFit="1" customWidth="1"/>
    <col min="10512" max="10512" width="3.36328125" bestFit="1" customWidth="1"/>
    <col min="10513" max="10513" width="4.1796875" bestFit="1" customWidth="1"/>
    <col min="10514" max="10514" width="7.1796875" bestFit="1" customWidth="1"/>
    <col min="10515" max="10515" width="0.36328125" bestFit="1" customWidth="1"/>
    <col min="10516" max="10517" width="0.81640625" bestFit="1" customWidth="1"/>
    <col min="10518" max="10518" width="7.54296875" bestFit="1" customWidth="1"/>
    <col min="10519" max="10519" width="0.81640625" bestFit="1" customWidth="1"/>
    <col min="10520" max="10520" width="2.36328125" bestFit="1" customWidth="1"/>
    <col min="10521" max="10521" width="0.1796875" bestFit="1" customWidth="1"/>
    <col min="10522" max="10522" width="2.54296875" bestFit="1" customWidth="1"/>
    <col min="10523" max="10523" width="3.36328125" bestFit="1" customWidth="1"/>
    <col min="10524" max="10524" width="1.6328125" bestFit="1" customWidth="1"/>
    <col min="10525" max="10525" width="1.54296875" bestFit="1" customWidth="1"/>
    <col min="10526" max="10526" width="0.1796875" bestFit="1" customWidth="1"/>
    <col min="10527" max="10527" width="6.90625" bestFit="1" customWidth="1"/>
    <col min="10528" max="10528" width="3.1796875" bestFit="1" customWidth="1"/>
    <col min="10529" max="10529" width="0.1796875" bestFit="1" customWidth="1"/>
    <col min="10530" max="10530" width="1.54296875" bestFit="1" customWidth="1"/>
    <col min="10531" max="10531" width="2.54296875" bestFit="1" customWidth="1"/>
    <col min="10532" max="10532" width="2.7265625" bestFit="1" customWidth="1"/>
    <col min="10533" max="10533" width="6.54296875" bestFit="1" customWidth="1"/>
    <col min="10534" max="10535" width="0.81640625" bestFit="1" customWidth="1"/>
    <col min="10536" max="10536" width="1.54296875" bestFit="1" customWidth="1"/>
    <col min="10537" max="10537" width="7.36328125" bestFit="1" customWidth="1"/>
    <col min="10538" max="10538" width="3.1796875" bestFit="1" customWidth="1"/>
    <col min="10539" max="10539" width="3" bestFit="1" customWidth="1"/>
    <col min="10540" max="10540" width="7.90625" bestFit="1" customWidth="1"/>
    <col min="10541" max="10541" width="1.81640625" bestFit="1" customWidth="1"/>
    <col min="10542" max="10542" width="7.1796875" bestFit="1" customWidth="1"/>
    <col min="10543" max="10543" width="0.1796875" bestFit="1" customWidth="1"/>
    <col min="10753" max="10753" width="10.08984375" bestFit="1" customWidth="1"/>
    <col min="10754" max="10755" width="1.6328125" bestFit="1" customWidth="1"/>
    <col min="10756" max="10756" width="3.7265625" bestFit="1" customWidth="1"/>
    <col min="10757" max="10757" width="9.7265625" bestFit="1" customWidth="1"/>
    <col min="10758" max="10758" width="5" bestFit="1" customWidth="1"/>
    <col min="10759" max="10759" width="2.54296875" bestFit="1" customWidth="1"/>
    <col min="10760" max="10760" width="5.90625" bestFit="1" customWidth="1"/>
    <col min="10761" max="10761" width="3.36328125" bestFit="1" customWidth="1"/>
    <col min="10762" max="10762" width="1.6328125" bestFit="1" customWidth="1"/>
    <col min="10763" max="10764" width="2.54296875" bestFit="1" customWidth="1"/>
    <col min="10765" max="10765" width="3.36328125" bestFit="1" customWidth="1"/>
    <col min="10766" max="10767" width="5.90625" bestFit="1" customWidth="1"/>
    <col min="10768" max="10768" width="3.36328125" bestFit="1" customWidth="1"/>
    <col min="10769" max="10769" width="4.1796875" bestFit="1" customWidth="1"/>
    <col min="10770" max="10770" width="7.1796875" bestFit="1" customWidth="1"/>
    <col min="10771" max="10771" width="0.36328125" bestFit="1" customWidth="1"/>
    <col min="10772" max="10773" width="0.81640625" bestFit="1" customWidth="1"/>
    <col min="10774" max="10774" width="7.54296875" bestFit="1" customWidth="1"/>
    <col min="10775" max="10775" width="0.81640625" bestFit="1" customWidth="1"/>
    <col min="10776" max="10776" width="2.36328125" bestFit="1" customWidth="1"/>
    <col min="10777" max="10777" width="0.1796875" bestFit="1" customWidth="1"/>
    <col min="10778" max="10778" width="2.54296875" bestFit="1" customWidth="1"/>
    <col min="10779" max="10779" width="3.36328125" bestFit="1" customWidth="1"/>
    <col min="10780" max="10780" width="1.6328125" bestFit="1" customWidth="1"/>
    <col min="10781" max="10781" width="1.54296875" bestFit="1" customWidth="1"/>
    <col min="10782" max="10782" width="0.1796875" bestFit="1" customWidth="1"/>
    <col min="10783" max="10783" width="6.90625" bestFit="1" customWidth="1"/>
    <col min="10784" max="10784" width="3.1796875" bestFit="1" customWidth="1"/>
    <col min="10785" max="10785" width="0.1796875" bestFit="1" customWidth="1"/>
    <col min="10786" max="10786" width="1.54296875" bestFit="1" customWidth="1"/>
    <col min="10787" max="10787" width="2.54296875" bestFit="1" customWidth="1"/>
    <col min="10788" max="10788" width="2.7265625" bestFit="1" customWidth="1"/>
    <col min="10789" max="10789" width="6.54296875" bestFit="1" customWidth="1"/>
    <col min="10790" max="10791" width="0.81640625" bestFit="1" customWidth="1"/>
    <col min="10792" max="10792" width="1.54296875" bestFit="1" customWidth="1"/>
    <col min="10793" max="10793" width="7.36328125" bestFit="1" customWidth="1"/>
    <col min="10794" max="10794" width="3.1796875" bestFit="1" customWidth="1"/>
    <col min="10795" max="10795" width="3" bestFit="1" customWidth="1"/>
    <col min="10796" max="10796" width="7.90625" bestFit="1" customWidth="1"/>
    <col min="10797" max="10797" width="1.81640625" bestFit="1" customWidth="1"/>
    <col min="10798" max="10798" width="7.1796875" bestFit="1" customWidth="1"/>
    <col min="10799" max="10799" width="0.1796875" bestFit="1" customWidth="1"/>
    <col min="11009" max="11009" width="10.08984375" bestFit="1" customWidth="1"/>
    <col min="11010" max="11011" width="1.6328125" bestFit="1" customWidth="1"/>
    <col min="11012" max="11012" width="3.7265625" bestFit="1" customWidth="1"/>
    <col min="11013" max="11013" width="9.7265625" bestFit="1" customWidth="1"/>
    <col min="11014" max="11014" width="5" bestFit="1" customWidth="1"/>
    <col min="11015" max="11015" width="2.54296875" bestFit="1" customWidth="1"/>
    <col min="11016" max="11016" width="5.90625" bestFit="1" customWidth="1"/>
    <col min="11017" max="11017" width="3.36328125" bestFit="1" customWidth="1"/>
    <col min="11018" max="11018" width="1.6328125" bestFit="1" customWidth="1"/>
    <col min="11019" max="11020" width="2.54296875" bestFit="1" customWidth="1"/>
    <col min="11021" max="11021" width="3.36328125" bestFit="1" customWidth="1"/>
    <col min="11022" max="11023" width="5.90625" bestFit="1" customWidth="1"/>
    <col min="11024" max="11024" width="3.36328125" bestFit="1" customWidth="1"/>
    <col min="11025" max="11025" width="4.1796875" bestFit="1" customWidth="1"/>
    <col min="11026" max="11026" width="7.1796875" bestFit="1" customWidth="1"/>
    <col min="11027" max="11027" width="0.36328125" bestFit="1" customWidth="1"/>
    <col min="11028" max="11029" width="0.81640625" bestFit="1" customWidth="1"/>
    <col min="11030" max="11030" width="7.54296875" bestFit="1" customWidth="1"/>
    <col min="11031" max="11031" width="0.81640625" bestFit="1" customWidth="1"/>
    <col min="11032" max="11032" width="2.36328125" bestFit="1" customWidth="1"/>
    <col min="11033" max="11033" width="0.1796875" bestFit="1" customWidth="1"/>
    <col min="11034" max="11034" width="2.54296875" bestFit="1" customWidth="1"/>
    <col min="11035" max="11035" width="3.36328125" bestFit="1" customWidth="1"/>
    <col min="11036" max="11036" width="1.6328125" bestFit="1" customWidth="1"/>
    <col min="11037" max="11037" width="1.54296875" bestFit="1" customWidth="1"/>
    <col min="11038" max="11038" width="0.1796875" bestFit="1" customWidth="1"/>
    <col min="11039" max="11039" width="6.90625" bestFit="1" customWidth="1"/>
    <col min="11040" max="11040" width="3.1796875" bestFit="1" customWidth="1"/>
    <col min="11041" max="11041" width="0.1796875" bestFit="1" customWidth="1"/>
    <col min="11042" max="11042" width="1.54296875" bestFit="1" customWidth="1"/>
    <col min="11043" max="11043" width="2.54296875" bestFit="1" customWidth="1"/>
    <col min="11044" max="11044" width="2.7265625" bestFit="1" customWidth="1"/>
    <col min="11045" max="11045" width="6.54296875" bestFit="1" customWidth="1"/>
    <col min="11046" max="11047" width="0.81640625" bestFit="1" customWidth="1"/>
    <col min="11048" max="11048" width="1.54296875" bestFit="1" customWidth="1"/>
    <col min="11049" max="11049" width="7.36328125" bestFit="1" customWidth="1"/>
    <col min="11050" max="11050" width="3.1796875" bestFit="1" customWidth="1"/>
    <col min="11051" max="11051" width="3" bestFit="1" customWidth="1"/>
    <col min="11052" max="11052" width="7.90625" bestFit="1" customWidth="1"/>
    <col min="11053" max="11053" width="1.81640625" bestFit="1" customWidth="1"/>
    <col min="11054" max="11054" width="7.1796875" bestFit="1" customWidth="1"/>
    <col min="11055" max="11055" width="0.1796875" bestFit="1" customWidth="1"/>
    <col min="11265" max="11265" width="10.08984375" bestFit="1" customWidth="1"/>
    <col min="11266" max="11267" width="1.6328125" bestFit="1" customWidth="1"/>
    <col min="11268" max="11268" width="3.7265625" bestFit="1" customWidth="1"/>
    <col min="11269" max="11269" width="9.7265625" bestFit="1" customWidth="1"/>
    <col min="11270" max="11270" width="5" bestFit="1" customWidth="1"/>
    <col min="11271" max="11271" width="2.54296875" bestFit="1" customWidth="1"/>
    <col min="11272" max="11272" width="5.90625" bestFit="1" customWidth="1"/>
    <col min="11273" max="11273" width="3.36328125" bestFit="1" customWidth="1"/>
    <col min="11274" max="11274" width="1.6328125" bestFit="1" customWidth="1"/>
    <col min="11275" max="11276" width="2.54296875" bestFit="1" customWidth="1"/>
    <col min="11277" max="11277" width="3.36328125" bestFit="1" customWidth="1"/>
    <col min="11278" max="11279" width="5.90625" bestFit="1" customWidth="1"/>
    <col min="11280" max="11280" width="3.36328125" bestFit="1" customWidth="1"/>
    <col min="11281" max="11281" width="4.1796875" bestFit="1" customWidth="1"/>
    <col min="11282" max="11282" width="7.1796875" bestFit="1" customWidth="1"/>
    <col min="11283" max="11283" width="0.36328125" bestFit="1" customWidth="1"/>
    <col min="11284" max="11285" width="0.81640625" bestFit="1" customWidth="1"/>
    <col min="11286" max="11286" width="7.54296875" bestFit="1" customWidth="1"/>
    <col min="11287" max="11287" width="0.81640625" bestFit="1" customWidth="1"/>
    <col min="11288" max="11288" width="2.36328125" bestFit="1" customWidth="1"/>
    <col min="11289" max="11289" width="0.1796875" bestFit="1" customWidth="1"/>
    <col min="11290" max="11290" width="2.54296875" bestFit="1" customWidth="1"/>
    <col min="11291" max="11291" width="3.36328125" bestFit="1" customWidth="1"/>
    <col min="11292" max="11292" width="1.6328125" bestFit="1" customWidth="1"/>
    <col min="11293" max="11293" width="1.54296875" bestFit="1" customWidth="1"/>
    <col min="11294" max="11294" width="0.1796875" bestFit="1" customWidth="1"/>
    <col min="11295" max="11295" width="6.90625" bestFit="1" customWidth="1"/>
    <col min="11296" max="11296" width="3.1796875" bestFit="1" customWidth="1"/>
    <col min="11297" max="11297" width="0.1796875" bestFit="1" customWidth="1"/>
    <col min="11298" max="11298" width="1.54296875" bestFit="1" customWidth="1"/>
    <col min="11299" max="11299" width="2.54296875" bestFit="1" customWidth="1"/>
    <col min="11300" max="11300" width="2.7265625" bestFit="1" customWidth="1"/>
    <col min="11301" max="11301" width="6.54296875" bestFit="1" customWidth="1"/>
    <col min="11302" max="11303" width="0.81640625" bestFit="1" customWidth="1"/>
    <col min="11304" max="11304" width="1.54296875" bestFit="1" customWidth="1"/>
    <col min="11305" max="11305" width="7.36328125" bestFit="1" customWidth="1"/>
    <col min="11306" max="11306" width="3.1796875" bestFit="1" customWidth="1"/>
    <col min="11307" max="11307" width="3" bestFit="1" customWidth="1"/>
    <col min="11308" max="11308" width="7.90625" bestFit="1" customWidth="1"/>
    <col min="11309" max="11309" width="1.81640625" bestFit="1" customWidth="1"/>
    <col min="11310" max="11310" width="7.1796875" bestFit="1" customWidth="1"/>
    <col min="11311" max="11311" width="0.1796875" bestFit="1" customWidth="1"/>
    <col min="11521" max="11521" width="10.08984375" bestFit="1" customWidth="1"/>
    <col min="11522" max="11523" width="1.6328125" bestFit="1" customWidth="1"/>
    <col min="11524" max="11524" width="3.7265625" bestFit="1" customWidth="1"/>
    <col min="11525" max="11525" width="9.7265625" bestFit="1" customWidth="1"/>
    <col min="11526" max="11526" width="5" bestFit="1" customWidth="1"/>
    <col min="11527" max="11527" width="2.54296875" bestFit="1" customWidth="1"/>
    <col min="11528" max="11528" width="5.90625" bestFit="1" customWidth="1"/>
    <col min="11529" max="11529" width="3.36328125" bestFit="1" customWidth="1"/>
    <col min="11530" max="11530" width="1.6328125" bestFit="1" customWidth="1"/>
    <col min="11531" max="11532" width="2.54296875" bestFit="1" customWidth="1"/>
    <col min="11533" max="11533" width="3.36328125" bestFit="1" customWidth="1"/>
    <col min="11534" max="11535" width="5.90625" bestFit="1" customWidth="1"/>
    <col min="11536" max="11536" width="3.36328125" bestFit="1" customWidth="1"/>
    <col min="11537" max="11537" width="4.1796875" bestFit="1" customWidth="1"/>
    <col min="11538" max="11538" width="7.1796875" bestFit="1" customWidth="1"/>
    <col min="11539" max="11539" width="0.36328125" bestFit="1" customWidth="1"/>
    <col min="11540" max="11541" width="0.81640625" bestFit="1" customWidth="1"/>
    <col min="11542" max="11542" width="7.54296875" bestFit="1" customWidth="1"/>
    <col min="11543" max="11543" width="0.81640625" bestFit="1" customWidth="1"/>
    <col min="11544" max="11544" width="2.36328125" bestFit="1" customWidth="1"/>
    <col min="11545" max="11545" width="0.1796875" bestFit="1" customWidth="1"/>
    <col min="11546" max="11546" width="2.54296875" bestFit="1" customWidth="1"/>
    <col min="11547" max="11547" width="3.36328125" bestFit="1" customWidth="1"/>
    <col min="11548" max="11548" width="1.6328125" bestFit="1" customWidth="1"/>
    <col min="11549" max="11549" width="1.54296875" bestFit="1" customWidth="1"/>
    <col min="11550" max="11550" width="0.1796875" bestFit="1" customWidth="1"/>
    <col min="11551" max="11551" width="6.90625" bestFit="1" customWidth="1"/>
    <col min="11552" max="11552" width="3.1796875" bestFit="1" customWidth="1"/>
    <col min="11553" max="11553" width="0.1796875" bestFit="1" customWidth="1"/>
    <col min="11554" max="11554" width="1.54296875" bestFit="1" customWidth="1"/>
    <col min="11555" max="11555" width="2.54296875" bestFit="1" customWidth="1"/>
    <col min="11556" max="11556" width="2.7265625" bestFit="1" customWidth="1"/>
    <col min="11557" max="11557" width="6.54296875" bestFit="1" customWidth="1"/>
    <col min="11558" max="11559" width="0.81640625" bestFit="1" customWidth="1"/>
    <col min="11560" max="11560" width="1.54296875" bestFit="1" customWidth="1"/>
    <col min="11561" max="11561" width="7.36328125" bestFit="1" customWidth="1"/>
    <col min="11562" max="11562" width="3.1796875" bestFit="1" customWidth="1"/>
    <col min="11563" max="11563" width="3" bestFit="1" customWidth="1"/>
    <col min="11564" max="11564" width="7.90625" bestFit="1" customWidth="1"/>
    <col min="11565" max="11565" width="1.81640625" bestFit="1" customWidth="1"/>
    <col min="11566" max="11566" width="7.1796875" bestFit="1" customWidth="1"/>
    <col min="11567" max="11567" width="0.1796875" bestFit="1" customWidth="1"/>
    <col min="11777" max="11777" width="10.08984375" bestFit="1" customWidth="1"/>
    <col min="11778" max="11779" width="1.6328125" bestFit="1" customWidth="1"/>
    <col min="11780" max="11780" width="3.7265625" bestFit="1" customWidth="1"/>
    <col min="11781" max="11781" width="9.7265625" bestFit="1" customWidth="1"/>
    <col min="11782" max="11782" width="5" bestFit="1" customWidth="1"/>
    <col min="11783" max="11783" width="2.54296875" bestFit="1" customWidth="1"/>
    <col min="11784" max="11784" width="5.90625" bestFit="1" customWidth="1"/>
    <col min="11785" max="11785" width="3.36328125" bestFit="1" customWidth="1"/>
    <col min="11786" max="11786" width="1.6328125" bestFit="1" customWidth="1"/>
    <col min="11787" max="11788" width="2.54296875" bestFit="1" customWidth="1"/>
    <col min="11789" max="11789" width="3.36328125" bestFit="1" customWidth="1"/>
    <col min="11790" max="11791" width="5.90625" bestFit="1" customWidth="1"/>
    <col min="11792" max="11792" width="3.36328125" bestFit="1" customWidth="1"/>
    <col min="11793" max="11793" width="4.1796875" bestFit="1" customWidth="1"/>
    <col min="11794" max="11794" width="7.1796875" bestFit="1" customWidth="1"/>
    <col min="11795" max="11795" width="0.36328125" bestFit="1" customWidth="1"/>
    <col min="11796" max="11797" width="0.81640625" bestFit="1" customWidth="1"/>
    <col min="11798" max="11798" width="7.54296875" bestFit="1" customWidth="1"/>
    <col min="11799" max="11799" width="0.81640625" bestFit="1" customWidth="1"/>
    <col min="11800" max="11800" width="2.36328125" bestFit="1" customWidth="1"/>
    <col min="11801" max="11801" width="0.1796875" bestFit="1" customWidth="1"/>
    <col min="11802" max="11802" width="2.54296875" bestFit="1" customWidth="1"/>
    <col min="11803" max="11803" width="3.36328125" bestFit="1" customWidth="1"/>
    <col min="11804" max="11804" width="1.6328125" bestFit="1" customWidth="1"/>
    <col min="11805" max="11805" width="1.54296875" bestFit="1" customWidth="1"/>
    <col min="11806" max="11806" width="0.1796875" bestFit="1" customWidth="1"/>
    <col min="11807" max="11807" width="6.90625" bestFit="1" customWidth="1"/>
    <col min="11808" max="11808" width="3.1796875" bestFit="1" customWidth="1"/>
    <col min="11809" max="11809" width="0.1796875" bestFit="1" customWidth="1"/>
    <col min="11810" max="11810" width="1.54296875" bestFit="1" customWidth="1"/>
    <col min="11811" max="11811" width="2.54296875" bestFit="1" customWidth="1"/>
    <col min="11812" max="11812" width="2.7265625" bestFit="1" customWidth="1"/>
    <col min="11813" max="11813" width="6.54296875" bestFit="1" customWidth="1"/>
    <col min="11814" max="11815" width="0.81640625" bestFit="1" customWidth="1"/>
    <col min="11816" max="11816" width="1.54296875" bestFit="1" customWidth="1"/>
    <col min="11817" max="11817" width="7.36328125" bestFit="1" customWidth="1"/>
    <col min="11818" max="11818" width="3.1796875" bestFit="1" customWidth="1"/>
    <col min="11819" max="11819" width="3" bestFit="1" customWidth="1"/>
    <col min="11820" max="11820" width="7.90625" bestFit="1" customWidth="1"/>
    <col min="11821" max="11821" width="1.81640625" bestFit="1" customWidth="1"/>
    <col min="11822" max="11822" width="7.1796875" bestFit="1" customWidth="1"/>
    <col min="11823" max="11823" width="0.1796875" bestFit="1" customWidth="1"/>
    <col min="12033" max="12033" width="10.08984375" bestFit="1" customWidth="1"/>
    <col min="12034" max="12035" width="1.6328125" bestFit="1" customWidth="1"/>
    <col min="12036" max="12036" width="3.7265625" bestFit="1" customWidth="1"/>
    <col min="12037" max="12037" width="9.7265625" bestFit="1" customWidth="1"/>
    <col min="12038" max="12038" width="5" bestFit="1" customWidth="1"/>
    <col min="12039" max="12039" width="2.54296875" bestFit="1" customWidth="1"/>
    <col min="12040" max="12040" width="5.90625" bestFit="1" customWidth="1"/>
    <col min="12041" max="12041" width="3.36328125" bestFit="1" customWidth="1"/>
    <col min="12042" max="12042" width="1.6328125" bestFit="1" customWidth="1"/>
    <col min="12043" max="12044" width="2.54296875" bestFit="1" customWidth="1"/>
    <col min="12045" max="12045" width="3.36328125" bestFit="1" customWidth="1"/>
    <col min="12046" max="12047" width="5.90625" bestFit="1" customWidth="1"/>
    <col min="12048" max="12048" width="3.36328125" bestFit="1" customWidth="1"/>
    <col min="12049" max="12049" width="4.1796875" bestFit="1" customWidth="1"/>
    <col min="12050" max="12050" width="7.1796875" bestFit="1" customWidth="1"/>
    <col min="12051" max="12051" width="0.36328125" bestFit="1" customWidth="1"/>
    <col min="12052" max="12053" width="0.81640625" bestFit="1" customWidth="1"/>
    <col min="12054" max="12054" width="7.54296875" bestFit="1" customWidth="1"/>
    <col min="12055" max="12055" width="0.81640625" bestFit="1" customWidth="1"/>
    <col min="12056" max="12056" width="2.36328125" bestFit="1" customWidth="1"/>
    <col min="12057" max="12057" width="0.1796875" bestFit="1" customWidth="1"/>
    <col min="12058" max="12058" width="2.54296875" bestFit="1" customWidth="1"/>
    <col min="12059" max="12059" width="3.36328125" bestFit="1" customWidth="1"/>
    <col min="12060" max="12060" width="1.6328125" bestFit="1" customWidth="1"/>
    <col min="12061" max="12061" width="1.54296875" bestFit="1" customWidth="1"/>
    <col min="12062" max="12062" width="0.1796875" bestFit="1" customWidth="1"/>
    <col min="12063" max="12063" width="6.90625" bestFit="1" customWidth="1"/>
    <col min="12064" max="12064" width="3.1796875" bestFit="1" customWidth="1"/>
    <col min="12065" max="12065" width="0.1796875" bestFit="1" customWidth="1"/>
    <col min="12066" max="12066" width="1.54296875" bestFit="1" customWidth="1"/>
    <col min="12067" max="12067" width="2.54296875" bestFit="1" customWidth="1"/>
    <col min="12068" max="12068" width="2.7265625" bestFit="1" customWidth="1"/>
    <col min="12069" max="12069" width="6.54296875" bestFit="1" customWidth="1"/>
    <col min="12070" max="12071" width="0.81640625" bestFit="1" customWidth="1"/>
    <col min="12072" max="12072" width="1.54296875" bestFit="1" customWidth="1"/>
    <col min="12073" max="12073" width="7.36328125" bestFit="1" customWidth="1"/>
    <col min="12074" max="12074" width="3.1796875" bestFit="1" customWidth="1"/>
    <col min="12075" max="12075" width="3" bestFit="1" customWidth="1"/>
    <col min="12076" max="12076" width="7.90625" bestFit="1" customWidth="1"/>
    <col min="12077" max="12077" width="1.81640625" bestFit="1" customWidth="1"/>
    <col min="12078" max="12078" width="7.1796875" bestFit="1" customWidth="1"/>
    <col min="12079" max="12079" width="0.1796875" bestFit="1" customWidth="1"/>
    <col min="12289" max="12289" width="10.08984375" bestFit="1" customWidth="1"/>
    <col min="12290" max="12291" width="1.6328125" bestFit="1" customWidth="1"/>
    <col min="12292" max="12292" width="3.7265625" bestFit="1" customWidth="1"/>
    <col min="12293" max="12293" width="9.7265625" bestFit="1" customWidth="1"/>
    <col min="12294" max="12294" width="5" bestFit="1" customWidth="1"/>
    <col min="12295" max="12295" width="2.54296875" bestFit="1" customWidth="1"/>
    <col min="12296" max="12296" width="5.90625" bestFit="1" customWidth="1"/>
    <col min="12297" max="12297" width="3.36328125" bestFit="1" customWidth="1"/>
    <col min="12298" max="12298" width="1.6328125" bestFit="1" customWidth="1"/>
    <col min="12299" max="12300" width="2.54296875" bestFit="1" customWidth="1"/>
    <col min="12301" max="12301" width="3.36328125" bestFit="1" customWidth="1"/>
    <col min="12302" max="12303" width="5.90625" bestFit="1" customWidth="1"/>
    <col min="12304" max="12304" width="3.36328125" bestFit="1" customWidth="1"/>
    <col min="12305" max="12305" width="4.1796875" bestFit="1" customWidth="1"/>
    <col min="12306" max="12306" width="7.1796875" bestFit="1" customWidth="1"/>
    <col min="12307" max="12307" width="0.36328125" bestFit="1" customWidth="1"/>
    <col min="12308" max="12309" width="0.81640625" bestFit="1" customWidth="1"/>
    <col min="12310" max="12310" width="7.54296875" bestFit="1" customWidth="1"/>
    <col min="12311" max="12311" width="0.81640625" bestFit="1" customWidth="1"/>
    <col min="12312" max="12312" width="2.36328125" bestFit="1" customWidth="1"/>
    <col min="12313" max="12313" width="0.1796875" bestFit="1" customWidth="1"/>
    <col min="12314" max="12314" width="2.54296875" bestFit="1" customWidth="1"/>
    <col min="12315" max="12315" width="3.36328125" bestFit="1" customWidth="1"/>
    <col min="12316" max="12316" width="1.6328125" bestFit="1" customWidth="1"/>
    <col min="12317" max="12317" width="1.54296875" bestFit="1" customWidth="1"/>
    <col min="12318" max="12318" width="0.1796875" bestFit="1" customWidth="1"/>
    <col min="12319" max="12319" width="6.90625" bestFit="1" customWidth="1"/>
    <col min="12320" max="12320" width="3.1796875" bestFit="1" customWidth="1"/>
    <col min="12321" max="12321" width="0.1796875" bestFit="1" customWidth="1"/>
    <col min="12322" max="12322" width="1.54296875" bestFit="1" customWidth="1"/>
    <col min="12323" max="12323" width="2.54296875" bestFit="1" customWidth="1"/>
    <col min="12324" max="12324" width="2.7265625" bestFit="1" customWidth="1"/>
    <col min="12325" max="12325" width="6.54296875" bestFit="1" customWidth="1"/>
    <col min="12326" max="12327" width="0.81640625" bestFit="1" customWidth="1"/>
    <col min="12328" max="12328" width="1.54296875" bestFit="1" customWidth="1"/>
    <col min="12329" max="12329" width="7.36328125" bestFit="1" customWidth="1"/>
    <col min="12330" max="12330" width="3.1796875" bestFit="1" customWidth="1"/>
    <col min="12331" max="12331" width="3" bestFit="1" customWidth="1"/>
    <col min="12332" max="12332" width="7.90625" bestFit="1" customWidth="1"/>
    <col min="12333" max="12333" width="1.81640625" bestFit="1" customWidth="1"/>
    <col min="12334" max="12334" width="7.1796875" bestFit="1" customWidth="1"/>
    <col min="12335" max="12335" width="0.1796875" bestFit="1" customWidth="1"/>
    <col min="12545" max="12545" width="10.08984375" bestFit="1" customWidth="1"/>
    <col min="12546" max="12547" width="1.6328125" bestFit="1" customWidth="1"/>
    <col min="12548" max="12548" width="3.7265625" bestFit="1" customWidth="1"/>
    <col min="12549" max="12549" width="9.7265625" bestFit="1" customWidth="1"/>
    <col min="12550" max="12550" width="5" bestFit="1" customWidth="1"/>
    <col min="12551" max="12551" width="2.54296875" bestFit="1" customWidth="1"/>
    <col min="12552" max="12552" width="5.90625" bestFit="1" customWidth="1"/>
    <col min="12553" max="12553" width="3.36328125" bestFit="1" customWidth="1"/>
    <col min="12554" max="12554" width="1.6328125" bestFit="1" customWidth="1"/>
    <col min="12555" max="12556" width="2.54296875" bestFit="1" customWidth="1"/>
    <col min="12557" max="12557" width="3.36328125" bestFit="1" customWidth="1"/>
    <col min="12558" max="12559" width="5.90625" bestFit="1" customWidth="1"/>
    <col min="12560" max="12560" width="3.36328125" bestFit="1" customWidth="1"/>
    <col min="12561" max="12561" width="4.1796875" bestFit="1" customWidth="1"/>
    <col min="12562" max="12562" width="7.1796875" bestFit="1" customWidth="1"/>
    <col min="12563" max="12563" width="0.36328125" bestFit="1" customWidth="1"/>
    <col min="12564" max="12565" width="0.81640625" bestFit="1" customWidth="1"/>
    <col min="12566" max="12566" width="7.54296875" bestFit="1" customWidth="1"/>
    <col min="12567" max="12567" width="0.81640625" bestFit="1" customWidth="1"/>
    <col min="12568" max="12568" width="2.36328125" bestFit="1" customWidth="1"/>
    <col min="12569" max="12569" width="0.1796875" bestFit="1" customWidth="1"/>
    <col min="12570" max="12570" width="2.54296875" bestFit="1" customWidth="1"/>
    <col min="12571" max="12571" width="3.36328125" bestFit="1" customWidth="1"/>
    <col min="12572" max="12572" width="1.6328125" bestFit="1" customWidth="1"/>
    <col min="12573" max="12573" width="1.54296875" bestFit="1" customWidth="1"/>
    <col min="12574" max="12574" width="0.1796875" bestFit="1" customWidth="1"/>
    <col min="12575" max="12575" width="6.90625" bestFit="1" customWidth="1"/>
    <col min="12576" max="12576" width="3.1796875" bestFit="1" customWidth="1"/>
    <col min="12577" max="12577" width="0.1796875" bestFit="1" customWidth="1"/>
    <col min="12578" max="12578" width="1.54296875" bestFit="1" customWidth="1"/>
    <col min="12579" max="12579" width="2.54296875" bestFit="1" customWidth="1"/>
    <col min="12580" max="12580" width="2.7265625" bestFit="1" customWidth="1"/>
    <col min="12581" max="12581" width="6.54296875" bestFit="1" customWidth="1"/>
    <col min="12582" max="12583" width="0.81640625" bestFit="1" customWidth="1"/>
    <col min="12584" max="12584" width="1.54296875" bestFit="1" customWidth="1"/>
    <col min="12585" max="12585" width="7.36328125" bestFit="1" customWidth="1"/>
    <col min="12586" max="12586" width="3.1796875" bestFit="1" customWidth="1"/>
    <col min="12587" max="12587" width="3" bestFit="1" customWidth="1"/>
    <col min="12588" max="12588" width="7.90625" bestFit="1" customWidth="1"/>
    <col min="12589" max="12589" width="1.81640625" bestFit="1" customWidth="1"/>
    <col min="12590" max="12590" width="7.1796875" bestFit="1" customWidth="1"/>
    <col min="12591" max="12591" width="0.1796875" bestFit="1" customWidth="1"/>
    <col min="12801" max="12801" width="10.08984375" bestFit="1" customWidth="1"/>
    <col min="12802" max="12803" width="1.6328125" bestFit="1" customWidth="1"/>
    <col min="12804" max="12804" width="3.7265625" bestFit="1" customWidth="1"/>
    <col min="12805" max="12805" width="9.7265625" bestFit="1" customWidth="1"/>
    <col min="12806" max="12806" width="5" bestFit="1" customWidth="1"/>
    <col min="12807" max="12807" width="2.54296875" bestFit="1" customWidth="1"/>
    <col min="12808" max="12808" width="5.90625" bestFit="1" customWidth="1"/>
    <col min="12809" max="12809" width="3.36328125" bestFit="1" customWidth="1"/>
    <col min="12810" max="12810" width="1.6328125" bestFit="1" customWidth="1"/>
    <col min="12811" max="12812" width="2.54296875" bestFit="1" customWidth="1"/>
    <col min="12813" max="12813" width="3.36328125" bestFit="1" customWidth="1"/>
    <col min="12814" max="12815" width="5.90625" bestFit="1" customWidth="1"/>
    <col min="12816" max="12816" width="3.36328125" bestFit="1" customWidth="1"/>
    <col min="12817" max="12817" width="4.1796875" bestFit="1" customWidth="1"/>
    <col min="12818" max="12818" width="7.1796875" bestFit="1" customWidth="1"/>
    <col min="12819" max="12819" width="0.36328125" bestFit="1" customWidth="1"/>
    <col min="12820" max="12821" width="0.81640625" bestFit="1" customWidth="1"/>
    <col min="12822" max="12822" width="7.54296875" bestFit="1" customWidth="1"/>
    <col min="12823" max="12823" width="0.81640625" bestFit="1" customWidth="1"/>
    <col min="12824" max="12824" width="2.36328125" bestFit="1" customWidth="1"/>
    <col min="12825" max="12825" width="0.1796875" bestFit="1" customWidth="1"/>
    <col min="12826" max="12826" width="2.54296875" bestFit="1" customWidth="1"/>
    <col min="12827" max="12827" width="3.36328125" bestFit="1" customWidth="1"/>
    <col min="12828" max="12828" width="1.6328125" bestFit="1" customWidth="1"/>
    <col min="12829" max="12829" width="1.54296875" bestFit="1" customWidth="1"/>
    <col min="12830" max="12830" width="0.1796875" bestFit="1" customWidth="1"/>
    <col min="12831" max="12831" width="6.90625" bestFit="1" customWidth="1"/>
    <col min="12832" max="12832" width="3.1796875" bestFit="1" customWidth="1"/>
    <col min="12833" max="12833" width="0.1796875" bestFit="1" customWidth="1"/>
    <col min="12834" max="12834" width="1.54296875" bestFit="1" customWidth="1"/>
    <col min="12835" max="12835" width="2.54296875" bestFit="1" customWidth="1"/>
    <col min="12836" max="12836" width="2.7265625" bestFit="1" customWidth="1"/>
    <col min="12837" max="12837" width="6.54296875" bestFit="1" customWidth="1"/>
    <col min="12838" max="12839" width="0.81640625" bestFit="1" customWidth="1"/>
    <col min="12840" max="12840" width="1.54296875" bestFit="1" customWidth="1"/>
    <col min="12841" max="12841" width="7.36328125" bestFit="1" customWidth="1"/>
    <col min="12842" max="12842" width="3.1796875" bestFit="1" customWidth="1"/>
    <col min="12843" max="12843" width="3" bestFit="1" customWidth="1"/>
    <col min="12844" max="12844" width="7.90625" bestFit="1" customWidth="1"/>
    <col min="12845" max="12845" width="1.81640625" bestFit="1" customWidth="1"/>
    <col min="12846" max="12846" width="7.1796875" bestFit="1" customWidth="1"/>
    <col min="12847" max="12847" width="0.1796875" bestFit="1" customWidth="1"/>
    <col min="13057" max="13057" width="10.08984375" bestFit="1" customWidth="1"/>
    <col min="13058" max="13059" width="1.6328125" bestFit="1" customWidth="1"/>
    <col min="13060" max="13060" width="3.7265625" bestFit="1" customWidth="1"/>
    <col min="13061" max="13061" width="9.7265625" bestFit="1" customWidth="1"/>
    <col min="13062" max="13062" width="5" bestFit="1" customWidth="1"/>
    <col min="13063" max="13063" width="2.54296875" bestFit="1" customWidth="1"/>
    <col min="13064" max="13064" width="5.90625" bestFit="1" customWidth="1"/>
    <col min="13065" max="13065" width="3.36328125" bestFit="1" customWidth="1"/>
    <col min="13066" max="13066" width="1.6328125" bestFit="1" customWidth="1"/>
    <col min="13067" max="13068" width="2.54296875" bestFit="1" customWidth="1"/>
    <col min="13069" max="13069" width="3.36328125" bestFit="1" customWidth="1"/>
    <col min="13070" max="13071" width="5.90625" bestFit="1" customWidth="1"/>
    <col min="13072" max="13072" width="3.36328125" bestFit="1" customWidth="1"/>
    <col min="13073" max="13073" width="4.1796875" bestFit="1" customWidth="1"/>
    <col min="13074" max="13074" width="7.1796875" bestFit="1" customWidth="1"/>
    <col min="13075" max="13075" width="0.36328125" bestFit="1" customWidth="1"/>
    <col min="13076" max="13077" width="0.81640625" bestFit="1" customWidth="1"/>
    <col min="13078" max="13078" width="7.54296875" bestFit="1" customWidth="1"/>
    <col min="13079" max="13079" width="0.81640625" bestFit="1" customWidth="1"/>
    <col min="13080" max="13080" width="2.36328125" bestFit="1" customWidth="1"/>
    <col min="13081" max="13081" width="0.1796875" bestFit="1" customWidth="1"/>
    <col min="13082" max="13082" width="2.54296875" bestFit="1" customWidth="1"/>
    <col min="13083" max="13083" width="3.36328125" bestFit="1" customWidth="1"/>
    <col min="13084" max="13084" width="1.6328125" bestFit="1" customWidth="1"/>
    <col min="13085" max="13085" width="1.54296875" bestFit="1" customWidth="1"/>
    <col min="13086" max="13086" width="0.1796875" bestFit="1" customWidth="1"/>
    <col min="13087" max="13087" width="6.90625" bestFit="1" customWidth="1"/>
    <col min="13088" max="13088" width="3.1796875" bestFit="1" customWidth="1"/>
    <col min="13089" max="13089" width="0.1796875" bestFit="1" customWidth="1"/>
    <col min="13090" max="13090" width="1.54296875" bestFit="1" customWidth="1"/>
    <col min="13091" max="13091" width="2.54296875" bestFit="1" customWidth="1"/>
    <col min="13092" max="13092" width="2.7265625" bestFit="1" customWidth="1"/>
    <col min="13093" max="13093" width="6.54296875" bestFit="1" customWidth="1"/>
    <col min="13094" max="13095" width="0.81640625" bestFit="1" customWidth="1"/>
    <col min="13096" max="13096" width="1.54296875" bestFit="1" customWidth="1"/>
    <col min="13097" max="13097" width="7.36328125" bestFit="1" customWidth="1"/>
    <col min="13098" max="13098" width="3.1796875" bestFit="1" customWidth="1"/>
    <col min="13099" max="13099" width="3" bestFit="1" customWidth="1"/>
    <col min="13100" max="13100" width="7.90625" bestFit="1" customWidth="1"/>
    <col min="13101" max="13101" width="1.81640625" bestFit="1" customWidth="1"/>
    <col min="13102" max="13102" width="7.1796875" bestFit="1" customWidth="1"/>
    <col min="13103" max="13103" width="0.1796875" bestFit="1" customWidth="1"/>
    <col min="13313" max="13313" width="10.08984375" bestFit="1" customWidth="1"/>
    <col min="13314" max="13315" width="1.6328125" bestFit="1" customWidth="1"/>
    <col min="13316" max="13316" width="3.7265625" bestFit="1" customWidth="1"/>
    <col min="13317" max="13317" width="9.7265625" bestFit="1" customWidth="1"/>
    <col min="13318" max="13318" width="5" bestFit="1" customWidth="1"/>
    <col min="13319" max="13319" width="2.54296875" bestFit="1" customWidth="1"/>
    <col min="13320" max="13320" width="5.90625" bestFit="1" customWidth="1"/>
    <col min="13321" max="13321" width="3.36328125" bestFit="1" customWidth="1"/>
    <col min="13322" max="13322" width="1.6328125" bestFit="1" customWidth="1"/>
    <col min="13323" max="13324" width="2.54296875" bestFit="1" customWidth="1"/>
    <col min="13325" max="13325" width="3.36328125" bestFit="1" customWidth="1"/>
    <col min="13326" max="13327" width="5.90625" bestFit="1" customWidth="1"/>
    <col min="13328" max="13328" width="3.36328125" bestFit="1" customWidth="1"/>
    <col min="13329" max="13329" width="4.1796875" bestFit="1" customWidth="1"/>
    <col min="13330" max="13330" width="7.1796875" bestFit="1" customWidth="1"/>
    <col min="13331" max="13331" width="0.36328125" bestFit="1" customWidth="1"/>
    <col min="13332" max="13333" width="0.81640625" bestFit="1" customWidth="1"/>
    <col min="13334" max="13334" width="7.54296875" bestFit="1" customWidth="1"/>
    <col min="13335" max="13335" width="0.81640625" bestFit="1" customWidth="1"/>
    <col min="13336" max="13336" width="2.36328125" bestFit="1" customWidth="1"/>
    <col min="13337" max="13337" width="0.1796875" bestFit="1" customWidth="1"/>
    <col min="13338" max="13338" width="2.54296875" bestFit="1" customWidth="1"/>
    <col min="13339" max="13339" width="3.36328125" bestFit="1" customWidth="1"/>
    <col min="13340" max="13340" width="1.6328125" bestFit="1" customWidth="1"/>
    <col min="13341" max="13341" width="1.54296875" bestFit="1" customWidth="1"/>
    <col min="13342" max="13342" width="0.1796875" bestFit="1" customWidth="1"/>
    <col min="13343" max="13343" width="6.90625" bestFit="1" customWidth="1"/>
    <col min="13344" max="13344" width="3.1796875" bestFit="1" customWidth="1"/>
    <col min="13345" max="13345" width="0.1796875" bestFit="1" customWidth="1"/>
    <col min="13346" max="13346" width="1.54296875" bestFit="1" customWidth="1"/>
    <col min="13347" max="13347" width="2.54296875" bestFit="1" customWidth="1"/>
    <col min="13348" max="13348" width="2.7265625" bestFit="1" customWidth="1"/>
    <col min="13349" max="13349" width="6.54296875" bestFit="1" customWidth="1"/>
    <col min="13350" max="13351" width="0.81640625" bestFit="1" customWidth="1"/>
    <col min="13352" max="13352" width="1.54296875" bestFit="1" customWidth="1"/>
    <col min="13353" max="13353" width="7.36328125" bestFit="1" customWidth="1"/>
    <col min="13354" max="13354" width="3.1796875" bestFit="1" customWidth="1"/>
    <col min="13355" max="13355" width="3" bestFit="1" customWidth="1"/>
    <col min="13356" max="13356" width="7.90625" bestFit="1" customWidth="1"/>
    <col min="13357" max="13357" width="1.81640625" bestFit="1" customWidth="1"/>
    <col min="13358" max="13358" width="7.1796875" bestFit="1" customWidth="1"/>
    <col min="13359" max="13359" width="0.1796875" bestFit="1" customWidth="1"/>
    <col min="13569" max="13569" width="10.08984375" bestFit="1" customWidth="1"/>
    <col min="13570" max="13571" width="1.6328125" bestFit="1" customWidth="1"/>
    <col min="13572" max="13572" width="3.7265625" bestFit="1" customWidth="1"/>
    <col min="13573" max="13573" width="9.7265625" bestFit="1" customWidth="1"/>
    <col min="13574" max="13574" width="5" bestFit="1" customWidth="1"/>
    <col min="13575" max="13575" width="2.54296875" bestFit="1" customWidth="1"/>
    <col min="13576" max="13576" width="5.90625" bestFit="1" customWidth="1"/>
    <col min="13577" max="13577" width="3.36328125" bestFit="1" customWidth="1"/>
    <col min="13578" max="13578" width="1.6328125" bestFit="1" customWidth="1"/>
    <col min="13579" max="13580" width="2.54296875" bestFit="1" customWidth="1"/>
    <col min="13581" max="13581" width="3.36328125" bestFit="1" customWidth="1"/>
    <col min="13582" max="13583" width="5.90625" bestFit="1" customWidth="1"/>
    <col min="13584" max="13584" width="3.36328125" bestFit="1" customWidth="1"/>
    <col min="13585" max="13585" width="4.1796875" bestFit="1" customWidth="1"/>
    <col min="13586" max="13586" width="7.1796875" bestFit="1" customWidth="1"/>
    <col min="13587" max="13587" width="0.36328125" bestFit="1" customWidth="1"/>
    <col min="13588" max="13589" width="0.81640625" bestFit="1" customWidth="1"/>
    <col min="13590" max="13590" width="7.54296875" bestFit="1" customWidth="1"/>
    <col min="13591" max="13591" width="0.81640625" bestFit="1" customWidth="1"/>
    <col min="13592" max="13592" width="2.36328125" bestFit="1" customWidth="1"/>
    <col min="13593" max="13593" width="0.1796875" bestFit="1" customWidth="1"/>
    <col min="13594" max="13594" width="2.54296875" bestFit="1" customWidth="1"/>
    <col min="13595" max="13595" width="3.36328125" bestFit="1" customWidth="1"/>
    <col min="13596" max="13596" width="1.6328125" bestFit="1" customWidth="1"/>
    <col min="13597" max="13597" width="1.54296875" bestFit="1" customWidth="1"/>
    <col min="13598" max="13598" width="0.1796875" bestFit="1" customWidth="1"/>
    <col min="13599" max="13599" width="6.90625" bestFit="1" customWidth="1"/>
    <col min="13600" max="13600" width="3.1796875" bestFit="1" customWidth="1"/>
    <col min="13601" max="13601" width="0.1796875" bestFit="1" customWidth="1"/>
    <col min="13602" max="13602" width="1.54296875" bestFit="1" customWidth="1"/>
    <col min="13603" max="13603" width="2.54296875" bestFit="1" customWidth="1"/>
    <col min="13604" max="13604" width="2.7265625" bestFit="1" customWidth="1"/>
    <col min="13605" max="13605" width="6.54296875" bestFit="1" customWidth="1"/>
    <col min="13606" max="13607" width="0.81640625" bestFit="1" customWidth="1"/>
    <col min="13608" max="13608" width="1.54296875" bestFit="1" customWidth="1"/>
    <col min="13609" max="13609" width="7.36328125" bestFit="1" customWidth="1"/>
    <col min="13610" max="13610" width="3.1796875" bestFit="1" customWidth="1"/>
    <col min="13611" max="13611" width="3" bestFit="1" customWidth="1"/>
    <col min="13612" max="13612" width="7.90625" bestFit="1" customWidth="1"/>
    <col min="13613" max="13613" width="1.81640625" bestFit="1" customWidth="1"/>
    <col min="13614" max="13614" width="7.1796875" bestFit="1" customWidth="1"/>
    <col min="13615" max="13615" width="0.1796875" bestFit="1" customWidth="1"/>
    <col min="13825" max="13825" width="10.08984375" bestFit="1" customWidth="1"/>
    <col min="13826" max="13827" width="1.6328125" bestFit="1" customWidth="1"/>
    <col min="13828" max="13828" width="3.7265625" bestFit="1" customWidth="1"/>
    <col min="13829" max="13829" width="9.7265625" bestFit="1" customWidth="1"/>
    <col min="13830" max="13830" width="5" bestFit="1" customWidth="1"/>
    <col min="13831" max="13831" width="2.54296875" bestFit="1" customWidth="1"/>
    <col min="13832" max="13832" width="5.90625" bestFit="1" customWidth="1"/>
    <col min="13833" max="13833" width="3.36328125" bestFit="1" customWidth="1"/>
    <col min="13834" max="13834" width="1.6328125" bestFit="1" customWidth="1"/>
    <col min="13835" max="13836" width="2.54296875" bestFit="1" customWidth="1"/>
    <col min="13837" max="13837" width="3.36328125" bestFit="1" customWidth="1"/>
    <col min="13838" max="13839" width="5.90625" bestFit="1" customWidth="1"/>
    <col min="13840" max="13840" width="3.36328125" bestFit="1" customWidth="1"/>
    <col min="13841" max="13841" width="4.1796875" bestFit="1" customWidth="1"/>
    <col min="13842" max="13842" width="7.1796875" bestFit="1" customWidth="1"/>
    <col min="13843" max="13843" width="0.36328125" bestFit="1" customWidth="1"/>
    <col min="13844" max="13845" width="0.81640625" bestFit="1" customWidth="1"/>
    <col min="13846" max="13846" width="7.54296875" bestFit="1" customWidth="1"/>
    <col min="13847" max="13847" width="0.81640625" bestFit="1" customWidth="1"/>
    <col min="13848" max="13848" width="2.36328125" bestFit="1" customWidth="1"/>
    <col min="13849" max="13849" width="0.1796875" bestFit="1" customWidth="1"/>
    <col min="13850" max="13850" width="2.54296875" bestFit="1" customWidth="1"/>
    <col min="13851" max="13851" width="3.36328125" bestFit="1" customWidth="1"/>
    <col min="13852" max="13852" width="1.6328125" bestFit="1" customWidth="1"/>
    <col min="13853" max="13853" width="1.54296875" bestFit="1" customWidth="1"/>
    <col min="13854" max="13854" width="0.1796875" bestFit="1" customWidth="1"/>
    <col min="13855" max="13855" width="6.90625" bestFit="1" customWidth="1"/>
    <col min="13856" max="13856" width="3.1796875" bestFit="1" customWidth="1"/>
    <col min="13857" max="13857" width="0.1796875" bestFit="1" customWidth="1"/>
    <col min="13858" max="13858" width="1.54296875" bestFit="1" customWidth="1"/>
    <col min="13859" max="13859" width="2.54296875" bestFit="1" customWidth="1"/>
    <col min="13860" max="13860" width="2.7265625" bestFit="1" customWidth="1"/>
    <col min="13861" max="13861" width="6.54296875" bestFit="1" customWidth="1"/>
    <col min="13862" max="13863" width="0.81640625" bestFit="1" customWidth="1"/>
    <col min="13864" max="13864" width="1.54296875" bestFit="1" customWidth="1"/>
    <col min="13865" max="13865" width="7.36328125" bestFit="1" customWidth="1"/>
    <col min="13866" max="13866" width="3.1796875" bestFit="1" customWidth="1"/>
    <col min="13867" max="13867" width="3" bestFit="1" customWidth="1"/>
    <col min="13868" max="13868" width="7.90625" bestFit="1" customWidth="1"/>
    <col min="13869" max="13869" width="1.81640625" bestFit="1" customWidth="1"/>
    <col min="13870" max="13870" width="7.1796875" bestFit="1" customWidth="1"/>
    <col min="13871" max="13871" width="0.1796875" bestFit="1" customWidth="1"/>
    <col min="14081" max="14081" width="10.08984375" bestFit="1" customWidth="1"/>
    <col min="14082" max="14083" width="1.6328125" bestFit="1" customWidth="1"/>
    <col min="14084" max="14084" width="3.7265625" bestFit="1" customWidth="1"/>
    <col min="14085" max="14085" width="9.7265625" bestFit="1" customWidth="1"/>
    <col min="14086" max="14086" width="5" bestFit="1" customWidth="1"/>
    <col min="14087" max="14087" width="2.54296875" bestFit="1" customWidth="1"/>
    <col min="14088" max="14088" width="5.90625" bestFit="1" customWidth="1"/>
    <col min="14089" max="14089" width="3.36328125" bestFit="1" customWidth="1"/>
    <col min="14090" max="14090" width="1.6328125" bestFit="1" customWidth="1"/>
    <col min="14091" max="14092" width="2.54296875" bestFit="1" customWidth="1"/>
    <col min="14093" max="14093" width="3.36328125" bestFit="1" customWidth="1"/>
    <col min="14094" max="14095" width="5.90625" bestFit="1" customWidth="1"/>
    <col min="14096" max="14096" width="3.36328125" bestFit="1" customWidth="1"/>
    <col min="14097" max="14097" width="4.1796875" bestFit="1" customWidth="1"/>
    <col min="14098" max="14098" width="7.1796875" bestFit="1" customWidth="1"/>
    <col min="14099" max="14099" width="0.36328125" bestFit="1" customWidth="1"/>
    <col min="14100" max="14101" width="0.81640625" bestFit="1" customWidth="1"/>
    <col min="14102" max="14102" width="7.54296875" bestFit="1" customWidth="1"/>
    <col min="14103" max="14103" width="0.81640625" bestFit="1" customWidth="1"/>
    <col min="14104" max="14104" width="2.36328125" bestFit="1" customWidth="1"/>
    <col min="14105" max="14105" width="0.1796875" bestFit="1" customWidth="1"/>
    <col min="14106" max="14106" width="2.54296875" bestFit="1" customWidth="1"/>
    <col min="14107" max="14107" width="3.36328125" bestFit="1" customWidth="1"/>
    <col min="14108" max="14108" width="1.6328125" bestFit="1" customWidth="1"/>
    <col min="14109" max="14109" width="1.54296875" bestFit="1" customWidth="1"/>
    <col min="14110" max="14110" width="0.1796875" bestFit="1" customWidth="1"/>
    <col min="14111" max="14111" width="6.90625" bestFit="1" customWidth="1"/>
    <col min="14112" max="14112" width="3.1796875" bestFit="1" customWidth="1"/>
    <col min="14113" max="14113" width="0.1796875" bestFit="1" customWidth="1"/>
    <col min="14114" max="14114" width="1.54296875" bestFit="1" customWidth="1"/>
    <col min="14115" max="14115" width="2.54296875" bestFit="1" customWidth="1"/>
    <col min="14116" max="14116" width="2.7265625" bestFit="1" customWidth="1"/>
    <col min="14117" max="14117" width="6.54296875" bestFit="1" customWidth="1"/>
    <col min="14118" max="14119" width="0.81640625" bestFit="1" customWidth="1"/>
    <col min="14120" max="14120" width="1.54296875" bestFit="1" customWidth="1"/>
    <col min="14121" max="14121" width="7.36328125" bestFit="1" customWidth="1"/>
    <col min="14122" max="14122" width="3.1796875" bestFit="1" customWidth="1"/>
    <col min="14123" max="14123" width="3" bestFit="1" customWidth="1"/>
    <col min="14124" max="14124" width="7.90625" bestFit="1" customWidth="1"/>
    <col min="14125" max="14125" width="1.81640625" bestFit="1" customWidth="1"/>
    <col min="14126" max="14126" width="7.1796875" bestFit="1" customWidth="1"/>
    <col min="14127" max="14127" width="0.1796875" bestFit="1" customWidth="1"/>
    <col min="14337" max="14337" width="10.08984375" bestFit="1" customWidth="1"/>
    <col min="14338" max="14339" width="1.6328125" bestFit="1" customWidth="1"/>
    <col min="14340" max="14340" width="3.7265625" bestFit="1" customWidth="1"/>
    <col min="14341" max="14341" width="9.7265625" bestFit="1" customWidth="1"/>
    <col min="14342" max="14342" width="5" bestFit="1" customWidth="1"/>
    <col min="14343" max="14343" width="2.54296875" bestFit="1" customWidth="1"/>
    <col min="14344" max="14344" width="5.90625" bestFit="1" customWidth="1"/>
    <col min="14345" max="14345" width="3.36328125" bestFit="1" customWidth="1"/>
    <col min="14346" max="14346" width="1.6328125" bestFit="1" customWidth="1"/>
    <col min="14347" max="14348" width="2.54296875" bestFit="1" customWidth="1"/>
    <col min="14349" max="14349" width="3.36328125" bestFit="1" customWidth="1"/>
    <col min="14350" max="14351" width="5.90625" bestFit="1" customWidth="1"/>
    <col min="14352" max="14352" width="3.36328125" bestFit="1" customWidth="1"/>
    <col min="14353" max="14353" width="4.1796875" bestFit="1" customWidth="1"/>
    <col min="14354" max="14354" width="7.1796875" bestFit="1" customWidth="1"/>
    <col min="14355" max="14355" width="0.36328125" bestFit="1" customWidth="1"/>
    <col min="14356" max="14357" width="0.81640625" bestFit="1" customWidth="1"/>
    <col min="14358" max="14358" width="7.54296875" bestFit="1" customWidth="1"/>
    <col min="14359" max="14359" width="0.81640625" bestFit="1" customWidth="1"/>
    <col min="14360" max="14360" width="2.36328125" bestFit="1" customWidth="1"/>
    <col min="14361" max="14361" width="0.1796875" bestFit="1" customWidth="1"/>
    <col min="14362" max="14362" width="2.54296875" bestFit="1" customWidth="1"/>
    <col min="14363" max="14363" width="3.36328125" bestFit="1" customWidth="1"/>
    <col min="14364" max="14364" width="1.6328125" bestFit="1" customWidth="1"/>
    <col min="14365" max="14365" width="1.54296875" bestFit="1" customWidth="1"/>
    <col min="14366" max="14366" width="0.1796875" bestFit="1" customWidth="1"/>
    <col min="14367" max="14367" width="6.90625" bestFit="1" customWidth="1"/>
    <col min="14368" max="14368" width="3.1796875" bestFit="1" customWidth="1"/>
    <col min="14369" max="14369" width="0.1796875" bestFit="1" customWidth="1"/>
    <col min="14370" max="14370" width="1.54296875" bestFit="1" customWidth="1"/>
    <col min="14371" max="14371" width="2.54296875" bestFit="1" customWidth="1"/>
    <col min="14372" max="14372" width="2.7265625" bestFit="1" customWidth="1"/>
    <col min="14373" max="14373" width="6.54296875" bestFit="1" customWidth="1"/>
    <col min="14374" max="14375" width="0.81640625" bestFit="1" customWidth="1"/>
    <col min="14376" max="14376" width="1.54296875" bestFit="1" customWidth="1"/>
    <col min="14377" max="14377" width="7.36328125" bestFit="1" customWidth="1"/>
    <col min="14378" max="14378" width="3.1796875" bestFit="1" customWidth="1"/>
    <col min="14379" max="14379" width="3" bestFit="1" customWidth="1"/>
    <col min="14380" max="14380" width="7.90625" bestFit="1" customWidth="1"/>
    <col min="14381" max="14381" width="1.81640625" bestFit="1" customWidth="1"/>
    <col min="14382" max="14382" width="7.1796875" bestFit="1" customWidth="1"/>
    <col min="14383" max="14383" width="0.1796875" bestFit="1" customWidth="1"/>
    <col min="14593" max="14593" width="10.08984375" bestFit="1" customWidth="1"/>
    <col min="14594" max="14595" width="1.6328125" bestFit="1" customWidth="1"/>
    <col min="14596" max="14596" width="3.7265625" bestFit="1" customWidth="1"/>
    <col min="14597" max="14597" width="9.7265625" bestFit="1" customWidth="1"/>
    <col min="14598" max="14598" width="5" bestFit="1" customWidth="1"/>
    <col min="14599" max="14599" width="2.54296875" bestFit="1" customWidth="1"/>
    <col min="14600" max="14600" width="5.90625" bestFit="1" customWidth="1"/>
    <col min="14601" max="14601" width="3.36328125" bestFit="1" customWidth="1"/>
    <col min="14602" max="14602" width="1.6328125" bestFit="1" customWidth="1"/>
    <col min="14603" max="14604" width="2.54296875" bestFit="1" customWidth="1"/>
    <col min="14605" max="14605" width="3.36328125" bestFit="1" customWidth="1"/>
    <col min="14606" max="14607" width="5.90625" bestFit="1" customWidth="1"/>
    <col min="14608" max="14608" width="3.36328125" bestFit="1" customWidth="1"/>
    <col min="14609" max="14609" width="4.1796875" bestFit="1" customWidth="1"/>
    <col min="14610" max="14610" width="7.1796875" bestFit="1" customWidth="1"/>
    <col min="14611" max="14611" width="0.36328125" bestFit="1" customWidth="1"/>
    <col min="14612" max="14613" width="0.81640625" bestFit="1" customWidth="1"/>
    <col min="14614" max="14614" width="7.54296875" bestFit="1" customWidth="1"/>
    <col min="14615" max="14615" width="0.81640625" bestFit="1" customWidth="1"/>
    <col min="14616" max="14616" width="2.36328125" bestFit="1" customWidth="1"/>
    <col min="14617" max="14617" width="0.1796875" bestFit="1" customWidth="1"/>
    <col min="14618" max="14618" width="2.54296875" bestFit="1" customWidth="1"/>
    <col min="14619" max="14619" width="3.36328125" bestFit="1" customWidth="1"/>
    <col min="14620" max="14620" width="1.6328125" bestFit="1" customWidth="1"/>
    <col min="14621" max="14621" width="1.54296875" bestFit="1" customWidth="1"/>
    <col min="14622" max="14622" width="0.1796875" bestFit="1" customWidth="1"/>
    <col min="14623" max="14623" width="6.90625" bestFit="1" customWidth="1"/>
    <col min="14624" max="14624" width="3.1796875" bestFit="1" customWidth="1"/>
    <col min="14625" max="14625" width="0.1796875" bestFit="1" customWidth="1"/>
    <col min="14626" max="14626" width="1.54296875" bestFit="1" customWidth="1"/>
    <col min="14627" max="14627" width="2.54296875" bestFit="1" customWidth="1"/>
    <col min="14628" max="14628" width="2.7265625" bestFit="1" customWidth="1"/>
    <col min="14629" max="14629" width="6.54296875" bestFit="1" customWidth="1"/>
    <col min="14630" max="14631" width="0.81640625" bestFit="1" customWidth="1"/>
    <col min="14632" max="14632" width="1.54296875" bestFit="1" customWidth="1"/>
    <col min="14633" max="14633" width="7.36328125" bestFit="1" customWidth="1"/>
    <col min="14634" max="14634" width="3.1796875" bestFit="1" customWidth="1"/>
    <col min="14635" max="14635" width="3" bestFit="1" customWidth="1"/>
    <col min="14636" max="14636" width="7.90625" bestFit="1" customWidth="1"/>
    <col min="14637" max="14637" width="1.81640625" bestFit="1" customWidth="1"/>
    <col min="14638" max="14638" width="7.1796875" bestFit="1" customWidth="1"/>
    <col min="14639" max="14639" width="0.1796875" bestFit="1" customWidth="1"/>
    <col min="14849" max="14849" width="10.08984375" bestFit="1" customWidth="1"/>
    <col min="14850" max="14851" width="1.6328125" bestFit="1" customWidth="1"/>
    <col min="14852" max="14852" width="3.7265625" bestFit="1" customWidth="1"/>
    <col min="14853" max="14853" width="9.7265625" bestFit="1" customWidth="1"/>
    <col min="14854" max="14854" width="5" bestFit="1" customWidth="1"/>
    <col min="14855" max="14855" width="2.54296875" bestFit="1" customWidth="1"/>
    <col min="14856" max="14856" width="5.90625" bestFit="1" customWidth="1"/>
    <col min="14857" max="14857" width="3.36328125" bestFit="1" customWidth="1"/>
    <col min="14858" max="14858" width="1.6328125" bestFit="1" customWidth="1"/>
    <col min="14859" max="14860" width="2.54296875" bestFit="1" customWidth="1"/>
    <col min="14861" max="14861" width="3.36328125" bestFit="1" customWidth="1"/>
    <col min="14862" max="14863" width="5.90625" bestFit="1" customWidth="1"/>
    <col min="14864" max="14864" width="3.36328125" bestFit="1" customWidth="1"/>
    <col min="14865" max="14865" width="4.1796875" bestFit="1" customWidth="1"/>
    <col min="14866" max="14866" width="7.1796875" bestFit="1" customWidth="1"/>
    <col min="14867" max="14867" width="0.36328125" bestFit="1" customWidth="1"/>
    <col min="14868" max="14869" width="0.81640625" bestFit="1" customWidth="1"/>
    <col min="14870" max="14870" width="7.54296875" bestFit="1" customWidth="1"/>
    <col min="14871" max="14871" width="0.81640625" bestFit="1" customWidth="1"/>
    <col min="14872" max="14872" width="2.36328125" bestFit="1" customWidth="1"/>
    <col min="14873" max="14873" width="0.1796875" bestFit="1" customWidth="1"/>
    <col min="14874" max="14874" width="2.54296875" bestFit="1" customWidth="1"/>
    <col min="14875" max="14875" width="3.36328125" bestFit="1" customWidth="1"/>
    <col min="14876" max="14876" width="1.6328125" bestFit="1" customWidth="1"/>
    <col min="14877" max="14877" width="1.54296875" bestFit="1" customWidth="1"/>
    <col min="14878" max="14878" width="0.1796875" bestFit="1" customWidth="1"/>
    <col min="14879" max="14879" width="6.90625" bestFit="1" customWidth="1"/>
    <col min="14880" max="14880" width="3.1796875" bestFit="1" customWidth="1"/>
    <col min="14881" max="14881" width="0.1796875" bestFit="1" customWidth="1"/>
    <col min="14882" max="14882" width="1.54296875" bestFit="1" customWidth="1"/>
    <col min="14883" max="14883" width="2.54296875" bestFit="1" customWidth="1"/>
    <col min="14884" max="14884" width="2.7265625" bestFit="1" customWidth="1"/>
    <col min="14885" max="14885" width="6.54296875" bestFit="1" customWidth="1"/>
    <col min="14886" max="14887" width="0.81640625" bestFit="1" customWidth="1"/>
    <col min="14888" max="14888" width="1.54296875" bestFit="1" customWidth="1"/>
    <col min="14889" max="14889" width="7.36328125" bestFit="1" customWidth="1"/>
    <col min="14890" max="14890" width="3.1796875" bestFit="1" customWidth="1"/>
    <col min="14891" max="14891" width="3" bestFit="1" customWidth="1"/>
    <col min="14892" max="14892" width="7.90625" bestFit="1" customWidth="1"/>
    <col min="14893" max="14893" width="1.81640625" bestFit="1" customWidth="1"/>
    <col min="14894" max="14894" width="7.1796875" bestFit="1" customWidth="1"/>
    <col min="14895" max="14895" width="0.1796875" bestFit="1" customWidth="1"/>
    <col min="15105" max="15105" width="10.08984375" bestFit="1" customWidth="1"/>
    <col min="15106" max="15107" width="1.6328125" bestFit="1" customWidth="1"/>
    <col min="15108" max="15108" width="3.7265625" bestFit="1" customWidth="1"/>
    <col min="15109" max="15109" width="9.7265625" bestFit="1" customWidth="1"/>
    <col min="15110" max="15110" width="5" bestFit="1" customWidth="1"/>
    <col min="15111" max="15111" width="2.54296875" bestFit="1" customWidth="1"/>
    <col min="15112" max="15112" width="5.90625" bestFit="1" customWidth="1"/>
    <col min="15113" max="15113" width="3.36328125" bestFit="1" customWidth="1"/>
    <col min="15114" max="15114" width="1.6328125" bestFit="1" customWidth="1"/>
    <col min="15115" max="15116" width="2.54296875" bestFit="1" customWidth="1"/>
    <col min="15117" max="15117" width="3.36328125" bestFit="1" customWidth="1"/>
    <col min="15118" max="15119" width="5.90625" bestFit="1" customWidth="1"/>
    <col min="15120" max="15120" width="3.36328125" bestFit="1" customWidth="1"/>
    <col min="15121" max="15121" width="4.1796875" bestFit="1" customWidth="1"/>
    <col min="15122" max="15122" width="7.1796875" bestFit="1" customWidth="1"/>
    <col min="15123" max="15123" width="0.36328125" bestFit="1" customWidth="1"/>
    <col min="15124" max="15125" width="0.81640625" bestFit="1" customWidth="1"/>
    <col min="15126" max="15126" width="7.54296875" bestFit="1" customWidth="1"/>
    <col min="15127" max="15127" width="0.81640625" bestFit="1" customWidth="1"/>
    <col min="15128" max="15128" width="2.36328125" bestFit="1" customWidth="1"/>
    <col min="15129" max="15129" width="0.1796875" bestFit="1" customWidth="1"/>
    <col min="15130" max="15130" width="2.54296875" bestFit="1" customWidth="1"/>
    <col min="15131" max="15131" width="3.36328125" bestFit="1" customWidth="1"/>
    <col min="15132" max="15132" width="1.6328125" bestFit="1" customWidth="1"/>
    <col min="15133" max="15133" width="1.54296875" bestFit="1" customWidth="1"/>
    <col min="15134" max="15134" width="0.1796875" bestFit="1" customWidth="1"/>
    <col min="15135" max="15135" width="6.90625" bestFit="1" customWidth="1"/>
    <col min="15136" max="15136" width="3.1796875" bestFit="1" customWidth="1"/>
    <col min="15137" max="15137" width="0.1796875" bestFit="1" customWidth="1"/>
    <col min="15138" max="15138" width="1.54296875" bestFit="1" customWidth="1"/>
    <col min="15139" max="15139" width="2.54296875" bestFit="1" customWidth="1"/>
    <col min="15140" max="15140" width="2.7265625" bestFit="1" customWidth="1"/>
    <col min="15141" max="15141" width="6.54296875" bestFit="1" customWidth="1"/>
    <col min="15142" max="15143" width="0.81640625" bestFit="1" customWidth="1"/>
    <col min="15144" max="15144" width="1.54296875" bestFit="1" customWidth="1"/>
    <col min="15145" max="15145" width="7.36328125" bestFit="1" customWidth="1"/>
    <col min="15146" max="15146" width="3.1796875" bestFit="1" customWidth="1"/>
    <col min="15147" max="15147" width="3" bestFit="1" customWidth="1"/>
    <col min="15148" max="15148" width="7.90625" bestFit="1" customWidth="1"/>
    <col min="15149" max="15149" width="1.81640625" bestFit="1" customWidth="1"/>
    <col min="15150" max="15150" width="7.1796875" bestFit="1" customWidth="1"/>
    <col min="15151" max="15151" width="0.1796875" bestFit="1" customWidth="1"/>
    <col min="15361" max="15361" width="10.08984375" bestFit="1" customWidth="1"/>
    <col min="15362" max="15363" width="1.6328125" bestFit="1" customWidth="1"/>
    <col min="15364" max="15364" width="3.7265625" bestFit="1" customWidth="1"/>
    <col min="15365" max="15365" width="9.7265625" bestFit="1" customWidth="1"/>
    <col min="15366" max="15366" width="5" bestFit="1" customWidth="1"/>
    <col min="15367" max="15367" width="2.54296875" bestFit="1" customWidth="1"/>
    <col min="15368" max="15368" width="5.90625" bestFit="1" customWidth="1"/>
    <col min="15369" max="15369" width="3.36328125" bestFit="1" customWidth="1"/>
    <col min="15370" max="15370" width="1.6328125" bestFit="1" customWidth="1"/>
    <col min="15371" max="15372" width="2.54296875" bestFit="1" customWidth="1"/>
    <col min="15373" max="15373" width="3.36328125" bestFit="1" customWidth="1"/>
    <col min="15374" max="15375" width="5.90625" bestFit="1" customWidth="1"/>
    <col min="15376" max="15376" width="3.36328125" bestFit="1" customWidth="1"/>
    <col min="15377" max="15377" width="4.1796875" bestFit="1" customWidth="1"/>
    <col min="15378" max="15378" width="7.1796875" bestFit="1" customWidth="1"/>
    <col min="15379" max="15379" width="0.36328125" bestFit="1" customWidth="1"/>
    <col min="15380" max="15381" width="0.81640625" bestFit="1" customWidth="1"/>
    <col min="15382" max="15382" width="7.54296875" bestFit="1" customWidth="1"/>
    <col min="15383" max="15383" width="0.81640625" bestFit="1" customWidth="1"/>
    <col min="15384" max="15384" width="2.36328125" bestFit="1" customWidth="1"/>
    <col min="15385" max="15385" width="0.1796875" bestFit="1" customWidth="1"/>
    <col min="15386" max="15386" width="2.54296875" bestFit="1" customWidth="1"/>
    <col min="15387" max="15387" width="3.36328125" bestFit="1" customWidth="1"/>
    <col min="15388" max="15388" width="1.6328125" bestFit="1" customWidth="1"/>
    <col min="15389" max="15389" width="1.54296875" bestFit="1" customWidth="1"/>
    <col min="15390" max="15390" width="0.1796875" bestFit="1" customWidth="1"/>
    <col min="15391" max="15391" width="6.90625" bestFit="1" customWidth="1"/>
    <col min="15392" max="15392" width="3.1796875" bestFit="1" customWidth="1"/>
    <col min="15393" max="15393" width="0.1796875" bestFit="1" customWidth="1"/>
    <col min="15394" max="15394" width="1.54296875" bestFit="1" customWidth="1"/>
    <col min="15395" max="15395" width="2.54296875" bestFit="1" customWidth="1"/>
    <col min="15396" max="15396" width="2.7265625" bestFit="1" customWidth="1"/>
    <col min="15397" max="15397" width="6.54296875" bestFit="1" customWidth="1"/>
    <col min="15398" max="15399" width="0.81640625" bestFit="1" customWidth="1"/>
    <col min="15400" max="15400" width="1.54296875" bestFit="1" customWidth="1"/>
    <col min="15401" max="15401" width="7.36328125" bestFit="1" customWidth="1"/>
    <col min="15402" max="15402" width="3.1796875" bestFit="1" customWidth="1"/>
    <col min="15403" max="15403" width="3" bestFit="1" customWidth="1"/>
    <col min="15404" max="15404" width="7.90625" bestFit="1" customWidth="1"/>
    <col min="15405" max="15405" width="1.81640625" bestFit="1" customWidth="1"/>
    <col min="15406" max="15406" width="7.1796875" bestFit="1" customWidth="1"/>
    <col min="15407" max="15407" width="0.1796875" bestFit="1" customWidth="1"/>
    <col min="15617" max="15617" width="10.08984375" bestFit="1" customWidth="1"/>
    <col min="15618" max="15619" width="1.6328125" bestFit="1" customWidth="1"/>
    <col min="15620" max="15620" width="3.7265625" bestFit="1" customWidth="1"/>
    <col min="15621" max="15621" width="9.7265625" bestFit="1" customWidth="1"/>
    <col min="15622" max="15622" width="5" bestFit="1" customWidth="1"/>
    <col min="15623" max="15623" width="2.54296875" bestFit="1" customWidth="1"/>
    <col min="15624" max="15624" width="5.90625" bestFit="1" customWidth="1"/>
    <col min="15625" max="15625" width="3.36328125" bestFit="1" customWidth="1"/>
    <col min="15626" max="15626" width="1.6328125" bestFit="1" customWidth="1"/>
    <col min="15627" max="15628" width="2.54296875" bestFit="1" customWidth="1"/>
    <col min="15629" max="15629" width="3.36328125" bestFit="1" customWidth="1"/>
    <col min="15630" max="15631" width="5.90625" bestFit="1" customWidth="1"/>
    <col min="15632" max="15632" width="3.36328125" bestFit="1" customWidth="1"/>
    <col min="15633" max="15633" width="4.1796875" bestFit="1" customWidth="1"/>
    <col min="15634" max="15634" width="7.1796875" bestFit="1" customWidth="1"/>
    <col min="15635" max="15635" width="0.36328125" bestFit="1" customWidth="1"/>
    <col min="15636" max="15637" width="0.81640625" bestFit="1" customWidth="1"/>
    <col min="15638" max="15638" width="7.54296875" bestFit="1" customWidth="1"/>
    <col min="15639" max="15639" width="0.81640625" bestFit="1" customWidth="1"/>
    <col min="15640" max="15640" width="2.36328125" bestFit="1" customWidth="1"/>
    <col min="15641" max="15641" width="0.1796875" bestFit="1" customWidth="1"/>
    <col min="15642" max="15642" width="2.54296875" bestFit="1" customWidth="1"/>
    <col min="15643" max="15643" width="3.36328125" bestFit="1" customWidth="1"/>
    <col min="15644" max="15644" width="1.6328125" bestFit="1" customWidth="1"/>
    <col min="15645" max="15645" width="1.54296875" bestFit="1" customWidth="1"/>
    <col min="15646" max="15646" width="0.1796875" bestFit="1" customWidth="1"/>
    <col min="15647" max="15647" width="6.90625" bestFit="1" customWidth="1"/>
    <col min="15648" max="15648" width="3.1796875" bestFit="1" customWidth="1"/>
    <col min="15649" max="15649" width="0.1796875" bestFit="1" customWidth="1"/>
    <col min="15650" max="15650" width="1.54296875" bestFit="1" customWidth="1"/>
    <col min="15651" max="15651" width="2.54296875" bestFit="1" customWidth="1"/>
    <col min="15652" max="15652" width="2.7265625" bestFit="1" customWidth="1"/>
    <col min="15653" max="15653" width="6.54296875" bestFit="1" customWidth="1"/>
    <col min="15654" max="15655" width="0.81640625" bestFit="1" customWidth="1"/>
    <col min="15656" max="15656" width="1.54296875" bestFit="1" customWidth="1"/>
    <col min="15657" max="15657" width="7.36328125" bestFit="1" customWidth="1"/>
    <col min="15658" max="15658" width="3.1796875" bestFit="1" customWidth="1"/>
    <col min="15659" max="15659" width="3" bestFit="1" customWidth="1"/>
    <col min="15660" max="15660" width="7.90625" bestFit="1" customWidth="1"/>
    <col min="15661" max="15661" width="1.81640625" bestFit="1" customWidth="1"/>
    <col min="15662" max="15662" width="7.1796875" bestFit="1" customWidth="1"/>
    <col min="15663" max="15663" width="0.1796875" bestFit="1" customWidth="1"/>
    <col min="15873" max="15873" width="10.08984375" bestFit="1" customWidth="1"/>
    <col min="15874" max="15875" width="1.6328125" bestFit="1" customWidth="1"/>
    <col min="15876" max="15876" width="3.7265625" bestFit="1" customWidth="1"/>
    <col min="15877" max="15877" width="9.7265625" bestFit="1" customWidth="1"/>
    <col min="15878" max="15878" width="5" bestFit="1" customWidth="1"/>
    <col min="15879" max="15879" width="2.54296875" bestFit="1" customWidth="1"/>
    <col min="15880" max="15880" width="5.90625" bestFit="1" customWidth="1"/>
    <col min="15881" max="15881" width="3.36328125" bestFit="1" customWidth="1"/>
    <col min="15882" max="15882" width="1.6328125" bestFit="1" customWidth="1"/>
    <col min="15883" max="15884" width="2.54296875" bestFit="1" customWidth="1"/>
    <col min="15885" max="15885" width="3.36328125" bestFit="1" customWidth="1"/>
    <col min="15886" max="15887" width="5.90625" bestFit="1" customWidth="1"/>
    <col min="15888" max="15888" width="3.36328125" bestFit="1" customWidth="1"/>
    <col min="15889" max="15889" width="4.1796875" bestFit="1" customWidth="1"/>
    <col min="15890" max="15890" width="7.1796875" bestFit="1" customWidth="1"/>
    <col min="15891" max="15891" width="0.36328125" bestFit="1" customWidth="1"/>
    <col min="15892" max="15893" width="0.81640625" bestFit="1" customWidth="1"/>
    <col min="15894" max="15894" width="7.54296875" bestFit="1" customWidth="1"/>
    <col min="15895" max="15895" width="0.81640625" bestFit="1" customWidth="1"/>
    <col min="15896" max="15896" width="2.36328125" bestFit="1" customWidth="1"/>
    <col min="15897" max="15897" width="0.1796875" bestFit="1" customWidth="1"/>
    <col min="15898" max="15898" width="2.54296875" bestFit="1" customWidth="1"/>
    <col min="15899" max="15899" width="3.36328125" bestFit="1" customWidth="1"/>
    <col min="15900" max="15900" width="1.6328125" bestFit="1" customWidth="1"/>
    <col min="15901" max="15901" width="1.54296875" bestFit="1" customWidth="1"/>
    <col min="15902" max="15902" width="0.1796875" bestFit="1" customWidth="1"/>
    <col min="15903" max="15903" width="6.90625" bestFit="1" customWidth="1"/>
    <col min="15904" max="15904" width="3.1796875" bestFit="1" customWidth="1"/>
    <col min="15905" max="15905" width="0.1796875" bestFit="1" customWidth="1"/>
    <col min="15906" max="15906" width="1.54296875" bestFit="1" customWidth="1"/>
    <col min="15907" max="15907" width="2.54296875" bestFit="1" customWidth="1"/>
    <col min="15908" max="15908" width="2.7265625" bestFit="1" customWidth="1"/>
    <col min="15909" max="15909" width="6.54296875" bestFit="1" customWidth="1"/>
    <col min="15910" max="15911" width="0.81640625" bestFit="1" customWidth="1"/>
    <col min="15912" max="15912" width="1.54296875" bestFit="1" customWidth="1"/>
    <col min="15913" max="15913" width="7.36328125" bestFit="1" customWidth="1"/>
    <col min="15914" max="15914" width="3.1796875" bestFit="1" customWidth="1"/>
    <col min="15915" max="15915" width="3" bestFit="1" customWidth="1"/>
    <col min="15916" max="15916" width="7.90625" bestFit="1" customWidth="1"/>
    <col min="15917" max="15917" width="1.81640625" bestFit="1" customWidth="1"/>
    <col min="15918" max="15918" width="7.1796875" bestFit="1" customWidth="1"/>
    <col min="15919" max="15919" width="0.1796875" bestFit="1" customWidth="1"/>
    <col min="16129" max="16129" width="10.08984375" bestFit="1" customWidth="1"/>
    <col min="16130" max="16131" width="1.6328125" bestFit="1" customWidth="1"/>
    <col min="16132" max="16132" width="3.7265625" bestFit="1" customWidth="1"/>
    <col min="16133" max="16133" width="9.7265625" bestFit="1" customWidth="1"/>
    <col min="16134" max="16134" width="5" bestFit="1" customWidth="1"/>
    <col min="16135" max="16135" width="2.54296875" bestFit="1" customWidth="1"/>
    <col min="16136" max="16136" width="5.90625" bestFit="1" customWidth="1"/>
    <col min="16137" max="16137" width="3.36328125" bestFit="1" customWidth="1"/>
    <col min="16138" max="16138" width="1.6328125" bestFit="1" customWidth="1"/>
    <col min="16139" max="16140" width="2.54296875" bestFit="1" customWidth="1"/>
    <col min="16141" max="16141" width="3.36328125" bestFit="1" customWidth="1"/>
    <col min="16142" max="16143" width="5.90625" bestFit="1" customWidth="1"/>
    <col min="16144" max="16144" width="3.36328125" bestFit="1" customWidth="1"/>
    <col min="16145" max="16145" width="4.1796875" bestFit="1" customWidth="1"/>
    <col min="16146" max="16146" width="7.1796875" bestFit="1" customWidth="1"/>
    <col min="16147" max="16147" width="0.36328125" bestFit="1" customWidth="1"/>
    <col min="16148" max="16149" width="0.81640625" bestFit="1" customWidth="1"/>
    <col min="16150" max="16150" width="7.54296875" bestFit="1" customWidth="1"/>
    <col min="16151" max="16151" width="0.81640625" bestFit="1" customWidth="1"/>
    <col min="16152" max="16152" width="2.36328125" bestFit="1" customWidth="1"/>
    <col min="16153" max="16153" width="0.1796875" bestFit="1" customWidth="1"/>
    <col min="16154" max="16154" width="2.54296875" bestFit="1" customWidth="1"/>
    <col min="16155" max="16155" width="3.36328125" bestFit="1" customWidth="1"/>
    <col min="16156" max="16156" width="1.6328125" bestFit="1" customWidth="1"/>
    <col min="16157" max="16157" width="1.54296875" bestFit="1" customWidth="1"/>
    <col min="16158" max="16158" width="0.1796875" bestFit="1" customWidth="1"/>
    <col min="16159" max="16159" width="6.90625" bestFit="1" customWidth="1"/>
    <col min="16160" max="16160" width="3.1796875" bestFit="1" customWidth="1"/>
    <col min="16161" max="16161" width="0.1796875" bestFit="1" customWidth="1"/>
    <col min="16162" max="16162" width="1.54296875" bestFit="1" customWidth="1"/>
    <col min="16163" max="16163" width="2.54296875" bestFit="1" customWidth="1"/>
    <col min="16164" max="16164" width="2.7265625" bestFit="1" customWidth="1"/>
    <col min="16165" max="16165" width="6.54296875" bestFit="1" customWidth="1"/>
    <col min="16166" max="16167" width="0.81640625" bestFit="1" customWidth="1"/>
    <col min="16168" max="16168" width="1.54296875" bestFit="1" customWidth="1"/>
    <col min="16169" max="16169" width="7.36328125" bestFit="1" customWidth="1"/>
    <col min="16170" max="16170" width="3.1796875" bestFit="1" customWidth="1"/>
    <col min="16171" max="16171" width="3" bestFit="1" customWidth="1"/>
    <col min="16172" max="16172" width="7.90625" bestFit="1" customWidth="1"/>
    <col min="16173" max="16173" width="1.81640625" bestFit="1" customWidth="1"/>
    <col min="16174" max="16174" width="7.1796875" bestFit="1" customWidth="1"/>
    <col min="16175" max="16175" width="0.1796875" bestFit="1" customWidth="1"/>
  </cols>
  <sheetData>
    <row r="1" spans="1:47" ht="30" customHeight="1">
      <c r="A1" s="311" t="s">
        <v>146</v>
      </c>
      <c r="B1" s="312"/>
      <c r="C1" s="312"/>
      <c r="D1" s="312"/>
      <c r="E1" s="312"/>
      <c r="F1" s="312"/>
      <c r="G1" s="312"/>
      <c r="H1" s="312"/>
      <c r="I1" s="312"/>
      <c r="J1" s="312"/>
      <c r="K1" s="312"/>
      <c r="L1" s="312"/>
      <c r="M1" s="312"/>
      <c r="N1" s="312"/>
      <c r="O1" s="312"/>
      <c r="P1" s="312"/>
      <c r="Q1" s="312"/>
      <c r="R1" s="312"/>
      <c r="S1" s="312"/>
      <c r="T1" s="312"/>
      <c r="U1" s="312"/>
      <c r="V1" s="312"/>
      <c r="W1" s="312"/>
      <c r="X1" s="312"/>
      <c r="Y1" s="312"/>
      <c r="Z1" s="312"/>
      <c r="AA1" s="312"/>
      <c r="AB1" s="312"/>
      <c r="AC1" s="312"/>
      <c r="AD1" s="312"/>
      <c r="AE1" s="312"/>
      <c r="AF1" s="312"/>
      <c r="AG1" s="312"/>
      <c r="AH1" s="312"/>
      <c r="AI1" s="312"/>
      <c r="AJ1" s="312"/>
      <c r="AK1" s="312"/>
      <c r="AL1" s="312"/>
      <c r="AM1" s="312"/>
      <c r="AN1" s="312"/>
      <c r="AO1" s="312"/>
      <c r="AP1" s="312"/>
      <c r="AQ1" s="312"/>
      <c r="AR1" s="312"/>
      <c r="AS1" s="312"/>
      <c r="AT1" s="312"/>
      <c r="AU1" s="106"/>
    </row>
    <row r="2" spans="1:47" ht="20" customHeight="1">
      <c r="A2" s="313" t="s">
        <v>147</v>
      </c>
      <c r="B2" s="312"/>
      <c r="C2" s="312"/>
      <c r="D2" s="312"/>
      <c r="E2" s="312"/>
      <c r="F2" s="312"/>
      <c r="G2" s="312"/>
      <c r="H2" s="312"/>
      <c r="I2" s="312"/>
      <c r="J2" s="312"/>
      <c r="K2" s="312"/>
      <c r="L2" s="312"/>
      <c r="M2" s="312"/>
      <c r="N2" s="312"/>
      <c r="O2" s="312"/>
      <c r="P2" s="312"/>
      <c r="Q2" s="312"/>
      <c r="R2" s="312"/>
      <c r="S2" s="312"/>
      <c r="T2" s="312"/>
      <c r="U2" s="312"/>
      <c r="V2" s="312"/>
      <c r="W2" s="312"/>
      <c r="X2" s="312"/>
      <c r="Y2" s="312"/>
      <c r="Z2" s="312"/>
      <c r="AA2" s="312"/>
      <c r="AB2" s="312"/>
      <c r="AC2" s="312"/>
      <c r="AD2" s="312"/>
      <c r="AE2" s="312"/>
      <c r="AF2" s="312"/>
      <c r="AG2" s="312"/>
      <c r="AH2" s="312"/>
      <c r="AI2" s="312"/>
      <c r="AJ2" s="312"/>
      <c r="AK2" s="312"/>
      <c r="AL2" s="312"/>
      <c r="AM2" s="312"/>
      <c r="AN2" s="312"/>
      <c r="AO2" s="312"/>
      <c r="AP2" s="312"/>
      <c r="AQ2" s="312"/>
      <c r="AR2" s="312"/>
      <c r="AS2" s="312"/>
      <c r="AT2" s="312"/>
      <c r="AU2" s="106"/>
    </row>
    <row r="3" spans="1:47" ht="20" customHeight="1">
      <c r="A3" s="314" t="s">
        <v>148</v>
      </c>
      <c r="B3" s="312"/>
      <c r="C3" s="312"/>
      <c r="D3" s="312"/>
      <c r="E3" s="312"/>
      <c r="F3" s="315">
        <v>127918</v>
      </c>
      <c r="G3" s="316"/>
      <c r="H3" s="316"/>
      <c r="I3" s="317"/>
      <c r="J3" s="106"/>
      <c r="K3" s="315" t="s">
        <v>149</v>
      </c>
      <c r="L3" s="316"/>
      <c r="M3" s="316"/>
      <c r="N3" s="316"/>
      <c r="O3" s="317"/>
      <c r="P3" s="106"/>
      <c r="Q3" s="314" t="s">
        <v>150</v>
      </c>
      <c r="R3" s="312"/>
      <c r="S3" s="106"/>
      <c r="T3" s="315" t="s">
        <v>151</v>
      </c>
      <c r="U3" s="316"/>
      <c r="V3" s="316"/>
      <c r="W3" s="316"/>
      <c r="X3" s="316"/>
      <c r="Y3" s="316"/>
      <c r="Z3" s="316"/>
      <c r="AA3" s="316"/>
      <c r="AB3" s="316"/>
      <c r="AC3" s="316"/>
      <c r="AD3" s="316"/>
      <c r="AE3" s="316"/>
      <c r="AF3" s="317"/>
      <c r="AG3" s="106"/>
      <c r="AH3" s="106"/>
      <c r="AI3" s="106"/>
      <c r="AJ3" s="314" t="s">
        <v>152</v>
      </c>
      <c r="AK3" s="312"/>
      <c r="AL3" s="312"/>
      <c r="AM3" s="315" t="s">
        <v>153</v>
      </c>
      <c r="AN3" s="316"/>
      <c r="AO3" s="316"/>
      <c r="AP3" s="316"/>
      <c r="AQ3" s="316"/>
      <c r="AR3" s="316"/>
      <c r="AS3" s="316"/>
      <c r="AT3" s="316"/>
      <c r="AU3" s="317"/>
    </row>
    <row r="4" spans="1:47" ht="20" customHeight="1">
      <c r="A4" s="314" t="s">
        <v>154</v>
      </c>
      <c r="B4" s="312"/>
      <c r="C4" s="312"/>
      <c r="D4" s="312"/>
      <c r="E4" s="312"/>
      <c r="F4" s="315" t="s">
        <v>155</v>
      </c>
      <c r="G4" s="316"/>
      <c r="H4" s="316"/>
      <c r="I4" s="316"/>
      <c r="J4" s="316"/>
      <c r="K4" s="316"/>
      <c r="L4" s="316"/>
      <c r="M4" s="316"/>
      <c r="N4" s="316"/>
      <c r="O4" s="317"/>
      <c r="P4" s="106"/>
      <c r="Q4" s="314" t="s">
        <v>156</v>
      </c>
      <c r="R4" s="312"/>
      <c r="S4" s="312"/>
      <c r="T4" s="315" t="s">
        <v>157</v>
      </c>
      <c r="U4" s="316"/>
      <c r="V4" s="316"/>
      <c r="W4" s="316"/>
      <c r="X4" s="317"/>
      <c r="Y4" s="106"/>
      <c r="Z4" s="314" t="s">
        <v>158</v>
      </c>
      <c r="AA4" s="312"/>
      <c r="AB4" s="312"/>
      <c r="AC4" s="312"/>
      <c r="AD4" s="106"/>
      <c r="AE4" s="315" t="s">
        <v>159</v>
      </c>
      <c r="AF4" s="316"/>
      <c r="AG4" s="317"/>
      <c r="AH4" s="106"/>
      <c r="AI4" s="106"/>
      <c r="AJ4" s="314" t="s">
        <v>160</v>
      </c>
      <c r="AK4" s="312"/>
      <c r="AL4" s="312"/>
      <c r="AM4" s="315" t="s">
        <v>161</v>
      </c>
      <c r="AN4" s="316"/>
      <c r="AO4" s="316"/>
      <c r="AP4" s="316"/>
      <c r="AQ4" s="316"/>
      <c r="AR4" s="316"/>
      <c r="AS4" s="316"/>
      <c r="AT4" s="316"/>
      <c r="AU4" s="317"/>
    </row>
    <row r="5" spans="1:47" ht="25" customHeight="1">
      <c r="A5" s="318" t="s">
        <v>81</v>
      </c>
      <c r="B5" s="319"/>
      <c r="C5" s="318" t="s">
        <v>162</v>
      </c>
      <c r="D5" s="320"/>
      <c r="E5" s="320"/>
      <c r="F5" s="319"/>
      <c r="G5" s="321" t="s">
        <v>163</v>
      </c>
      <c r="H5" s="318" t="s">
        <v>164</v>
      </c>
      <c r="I5" s="319"/>
      <c r="J5" s="322" t="s">
        <v>165</v>
      </c>
      <c r="K5" s="323"/>
      <c r="L5" s="318" t="s">
        <v>166</v>
      </c>
      <c r="M5" s="319"/>
      <c r="N5" s="324" t="s">
        <v>167</v>
      </c>
      <c r="O5" s="324" t="s">
        <v>168</v>
      </c>
      <c r="P5" s="325" t="s">
        <v>169</v>
      </c>
      <c r="Q5" s="326"/>
      <c r="R5" s="326"/>
      <c r="S5" s="326"/>
      <c r="T5" s="326"/>
      <c r="U5" s="326"/>
      <c r="V5" s="326"/>
      <c r="W5" s="326"/>
      <c r="X5" s="326"/>
      <c r="Y5" s="326"/>
      <c r="Z5" s="326"/>
      <c r="AA5" s="327"/>
      <c r="AB5" s="325" t="s">
        <v>170</v>
      </c>
      <c r="AC5" s="326"/>
      <c r="AD5" s="326"/>
      <c r="AE5" s="326"/>
      <c r="AF5" s="326"/>
      <c r="AG5" s="326"/>
      <c r="AH5" s="326"/>
      <c r="AI5" s="326"/>
      <c r="AJ5" s="327"/>
      <c r="AK5" s="325" t="s">
        <v>171</v>
      </c>
      <c r="AL5" s="326"/>
      <c r="AM5" s="326"/>
      <c r="AN5" s="326"/>
      <c r="AO5" s="327"/>
      <c r="AP5" s="318" t="s">
        <v>172</v>
      </c>
      <c r="AQ5" s="319"/>
      <c r="AR5" s="324" t="s">
        <v>173</v>
      </c>
      <c r="AS5" s="325" t="s">
        <v>174</v>
      </c>
      <c r="AT5" s="327"/>
      <c r="AU5" s="106"/>
    </row>
    <row r="6" spans="1:47" ht="40" customHeight="1">
      <c r="A6" s="328"/>
      <c r="B6" s="329"/>
      <c r="C6" s="328"/>
      <c r="D6" s="330"/>
      <c r="E6" s="330"/>
      <c r="F6" s="329"/>
      <c r="G6" s="331"/>
      <c r="H6" s="328"/>
      <c r="I6" s="329"/>
      <c r="J6" s="332"/>
      <c r="K6" s="333"/>
      <c r="L6" s="328"/>
      <c r="M6" s="329"/>
      <c r="N6" s="334"/>
      <c r="O6" s="334"/>
      <c r="P6" s="325" t="s">
        <v>175</v>
      </c>
      <c r="Q6" s="327"/>
      <c r="R6" s="325" t="s">
        <v>176</v>
      </c>
      <c r="S6" s="326"/>
      <c r="T6" s="327"/>
      <c r="U6" s="325" t="s">
        <v>177</v>
      </c>
      <c r="V6" s="327"/>
      <c r="W6" s="325" t="s">
        <v>178</v>
      </c>
      <c r="X6" s="326"/>
      <c r="Y6" s="326"/>
      <c r="Z6" s="326"/>
      <c r="AA6" s="327"/>
      <c r="AB6" s="325" t="s">
        <v>179</v>
      </c>
      <c r="AC6" s="326"/>
      <c r="AD6" s="326"/>
      <c r="AE6" s="327"/>
      <c r="AF6" s="325" t="s">
        <v>180</v>
      </c>
      <c r="AG6" s="326"/>
      <c r="AH6" s="326"/>
      <c r="AI6" s="326"/>
      <c r="AJ6" s="327"/>
      <c r="AK6" s="325" t="s">
        <v>181</v>
      </c>
      <c r="AL6" s="326"/>
      <c r="AM6" s="326"/>
      <c r="AN6" s="327"/>
      <c r="AO6" s="335" t="s">
        <v>182</v>
      </c>
      <c r="AP6" s="328"/>
      <c r="AQ6" s="329"/>
      <c r="AR6" s="334"/>
      <c r="AS6" s="325" t="s">
        <v>183</v>
      </c>
      <c r="AT6" s="327"/>
      <c r="AU6" s="106"/>
    </row>
    <row r="7" spans="1:47" ht="47" customHeight="1">
      <c r="A7" s="336" t="s">
        <v>184</v>
      </c>
      <c r="B7" s="337"/>
      <c r="C7" s="336" t="s">
        <v>185</v>
      </c>
      <c r="D7" s="338"/>
      <c r="E7" s="338"/>
      <c r="F7" s="337"/>
      <c r="G7" s="339" t="s">
        <v>186</v>
      </c>
      <c r="H7" s="340" t="s">
        <v>187</v>
      </c>
      <c r="I7" s="341"/>
      <c r="J7" s="342" t="s">
        <v>188</v>
      </c>
      <c r="K7" s="343"/>
      <c r="L7" s="336" t="s">
        <v>189</v>
      </c>
      <c r="M7" s="337"/>
      <c r="N7" s="344" t="s">
        <v>190</v>
      </c>
      <c r="O7" s="344" t="s">
        <v>191</v>
      </c>
      <c r="P7" s="336" t="s">
        <v>190</v>
      </c>
      <c r="Q7" s="337"/>
      <c r="R7" s="336" t="s">
        <v>192</v>
      </c>
      <c r="S7" s="338"/>
      <c r="T7" s="337"/>
      <c r="U7" s="336" t="s">
        <v>193</v>
      </c>
      <c r="V7" s="337"/>
      <c r="W7" s="336" t="s">
        <v>194</v>
      </c>
      <c r="X7" s="338"/>
      <c r="Y7" s="338"/>
      <c r="Z7" s="338"/>
      <c r="AA7" s="337"/>
      <c r="AB7" s="336" t="s">
        <v>195</v>
      </c>
      <c r="AC7" s="338"/>
      <c r="AD7" s="338"/>
      <c r="AE7" s="337"/>
      <c r="AF7" s="336" t="s">
        <v>196</v>
      </c>
      <c r="AG7" s="338"/>
      <c r="AH7" s="338"/>
      <c r="AI7" s="338"/>
      <c r="AJ7" s="337"/>
      <c r="AK7" s="336" t="s">
        <v>190</v>
      </c>
      <c r="AL7" s="338"/>
      <c r="AM7" s="338"/>
      <c r="AN7" s="337"/>
      <c r="AO7" s="344" t="s">
        <v>190</v>
      </c>
      <c r="AP7" s="345" t="s">
        <v>190</v>
      </c>
      <c r="AQ7" s="346"/>
      <c r="AR7" s="339" t="s">
        <v>197</v>
      </c>
      <c r="AS7" s="342" t="s">
        <v>190</v>
      </c>
      <c r="AT7" s="343"/>
      <c r="AU7" s="106"/>
    </row>
    <row r="8" spans="1:47" ht="47" customHeight="1">
      <c r="A8" s="336" t="s">
        <v>198</v>
      </c>
      <c r="B8" s="337"/>
      <c r="C8" s="336" t="s">
        <v>199</v>
      </c>
      <c r="D8" s="338"/>
      <c r="E8" s="338"/>
      <c r="F8" s="337"/>
      <c r="G8" s="339" t="s">
        <v>186</v>
      </c>
      <c r="H8" s="340" t="s">
        <v>200</v>
      </c>
      <c r="I8" s="341"/>
      <c r="J8" s="342" t="s">
        <v>201</v>
      </c>
      <c r="K8" s="343"/>
      <c r="L8" s="336" t="s">
        <v>189</v>
      </c>
      <c r="M8" s="337"/>
      <c r="N8" s="344" t="s">
        <v>190</v>
      </c>
      <c r="O8" s="344" t="s">
        <v>191</v>
      </c>
      <c r="P8" s="336" t="s">
        <v>190</v>
      </c>
      <c r="Q8" s="337"/>
      <c r="R8" s="336" t="s">
        <v>202</v>
      </c>
      <c r="S8" s="338"/>
      <c r="T8" s="337"/>
      <c r="U8" s="336" t="s">
        <v>193</v>
      </c>
      <c r="V8" s="337"/>
      <c r="W8" s="336" t="s">
        <v>194</v>
      </c>
      <c r="X8" s="338"/>
      <c r="Y8" s="338"/>
      <c r="Z8" s="338"/>
      <c r="AA8" s="337"/>
      <c r="AB8" s="336" t="s">
        <v>203</v>
      </c>
      <c r="AC8" s="338"/>
      <c r="AD8" s="338"/>
      <c r="AE8" s="337"/>
      <c r="AF8" s="336" t="s">
        <v>204</v>
      </c>
      <c r="AG8" s="338"/>
      <c r="AH8" s="338"/>
      <c r="AI8" s="338"/>
      <c r="AJ8" s="337"/>
      <c r="AK8" s="336" t="s">
        <v>190</v>
      </c>
      <c r="AL8" s="338"/>
      <c r="AM8" s="338"/>
      <c r="AN8" s="337"/>
      <c r="AO8" s="344" t="s">
        <v>190</v>
      </c>
      <c r="AP8" s="345" t="s">
        <v>190</v>
      </c>
      <c r="AQ8" s="346"/>
      <c r="AR8" s="339" t="s">
        <v>197</v>
      </c>
      <c r="AS8" s="342" t="s">
        <v>190</v>
      </c>
      <c r="AT8" s="343"/>
      <c r="AU8" s="106"/>
    </row>
    <row r="9" spans="1:47" ht="47" customHeight="1">
      <c r="A9" s="336" t="s">
        <v>205</v>
      </c>
      <c r="B9" s="337"/>
      <c r="C9" s="336" t="s">
        <v>206</v>
      </c>
      <c r="D9" s="338"/>
      <c r="E9" s="338"/>
      <c r="F9" s="337"/>
      <c r="G9" s="339" t="s">
        <v>186</v>
      </c>
      <c r="H9" s="340" t="s">
        <v>207</v>
      </c>
      <c r="I9" s="341"/>
      <c r="J9" s="342" t="s">
        <v>188</v>
      </c>
      <c r="K9" s="343"/>
      <c r="L9" s="336" t="s">
        <v>189</v>
      </c>
      <c r="M9" s="337"/>
      <c r="N9" s="344" t="s">
        <v>190</v>
      </c>
      <c r="O9" s="344" t="s">
        <v>191</v>
      </c>
      <c r="P9" s="336" t="s">
        <v>190</v>
      </c>
      <c r="Q9" s="337"/>
      <c r="R9" s="336" t="s">
        <v>192</v>
      </c>
      <c r="S9" s="338"/>
      <c r="T9" s="337"/>
      <c r="U9" s="336" t="s">
        <v>193</v>
      </c>
      <c r="V9" s="337"/>
      <c r="W9" s="336" t="s">
        <v>194</v>
      </c>
      <c r="X9" s="338"/>
      <c r="Y9" s="338"/>
      <c r="Z9" s="338"/>
      <c r="AA9" s="337"/>
      <c r="AB9" s="336" t="s">
        <v>208</v>
      </c>
      <c r="AC9" s="338"/>
      <c r="AD9" s="338"/>
      <c r="AE9" s="337"/>
      <c r="AF9" s="336" t="s">
        <v>209</v>
      </c>
      <c r="AG9" s="338"/>
      <c r="AH9" s="338"/>
      <c r="AI9" s="338"/>
      <c r="AJ9" s="337"/>
      <c r="AK9" s="336" t="s">
        <v>190</v>
      </c>
      <c r="AL9" s="338"/>
      <c r="AM9" s="338"/>
      <c r="AN9" s="337"/>
      <c r="AO9" s="344" t="s">
        <v>190</v>
      </c>
      <c r="AP9" s="345" t="s">
        <v>190</v>
      </c>
      <c r="AQ9" s="346"/>
      <c r="AR9" s="339" t="s">
        <v>197</v>
      </c>
      <c r="AS9" s="342" t="s">
        <v>190</v>
      </c>
      <c r="AT9" s="343"/>
      <c r="AU9" s="106"/>
    </row>
    <row r="10" spans="1:47" ht="47" customHeight="1">
      <c r="A10" s="336" t="s">
        <v>210</v>
      </c>
      <c r="B10" s="337"/>
      <c r="C10" s="336" t="s">
        <v>211</v>
      </c>
      <c r="D10" s="338"/>
      <c r="E10" s="338"/>
      <c r="F10" s="337"/>
      <c r="G10" s="339" t="s">
        <v>186</v>
      </c>
      <c r="H10" s="340" t="s">
        <v>212</v>
      </c>
      <c r="I10" s="341"/>
      <c r="J10" s="342" t="s">
        <v>188</v>
      </c>
      <c r="K10" s="343"/>
      <c r="L10" s="336" t="s">
        <v>189</v>
      </c>
      <c r="M10" s="337"/>
      <c r="N10" s="344" t="s">
        <v>190</v>
      </c>
      <c r="O10" s="344" t="s">
        <v>191</v>
      </c>
      <c r="P10" s="336" t="s">
        <v>190</v>
      </c>
      <c r="Q10" s="337"/>
      <c r="R10" s="336" t="s">
        <v>192</v>
      </c>
      <c r="S10" s="338"/>
      <c r="T10" s="337"/>
      <c r="U10" s="336" t="s">
        <v>193</v>
      </c>
      <c r="V10" s="337"/>
      <c r="W10" s="336" t="s">
        <v>194</v>
      </c>
      <c r="X10" s="338"/>
      <c r="Y10" s="338"/>
      <c r="Z10" s="338"/>
      <c r="AA10" s="337"/>
      <c r="AB10" s="336" t="s">
        <v>190</v>
      </c>
      <c r="AC10" s="338"/>
      <c r="AD10" s="338"/>
      <c r="AE10" s="337"/>
      <c r="AF10" s="336" t="s">
        <v>213</v>
      </c>
      <c r="AG10" s="338"/>
      <c r="AH10" s="338"/>
      <c r="AI10" s="338"/>
      <c r="AJ10" s="337"/>
      <c r="AK10" s="336" t="s">
        <v>190</v>
      </c>
      <c r="AL10" s="338"/>
      <c r="AM10" s="338"/>
      <c r="AN10" s="337"/>
      <c r="AO10" s="344" t="s">
        <v>190</v>
      </c>
      <c r="AP10" s="345" t="s">
        <v>190</v>
      </c>
      <c r="AQ10" s="346"/>
      <c r="AR10" s="339" t="s">
        <v>197</v>
      </c>
      <c r="AS10" s="342" t="s">
        <v>190</v>
      </c>
      <c r="AT10" s="343"/>
      <c r="AU10" s="106"/>
    </row>
    <row r="11" spans="1:47" ht="47" customHeight="1">
      <c r="A11" s="336" t="s">
        <v>214</v>
      </c>
      <c r="B11" s="337"/>
      <c r="C11" s="336" t="s">
        <v>215</v>
      </c>
      <c r="D11" s="338"/>
      <c r="E11" s="338"/>
      <c r="F11" s="337"/>
      <c r="G11" s="339" t="s">
        <v>186</v>
      </c>
      <c r="H11" s="340" t="s">
        <v>216</v>
      </c>
      <c r="I11" s="341"/>
      <c r="J11" s="342" t="s">
        <v>201</v>
      </c>
      <c r="K11" s="343"/>
      <c r="L11" s="336" t="s">
        <v>189</v>
      </c>
      <c r="M11" s="337"/>
      <c r="N11" s="344" t="s">
        <v>190</v>
      </c>
      <c r="O11" s="344" t="s">
        <v>191</v>
      </c>
      <c r="P11" s="336" t="s">
        <v>190</v>
      </c>
      <c r="Q11" s="337"/>
      <c r="R11" s="336" t="s">
        <v>192</v>
      </c>
      <c r="S11" s="338"/>
      <c r="T11" s="337"/>
      <c r="U11" s="336" t="s">
        <v>193</v>
      </c>
      <c r="V11" s="337"/>
      <c r="W11" s="336" t="s">
        <v>194</v>
      </c>
      <c r="X11" s="338"/>
      <c r="Y11" s="338"/>
      <c r="Z11" s="338"/>
      <c r="AA11" s="337"/>
      <c r="AB11" s="336" t="s">
        <v>217</v>
      </c>
      <c r="AC11" s="338"/>
      <c r="AD11" s="338"/>
      <c r="AE11" s="337"/>
      <c r="AF11" s="336" t="s">
        <v>218</v>
      </c>
      <c r="AG11" s="338"/>
      <c r="AH11" s="338"/>
      <c r="AI11" s="338"/>
      <c r="AJ11" s="337"/>
      <c r="AK11" s="336" t="s">
        <v>190</v>
      </c>
      <c r="AL11" s="338"/>
      <c r="AM11" s="338"/>
      <c r="AN11" s="337"/>
      <c r="AO11" s="344" t="s">
        <v>190</v>
      </c>
      <c r="AP11" s="345" t="s">
        <v>190</v>
      </c>
      <c r="AQ11" s="346"/>
      <c r="AR11" s="339" t="s">
        <v>197</v>
      </c>
      <c r="AS11" s="342" t="s">
        <v>219</v>
      </c>
      <c r="AT11" s="343"/>
      <c r="AU11" s="106"/>
    </row>
    <row r="12" spans="1:47" ht="47" customHeight="1">
      <c r="A12" s="336" t="s">
        <v>220</v>
      </c>
      <c r="B12" s="337"/>
      <c r="C12" s="336" t="s">
        <v>221</v>
      </c>
      <c r="D12" s="338"/>
      <c r="E12" s="338"/>
      <c r="F12" s="337"/>
      <c r="G12" s="339" t="s">
        <v>186</v>
      </c>
      <c r="H12" s="340" t="s">
        <v>222</v>
      </c>
      <c r="I12" s="341"/>
      <c r="J12" s="342" t="s">
        <v>201</v>
      </c>
      <c r="K12" s="343"/>
      <c r="L12" s="336" t="s">
        <v>189</v>
      </c>
      <c r="M12" s="337"/>
      <c r="N12" s="344" t="s">
        <v>190</v>
      </c>
      <c r="O12" s="344" t="s">
        <v>191</v>
      </c>
      <c r="P12" s="336" t="s">
        <v>190</v>
      </c>
      <c r="Q12" s="337"/>
      <c r="R12" s="336" t="s">
        <v>192</v>
      </c>
      <c r="S12" s="338"/>
      <c r="T12" s="337"/>
      <c r="U12" s="336" t="s">
        <v>193</v>
      </c>
      <c r="V12" s="337"/>
      <c r="W12" s="336" t="s">
        <v>194</v>
      </c>
      <c r="X12" s="338"/>
      <c r="Y12" s="338"/>
      <c r="Z12" s="338"/>
      <c r="AA12" s="337"/>
      <c r="AB12" s="336" t="s">
        <v>223</v>
      </c>
      <c r="AC12" s="338"/>
      <c r="AD12" s="338"/>
      <c r="AE12" s="337"/>
      <c r="AF12" s="336" t="s">
        <v>224</v>
      </c>
      <c r="AG12" s="338"/>
      <c r="AH12" s="338"/>
      <c r="AI12" s="338"/>
      <c r="AJ12" s="337"/>
      <c r="AK12" s="336" t="s">
        <v>190</v>
      </c>
      <c r="AL12" s="338"/>
      <c r="AM12" s="338"/>
      <c r="AN12" s="337"/>
      <c r="AO12" s="344" t="s">
        <v>190</v>
      </c>
      <c r="AP12" s="345" t="s">
        <v>190</v>
      </c>
      <c r="AQ12" s="346"/>
      <c r="AR12" s="339" t="s">
        <v>197</v>
      </c>
      <c r="AS12" s="342" t="s">
        <v>219</v>
      </c>
      <c r="AT12" s="343"/>
      <c r="AU12" s="106"/>
    </row>
    <row r="13" spans="1:47" ht="47" customHeight="1">
      <c r="A13" s="336" t="s">
        <v>225</v>
      </c>
      <c r="B13" s="337"/>
      <c r="C13" s="336" t="s">
        <v>226</v>
      </c>
      <c r="D13" s="338"/>
      <c r="E13" s="338"/>
      <c r="F13" s="337"/>
      <c r="G13" s="339" t="s">
        <v>186</v>
      </c>
      <c r="H13" s="340" t="s">
        <v>227</v>
      </c>
      <c r="I13" s="341"/>
      <c r="J13" s="342" t="s">
        <v>188</v>
      </c>
      <c r="K13" s="343"/>
      <c r="L13" s="336" t="s">
        <v>189</v>
      </c>
      <c r="M13" s="337"/>
      <c r="N13" s="344" t="s">
        <v>190</v>
      </c>
      <c r="O13" s="344" t="s">
        <v>191</v>
      </c>
      <c r="P13" s="336" t="s">
        <v>190</v>
      </c>
      <c r="Q13" s="337"/>
      <c r="R13" s="336" t="s">
        <v>192</v>
      </c>
      <c r="S13" s="338"/>
      <c r="T13" s="337"/>
      <c r="U13" s="336" t="s">
        <v>193</v>
      </c>
      <c r="V13" s="337"/>
      <c r="W13" s="336" t="s">
        <v>194</v>
      </c>
      <c r="X13" s="338"/>
      <c r="Y13" s="338"/>
      <c r="Z13" s="338"/>
      <c r="AA13" s="337"/>
      <c r="AB13" s="336" t="s">
        <v>228</v>
      </c>
      <c r="AC13" s="338"/>
      <c r="AD13" s="338"/>
      <c r="AE13" s="337"/>
      <c r="AF13" s="336" t="s">
        <v>229</v>
      </c>
      <c r="AG13" s="338"/>
      <c r="AH13" s="338"/>
      <c r="AI13" s="338"/>
      <c r="AJ13" s="337"/>
      <c r="AK13" s="336" t="s">
        <v>190</v>
      </c>
      <c r="AL13" s="338"/>
      <c r="AM13" s="338"/>
      <c r="AN13" s="337"/>
      <c r="AO13" s="344" t="s">
        <v>190</v>
      </c>
      <c r="AP13" s="345" t="s">
        <v>190</v>
      </c>
      <c r="AQ13" s="346"/>
      <c r="AR13" s="339" t="s">
        <v>197</v>
      </c>
      <c r="AS13" s="342" t="s">
        <v>190</v>
      </c>
      <c r="AT13" s="343"/>
      <c r="AU13" s="106"/>
    </row>
    <row r="14" spans="1:47" ht="47" customHeight="1">
      <c r="A14" s="336" t="s">
        <v>230</v>
      </c>
      <c r="B14" s="337"/>
      <c r="C14" s="336" t="s">
        <v>231</v>
      </c>
      <c r="D14" s="338"/>
      <c r="E14" s="338"/>
      <c r="F14" s="337"/>
      <c r="G14" s="339" t="s">
        <v>186</v>
      </c>
      <c r="H14" s="340" t="s">
        <v>232</v>
      </c>
      <c r="I14" s="341"/>
      <c r="J14" s="342" t="s">
        <v>201</v>
      </c>
      <c r="K14" s="343"/>
      <c r="L14" s="336" t="s">
        <v>189</v>
      </c>
      <c r="M14" s="337"/>
      <c r="N14" s="344" t="s">
        <v>190</v>
      </c>
      <c r="O14" s="344" t="s">
        <v>191</v>
      </c>
      <c r="P14" s="336" t="s">
        <v>190</v>
      </c>
      <c r="Q14" s="337"/>
      <c r="R14" s="336" t="s">
        <v>192</v>
      </c>
      <c r="S14" s="338"/>
      <c r="T14" s="337"/>
      <c r="U14" s="336" t="s">
        <v>193</v>
      </c>
      <c r="V14" s="337"/>
      <c r="W14" s="336" t="s">
        <v>194</v>
      </c>
      <c r="X14" s="338"/>
      <c r="Y14" s="338"/>
      <c r="Z14" s="338"/>
      <c r="AA14" s="337"/>
      <c r="AB14" s="336" t="s">
        <v>233</v>
      </c>
      <c r="AC14" s="338"/>
      <c r="AD14" s="338"/>
      <c r="AE14" s="337"/>
      <c r="AF14" s="336" t="s">
        <v>234</v>
      </c>
      <c r="AG14" s="338"/>
      <c r="AH14" s="338"/>
      <c r="AI14" s="338"/>
      <c r="AJ14" s="337"/>
      <c r="AK14" s="336" t="s">
        <v>190</v>
      </c>
      <c r="AL14" s="338"/>
      <c r="AM14" s="338"/>
      <c r="AN14" s="337"/>
      <c r="AO14" s="344" t="s">
        <v>190</v>
      </c>
      <c r="AP14" s="345" t="s">
        <v>190</v>
      </c>
      <c r="AQ14" s="346"/>
      <c r="AR14" s="339" t="s">
        <v>197</v>
      </c>
      <c r="AS14" s="342" t="s">
        <v>190</v>
      </c>
      <c r="AT14" s="343"/>
      <c r="AU14" s="106"/>
    </row>
    <row r="15" spans="1:47" ht="47" customHeight="1">
      <c r="A15" s="336" t="s">
        <v>235</v>
      </c>
      <c r="B15" s="337"/>
      <c r="C15" s="336" t="s">
        <v>236</v>
      </c>
      <c r="D15" s="338"/>
      <c r="E15" s="338"/>
      <c r="F15" s="337"/>
      <c r="G15" s="339" t="s">
        <v>186</v>
      </c>
      <c r="H15" s="340" t="s">
        <v>237</v>
      </c>
      <c r="I15" s="341"/>
      <c r="J15" s="342" t="s">
        <v>188</v>
      </c>
      <c r="K15" s="343"/>
      <c r="L15" s="336" t="s">
        <v>189</v>
      </c>
      <c r="M15" s="337"/>
      <c r="N15" s="344" t="s">
        <v>190</v>
      </c>
      <c r="O15" s="344" t="s">
        <v>191</v>
      </c>
      <c r="P15" s="336" t="s">
        <v>190</v>
      </c>
      <c r="Q15" s="337"/>
      <c r="R15" s="336" t="s">
        <v>192</v>
      </c>
      <c r="S15" s="338"/>
      <c r="T15" s="337"/>
      <c r="U15" s="336" t="s">
        <v>193</v>
      </c>
      <c r="V15" s="337"/>
      <c r="W15" s="336" t="s">
        <v>194</v>
      </c>
      <c r="X15" s="338"/>
      <c r="Y15" s="338"/>
      <c r="Z15" s="338"/>
      <c r="AA15" s="337"/>
      <c r="AB15" s="336" t="s">
        <v>238</v>
      </c>
      <c r="AC15" s="338"/>
      <c r="AD15" s="338"/>
      <c r="AE15" s="337"/>
      <c r="AF15" s="336" t="s">
        <v>239</v>
      </c>
      <c r="AG15" s="338"/>
      <c r="AH15" s="338"/>
      <c r="AI15" s="338"/>
      <c r="AJ15" s="337"/>
      <c r="AK15" s="336" t="s">
        <v>190</v>
      </c>
      <c r="AL15" s="338"/>
      <c r="AM15" s="338"/>
      <c r="AN15" s="337"/>
      <c r="AO15" s="344" t="s">
        <v>190</v>
      </c>
      <c r="AP15" s="345" t="s">
        <v>190</v>
      </c>
      <c r="AQ15" s="346"/>
      <c r="AR15" s="339" t="s">
        <v>197</v>
      </c>
      <c r="AS15" s="342" t="s">
        <v>190</v>
      </c>
      <c r="AT15" s="343"/>
      <c r="AU15" s="106"/>
    </row>
    <row r="16" spans="1:47" ht="47" customHeight="1">
      <c r="A16" s="336" t="s">
        <v>240</v>
      </c>
      <c r="B16" s="337"/>
      <c r="C16" s="336" t="s">
        <v>241</v>
      </c>
      <c r="D16" s="338"/>
      <c r="E16" s="338"/>
      <c r="F16" s="337"/>
      <c r="G16" s="339" t="s">
        <v>186</v>
      </c>
      <c r="H16" s="340" t="s">
        <v>242</v>
      </c>
      <c r="I16" s="341"/>
      <c r="J16" s="342" t="s">
        <v>201</v>
      </c>
      <c r="K16" s="343"/>
      <c r="L16" s="336" t="s">
        <v>189</v>
      </c>
      <c r="M16" s="337"/>
      <c r="N16" s="344" t="s">
        <v>190</v>
      </c>
      <c r="O16" s="344" t="s">
        <v>191</v>
      </c>
      <c r="P16" s="336" t="s">
        <v>190</v>
      </c>
      <c r="Q16" s="337"/>
      <c r="R16" s="336" t="s">
        <v>192</v>
      </c>
      <c r="S16" s="338"/>
      <c r="T16" s="337"/>
      <c r="U16" s="336" t="s">
        <v>193</v>
      </c>
      <c r="V16" s="337"/>
      <c r="W16" s="336" t="s">
        <v>194</v>
      </c>
      <c r="X16" s="338"/>
      <c r="Y16" s="338"/>
      <c r="Z16" s="338"/>
      <c r="AA16" s="337"/>
      <c r="AB16" s="336" t="s">
        <v>243</v>
      </c>
      <c r="AC16" s="338"/>
      <c r="AD16" s="338"/>
      <c r="AE16" s="337"/>
      <c r="AF16" s="336" t="s">
        <v>244</v>
      </c>
      <c r="AG16" s="338"/>
      <c r="AH16" s="338"/>
      <c r="AI16" s="338"/>
      <c r="AJ16" s="337"/>
      <c r="AK16" s="336" t="s">
        <v>190</v>
      </c>
      <c r="AL16" s="338"/>
      <c r="AM16" s="338"/>
      <c r="AN16" s="337"/>
      <c r="AO16" s="344" t="s">
        <v>190</v>
      </c>
      <c r="AP16" s="345" t="s">
        <v>190</v>
      </c>
      <c r="AQ16" s="346"/>
      <c r="AR16" s="339" t="s">
        <v>197</v>
      </c>
      <c r="AS16" s="342" t="s">
        <v>190</v>
      </c>
      <c r="AT16" s="343"/>
      <c r="AU16" s="106"/>
    </row>
    <row r="17" spans="1:47" ht="47" customHeight="1">
      <c r="A17" s="336" t="s">
        <v>245</v>
      </c>
      <c r="B17" s="337"/>
      <c r="C17" s="336" t="s">
        <v>246</v>
      </c>
      <c r="D17" s="338"/>
      <c r="E17" s="338"/>
      <c r="F17" s="337"/>
      <c r="G17" s="339" t="s">
        <v>186</v>
      </c>
      <c r="H17" s="340" t="s">
        <v>247</v>
      </c>
      <c r="I17" s="341"/>
      <c r="J17" s="342" t="s">
        <v>188</v>
      </c>
      <c r="K17" s="343"/>
      <c r="L17" s="336" t="s">
        <v>189</v>
      </c>
      <c r="M17" s="337"/>
      <c r="N17" s="344" t="s">
        <v>190</v>
      </c>
      <c r="O17" s="344" t="s">
        <v>191</v>
      </c>
      <c r="P17" s="336" t="s">
        <v>190</v>
      </c>
      <c r="Q17" s="337"/>
      <c r="R17" s="336" t="s">
        <v>192</v>
      </c>
      <c r="S17" s="338"/>
      <c r="T17" s="337"/>
      <c r="U17" s="336" t="s">
        <v>193</v>
      </c>
      <c r="V17" s="337"/>
      <c r="W17" s="336" t="s">
        <v>194</v>
      </c>
      <c r="X17" s="338"/>
      <c r="Y17" s="338"/>
      <c r="Z17" s="338"/>
      <c r="AA17" s="337"/>
      <c r="AB17" s="336" t="s">
        <v>248</v>
      </c>
      <c r="AC17" s="338"/>
      <c r="AD17" s="338"/>
      <c r="AE17" s="337"/>
      <c r="AF17" s="336" t="s">
        <v>249</v>
      </c>
      <c r="AG17" s="338"/>
      <c r="AH17" s="338"/>
      <c r="AI17" s="338"/>
      <c r="AJ17" s="337"/>
      <c r="AK17" s="336" t="s">
        <v>190</v>
      </c>
      <c r="AL17" s="338"/>
      <c r="AM17" s="338"/>
      <c r="AN17" s="337"/>
      <c r="AO17" s="344" t="s">
        <v>190</v>
      </c>
      <c r="AP17" s="345" t="s">
        <v>190</v>
      </c>
      <c r="AQ17" s="346"/>
      <c r="AR17" s="339" t="s">
        <v>197</v>
      </c>
      <c r="AS17" s="342" t="s">
        <v>190</v>
      </c>
      <c r="AT17" s="343"/>
      <c r="AU17" s="106"/>
    </row>
    <row r="18" spans="1:47" ht="47" customHeight="1">
      <c r="A18" s="336" t="s">
        <v>250</v>
      </c>
      <c r="B18" s="337"/>
      <c r="C18" s="336" t="s">
        <v>251</v>
      </c>
      <c r="D18" s="338"/>
      <c r="E18" s="338"/>
      <c r="F18" s="337"/>
      <c r="G18" s="339" t="s">
        <v>186</v>
      </c>
      <c r="H18" s="340" t="s">
        <v>252</v>
      </c>
      <c r="I18" s="341"/>
      <c r="J18" s="342" t="s">
        <v>188</v>
      </c>
      <c r="K18" s="343"/>
      <c r="L18" s="336" t="s">
        <v>189</v>
      </c>
      <c r="M18" s="337"/>
      <c r="N18" s="344" t="s">
        <v>190</v>
      </c>
      <c r="O18" s="344" t="s">
        <v>191</v>
      </c>
      <c r="P18" s="336" t="s">
        <v>190</v>
      </c>
      <c r="Q18" s="337"/>
      <c r="R18" s="336" t="s">
        <v>192</v>
      </c>
      <c r="S18" s="338"/>
      <c r="T18" s="337"/>
      <c r="U18" s="336" t="s">
        <v>193</v>
      </c>
      <c r="V18" s="337"/>
      <c r="W18" s="336" t="s">
        <v>194</v>
      </c>
      <c r="X18" s="338"/>
      <c r="Y18" s="338"/>
      <c r="Z18" s="338"/>
      <c r="AA18" s="337"/>
      <c r="AB18" s="336" t="s">
        <v>253</v>
      </c>
      <c r="AC18" s="338"/>
      <c r="AD18" s="338"/>
      <c r="AE18" s="337"/>
      <c r="AF18" s="336" t="s">
        <v>254</v>
      </c>
      <c r="AG18" s="338"/>
      <c r="AH18" s="338"/>
      <c r="AI18" s="338"/>
      <c r="AJ18" s="337"/>
      <c r="AK18" s="336" t="s">
        <v>190</v>
      </c>
      <c r="AL18" s="338"/>
      <c r="AM18" s="338"/>
      <c r="AN18" s="337"/>
      <c r="AO18" s="344" t="s">
        <v>190</v>
      </c>
      <c r="AP18" s="345" t="s">
        <v>190</v>
      </c>
      <c r="AQ18" s="346"/>
      <c r="AR18" s="339" t="s">
        <v>197</v>
      </c>
      <c r="AS18" s="342" t="s">
        <v>190</v>
      </c>
      <c r="AT18" s="343"/>
      <c r="AU18" s="106"/>
    </row>
    <row r="19" spans="1:47" ht="47" customHeight="1">
      <c r="A19" s="336" t="s">
        <v>255</v>
      </c>
      <c r="B19" s="337"/>
      <c r="C19" s="336" t="s">
        <v>256</v>
      </c>
      <c r="D19" s="338"/>
      <c r="E19" s="338"/>
      <c r="F19" s="337"/>
      <c r="G19" s="339" t="s">
        <v>186</v>
      </c>
      <c r="H19" s="340" t="s">
        <v>257</v>
      </c>
      <c r="I19" s="341"/>
      <c r="J19" s="342" t="s">
        <v>188</v>
      </c>
      <c r="K19" s="343"/>
      <c r="L19" s="336" t="s">
        <v>189</v>
      </c>
      <c r="M19" s="337"/>
      <c r="N19" s="344" t="s">
        <v>190</v>
      </c>
      <c r="O19" s="344" t="s">
        <v>191</v>
      </c>
      <c r="P19" s="336" t="s">
        <v>190</v>
      </c>
      <c r="Q19" s="337"/>
      <c r="R19" s="336" t="s">
        <v>192</v>
      </c>
      <c r="S19" s="338"/>
      <c r="T19" s="337"/>
      <c r="U19" s="336" t="s">
        <v>193</v>
      </c>
      <c r="V19" s="337"/>
      <c r="W19" s="336" t="s">
        <v>194</v>
      </c>
      <c r="X19" s="338"/>
      <c r="Y19" s="338"/>
      <c r="Z19" s="338"/>
      <c r="AA19" s="337"/>
      <c r="AB19" s="336" t="s">
        <v>258</v>
      </c>
      <c r="AC19" s="338"/>
      <c r="AD19" s="338"/>
      <c r="AE19" s="337"/>
      <c r="AF19" s="336" t="s">
        <v>259</v>
      </c>
      <c r="AG19" s="338"/>
      <c r="AH19" s="338"/>
      <c r="AI19" s="338"/>
      <c r="AJ19" s="337"/>
      <c r="AK19" s="336" t="s">
        <v>190</v>
      </c>
      <c r="AL19" s="338"/>
      <c r="AM19" s="338"/>
      <c r="AN19" s="337"/>
      <c r="AO19" s="344" t="s">
        <v>190</v>
      </c>
      <c r="AP19" s="345" t="s">
        <v>190</v>
      </c>
      <c r="AQ19" s="346"/>
      <c r="AR19" s="339" t="s">
        <v>197</v>
      </c>
      <c r="AS19" s="342" t="s">
        <v>219</v>
      </c>
      <c r="AT19" s="343"/>
      <c r="AU19" s="106"/>
    </row>
    <row r="20" spans="1:47" ht="47" customHeight="1">
      <c r="A20" s="336" t="s">
        <v>260</v>
      </c>
      <c r="B20" s="337"/>
      <c r="C20" s="336" t="s">
        <v>261</v>
      </c>
      <c r="D20" s="338"/>
      <c r="E20" s="338"/>
      <c r="F20" s="337"/>
      <c r="G20" s="339" t="s">
        <v>186</v>
      </c>
      <c r="H20" s="340" t="s">
        <v>262</v>
      </c>
      <c r="I20" s="341"/>
      <c r="J20" s="342" t="s">
        <v>201</v>
      </c>
      <c r="K20" s="343"/>
      <c r="L20" s="336" t="s">
        <v>189</v>
      </c>
      <c r="M20" s="337"/>
      <c r="N20" s="344" t="s">
        <v>190</v>
      </c>
      <c r="O20" s="344" t="s">
        <v>191</v>
      </c>
      <c r="P20" s="336" t="s">
        <v>190</v>
      </c>
      <c r="Q20" s="337"/>
      <c r="R20" s="336" t="s">
        <v>192</v>
      </c>
      <c r="S20" s="338"/>
      <c r="T20" s="337"/>
      <c r="U20" s="336" t="s">
        <v>193</v>
      </c>
      <c r="V20" s="337"/>
      <c r="W20" s="336" t="s">
        <v>194</v>
      </c>
      <c r="X20" s="338"/>
      <c r="Y20" s="338"/>
      <c r="Z20" s="338"/>
      <c r="AA20" s="337"/>
      <c r="AB20" s="336" t="s">
        <v>263</v>
      </c>
      <c r="AC20" s="338"/>
      <c r="AD20" s="338"/>
      <c r="AE20" s="337"/>
      <c r="AF20" s="336" t="s">
        <v>264</v>
      </c>
      <c r="AG20" s="338"/>
      <c r="AH20" s="338"/>
      <c r="AI20" s="338"/>
      <c r="AJ20" s="337"/>
      <c r="AK20" s="336" t="s">
        <v>190</v>
      </c>
      <c r="AL20" s="338"/>
      <c r="AM20" s="338"/>
      <c r="AN20" s="337"/>
      <c r="AO20" s="344" t="s">
        <v>190</v>
      </c>
      <c r="AP20" s="345" t="s">
        <v>190</v>
      </c>
      <c r="AQ20" s="346"/>
      <c r="AR20" s="339" t="s">
        <v>197</v>
      </c>
      <c r="AS20" s="342" t="s">
        <v>219</v>
      </c>
      <c r="AT20" s="343"/>
      <c r="AU20" s="106"/>
    </row>
    <row r="21" spans="1:47" ht="47" customHeight="1">
      <c r="A21" s="336" t="s">
        <v>265</v>
      </c>
      <c r="B21" s="337"/>
      <c r="C21" s="336" t="s">
        <v>266</v>
      </c>
      <c r="D21" s="338"/>
      <c r="E21" s="338"/>
      <c r="F21" s="337"/>
      <c r="G21" s="339" t="s">
        <v>186</v>
      </c>
      <c r="H21" s="340" t="s">
        <v>267</v>
      </c>
      <c r="I21" s="341"/>
      <c r="J21" s="342" t="s">
        <v>188</v>
      </c>
      <c r="K21" s="343"/>
      <c r="L21" s="336" t="s">
        <v>189</v>
      </c>
      <c r="M21" s="337"/>
      <c r="N21" s="344" t="s">
        <v>190</v>
      </c>
      <c r="O21" s="344" t="s">
        <v>191</v>
      </c>
      <c r="P21" s="336" t="s">
        <v>190</v>
      </c>
      <c r="Q21" s="337"/>
      <c r="R21" s="336" t="s">
        <v>192</v>
      </c>
      <c r="S21" s="338"/>
      <c r="T21" s="337"/>
      <c r="U21" s="336" t="s">
        <v>193</v>
      </c>
      <c r="V21" s="337"/>
      <c r="W21" s="336" t="s">
        <v>194</v>
      </c>
      <c r="X21" s="338"/>
      <c r="Y21" s="338"/>
      <c r="Z21" s="338"/>
      <c r="AA21" s="337"/>
      <c r="AB21" s="336" t="s">
        <v>268</v>
      </c>
      <c r="AC21" s="338"/>
      <c r="AD21" s="338"/>
      <c r="AE21" s="337"/>
      <c r="AF21" s="336" t="s">
        <v>269</v>
      </c>
      <c r="AG21" s="338"/>
      <c r="AH21" s="338"/>
      <c r="AI21" s="338"/>
      <c r="AJ21" s="337"/>
      <c r="AK21" s="336" t="s">
        <v>190</v>
      </c>
      <c r="AL21" s="338"/>
      <c r="AM21" s="338"/>
      <c r="AN21" s="337"/>
      <c r="AO21" s="344" t="s">
        <v>190</v>
      </c>
      <c r="AP21" s="345" t="s">
        <v>190</v>
      </c>
      <c r="AQ21" s="346"/>
      <c r="AR21" s="339" t="s">
        <v>197</v>
      </c>
      <c r="AS21" s="342" t="s">
        <v>190</v>
      </c>
      <c r="AT21" s="343"/>
      <c r="AU21" s="106"/>
    </row>
    <row r="22" spans="1:47" ht="47" customHeight="1">
      <c r="A22" s="336" t="s">
        <v>270</v>
      </c>
      <c r="B22" s="337"/>
      <c r="C22" s="336" t="s">
        <v>271</v>
      </c>
      <c r="D22" s="338"/>
      <c r="E22" s="338"/>
      <c r="F22" s="337"/>
      <c r="G22" s="339" t="s">
        <v>186</v>
      </c>
      <c r="H22" s="340" t="s">
        <v>272</v>
      </c>
      <c r="I22" s="341"/>
      <c r="J22" s="342" t="s">
        <v>188</v>
      </c>
      <c r="K22" s="343"/>
      <c r="L22" s="336" t="s">
        <v>189</v>
      </c>
      <c r="M22" s="337"/>
      <c r="N22" s="344" t="s">
        <v>190</v>
      </c>
      <c r="O22" s="344" t="s">
        <v>191</v>
      </c>
      <c r="P22" s="336" t="s">
        <v>190</v>
      </c>
      <c r="Q22" s="337"/>
      <c r="R22" s="336" t="s">
        <v>192</v>
      </c>
      <c r="S22" s="338"/>
      <c r="T22" s="337"/>
      <c r="U22" s="336" t="s">
        <v>193</v>
      </c>
      <c r="V22" s="337"/>
      <c r="W22" s="336" t="s">
        <v>194</v>
      </c>
      <c r="X22" s="338"/>
      <c r="Y22" s="338"/>
      <c r="Z22" s="338"/>
      <c r="AA22" s="337"/>
      <c r="AB22" s="336" t="s">
        <v>273</v>
      </c>
      <c r="AC22" s="338"/>
      <c r="AD22" s="338"/>
      <c r="AE22" s="337"/>
      <c r="AF22" s="336" t="s">
        <v>274</v>
      </c>
      <c r="AG22" s="338"/>
      <c r="AH22" s="338"/>
      <c r="AI22" s="338"/>
      <c r="AJ22" s="337"/>
      <c r="AK22" s="336" t="s">
        <v>190</v>
      </c>
      <c r="AL22" s="338"/>
      <c r="AM22" s="338"/>
      <c r="AN22" s="337"/>
      <c r="AO22" s="344" t="s">
        <v>190</v>
      </c>
      <c r="AP22" s="345" t="s">
        <v>190</v>
      </c>
      <c r="AQ22" s="346"/>
      <c r="AR22" s="339" t="s">
        <v>197</v>
      </c>
      <c r="AS22" s="342" t="s">
        <v>190</v>
      </c>
      <c r="AT22" s="343"/>
      <c r="AU22" s="106"/>
    </row>
    <row r="23" spans="1:47" ht="47" customHeight="1">
      <c r="A23" s="336" t="s">
        <v>275</v>
      </c>
      <c r="B23" s="337"/>
      <c r="C23" s="336" t="s">
        <v>276</v>
      </c>
      <c r="D23" s="338"/>
      <c r="E23" s="338"/>
      <c r="F23" s="337"/>
      <c r="G23" s="339" t="s">
        <v>186</v>
      </c>
      <c r="H23" s="340" t="s">
        <v>277</v>
      </c>
      <c r="I23" s="341"/>
      <c r="J23" s="342" t="s">
        <v>188</v>
      </c>
      <c r="K23" s="343"/>
      <c r="L23" s="336" t="s">
        <v>189</v>
      </c>
      <c r="M23" s="337"/>
      <c r="N23" s="344" t="s">
        <v>190</v>
      </c>
      <c r="O23" s="344" t="s">
        <v>191</v>
      </c>
      <c r="P23" s="336" t="s">
        <v>190</v>
      </c>
      <c r="Q23" s="337"/>
      <c r="R23" s="336" t="s">
        <v>192</v>
      </c>
      <c r="S23" s="338"/>
      <c r="T23" s="337"/>
      <c r="U23" s="336" t="s">
        <v>193</v>
      </c>
      <c r="V23" s="337"/>
      <c r="W23" s="336" t="s">
        <v>194</v>
      </c>
      <c r="X23" s="338"/>
      <c r="Y23" s="338"/>
      <c r="Z23" s="338"/>
      <c r="AA23" s="337"/>
      <c r="AB23" s="336" t="s">
        <v>278</v>
      </c>
      <c r="AC23" s="338"/>
      <c r="AD23" s="338"/>
      <c r="AE23" s="337"/>
      <c r="AF23" s="336" t="s">
        <v>279</v>
      </c>
      <c r="AG23" s="338"/>
      <c r="AH23" s="338"/>
      <c r="AI23" s="338"/>
      <c r="AJ23" s="337"/>
      <c r="AK23" s="336" t="s">
        <v>190</v>
      </c>
      <c r="AL23" s="338"/>
      <c r="AM23" s="338"/>
      <c r="AN23" s="337"/>
      <c r="AO23" s="344" t="s">
        <v>190</v>
      </c>
      <c r="AP23" s="345" t="s">
        <v>190</v>
      </c>
      <c r="AQ23" s="346"/>
      <c r="AR23" s="339" t="s">
        <v>197</v>
      </c>
      <c r="AS23" s="342" t="s">
        <v>190</v>
      </c>
      <c r="AT23" s="343"/>
      <c r="AU23" s="106"/>
    </row>
    <row r="24" spans="1:47" ht="47" customHeight="1">
      <c r="A24" s="336" t="s">
        <v>280</v>
      </c>
      <c r="B24" s="337"/>
      <c r="C24" s="336" t="s">
        <v>281</v>
      </c>
      <c r="D24" s="338"/>
      <c r="E24" s="338"/>
      <c r="F24" s="337"/>
      <c r="G24" s="339" t="s">
        <v>186</v>
      </c>
      <c r="H24" s="340" t="s">
        <v>282</v>
      </c>
      <c r="I24" s="341"/>
      <c r="J24" s="342" t="s">
        <v>283</v>
      </c>
      <c r="K24" s="343"/>
      <c r="L24" s="336" t="s">
        <v>189</v>
      </c>
      <c r="M24" s="337"/>
      <c r="N24" s="344" t="s">
        <v>190</v>
      </c>
      <c r="O24" s="344" t="s">
        <v>191</v>
      </c>
      <c r="P24" s="336" t="s">
        <v>190</v>
      </c>
      <c r="Q24" s="337"/>
      <c r="R24" s="336" t="s">
        <v>192</v>
      </c>
      <c r="S24" s="338"/>
      <c r="T24" s="337"/>
      <c r="U24" s="336" t="s">
        <v>193</v>
      </c>
      <c r="V24" s="337"/>
      <c r="W24" s="336" t="s">
        <v>194</v>
      </c>
      <c r="X24" s="338"/>
      <c r="Y24" s="338"/>
      <c r="Z24" s="338"/>
      <c r="AA24" s="337"/>
      <c r="AB24" s="336" t="s">
        <v>284</v>
      </c>
      <c r="AC24" s="338"/>
      <c r="AD24" s="338"/>
      <c r="AE24" s="337"/>
      <c r="AF24" s="336" t="s">
        <v>285</v>
      </c>
      <c r="AG24" s="338"/>
      <c r="AH24" s="338"/>
      <c r="AI24" s="338"/>
      <c r="AJ24" s="337"/>
      <c r="AK24" s="336" t="s">
        <v>190</v>
      </c>
      <c r="AL24" s="338"/>
      <c r="AM24" s="338"/>
      <c r="AN24" s="337"/>
      <c r="AO24" s="344" t="s">
        <v>190</v>
      </c>
      <c r="AP24" s="345" t="s">
        <v>190</v>
      </c>
      <c r="AQ24" s="346"/>
      <c r="AR24" s="339" t="s">
        <v>197</v>
      </c>
      <c r="AS24" s="342" t="s">
        <v>286</v>
      </c>
      <c r="AT24" s="343"/>
      <c r="AU24" s="106"/>
    </row>
    <row r="25" spans="1:47" ht="47" customHeight="1">
      <c r="A25" s="336" t="s">
        <v>287</v>
      </c>
      <c r="B25" s="337"/>
      <c r="C25" s="336" t="s">
        <v>288</v>
      </c>
      <c r="D25" s="338"/>
      <c r="E25" s="338"/>
      <c r="F25" s="337"/>
      <c r="G25" s="339" t="s">
        <v>186</v>
      </c>
      <c r="H25" s="340" t="s">
        <v>289</v>
      </c>
      <c r="I25" s="341"/>
      <c r="J25" s="342" t="s">
        <v>188</v>
      </c>
      <c r="K25" s="343"/>
      <c r="L25" s="336" t="s">
        <v>189</v>
      </c>
      <c r="M25" s="337"/>
      <c r="N25" s="344" t="s">
        <v>190</v>
      </c>
      <c r="O25" s="344" t="s">
        <v>191</v>
      </c>
      <c r="P25" s="336" t="s">
        <v>190</v>
      </c>
      <c r="Q25" s="337"/>
      <c r="R25" s="336" t="s">
        <v>192</v>
      </c>
      <c r="S25" s="338"/>
      <c r="T25" s="337"/>
      <c r="U25" s="336" t="s">
        <v>193</v>
      </c>
      <c r="V25" s="337"/>
      <c r="W25" s="336" t="s">
        <v>194</v>
      </c>
      <c r="X25" s="338"/>
      <c r="Y25" s="338"/>
      <c r="Z25" s="338"/>
      <c r="AA25" s="337"/>
      <c r="AB25" s="336" t="s">
        <v>290</v>
      </c>
      <c r="AC25" s="338"/>
      <c r="AD25" s="338"/>
      <c r="AE25" s="337"/>
      <c r="AF25" s="336" t="s">
        <v>291</v>
      </c>
      <c r="AG25" s="338"/>
      <c r="AH25" s="338"/>
      <c r="AI25" s="338"/>
      <c r="AJ25" s="337"/>
      <c r="AK25" s="336" t="s">
        <v>190</v>
      </c>
      <c r="AL25" s="338"/>
      <c r="AM25" s="338"/>
      <c r="AN25" s="337"/>
      <c r="AO25" s="344" t="s">
        <v>190</v>
      </c>
      <c r="AP25" s="345" t="s">
        <v>190</v>
      </c>
      <c r="AQ25" s="346"/>
      <c r="AR25" s="339" t="s">
        <v>197</v>
      </c>
      <c r="AS25" s="342" t="s">
        <v>190</v>
      </c>
      <c r="AT25" s="343"/>
      <c r="AU25" s="106"/>
    </row>
    <row r="26" spans="1:47" ht="47" customHeight="1">
      <c r="A26" s="336" t="s">
        <v>292</v>
      </c>
      <c r="B26" s="337"/>
      <c r="C26" s="336" t="s">
        <v>293</v>
      </c>
      <c r="D26" s="338"/>
      <c r="E26" s="338"/>
      <c r="F26" s="337"/>
      <c r="G26" s="339" t="s">
        <v>186</v>
      </c>
      <c r="H26" s="340" t="s">
        <v>294</v>
      </c>
      <c r="I26" s="341"/>
      <c r="J26" s="342" t="s">
        <v>201</v>
      </c>
      <c r="K26" s="343"/>
      <c r="L26" s="336" t="s">
        <v>189</v>
      </c>
      <c r="M26" s="337"/>
      <c r="N26" s="344" t="s">
        <v>190</v>
      </c>
      <c r="O26" s="344" t="s">
        <v>191</v>
      </c>
      <c r="P26" s="336" t="s">
        <v>190</v>
      </c>
      <c r="Q26" s="337"/>
      <c r="R26" s="336" t="s">
        <v>192</v>
      </c>
      <c r="S26" s="338"/>
      <c r="T26" s="337"/>
      <c r="U26" s="336" t="s">
        <v>193</v>
      </c>
      <c r="V26" s="337"/>
      <c r="W26" s="336" t="s">
        <v>194</v>
      </c>
      <c r="X26" s="338"/>
      <c r="Y26" s="338"/>
      <c r="Z26" s="338"/>
      <c r="AA26" s="337"/>
      <c r="AB26" s="336" t="s">
        <v>295</v>
      </c>
      <c r="AC26" s="338"/>
      <c r="AD26" s="338"/>
      <c r="AE26" s="337"/>
      <c r="AF26" s="336" t="s">
        <v>296</v>
      </c>
      <c r="AG26" s="338"/>
      <c r="AH26" s="338"/>
      <c r="AI26" s="338"/>
      <c r="AJ26" s="337"/>
      <c r="AK26" s="336" t="s">
        <v>190</v>
      </c>
      <c r="AL26" s="338"/>
      <c r="AM26" s="338"/>
      <c r="AN26" s="337"/>
      <c r="AO26" s="344" t="s">
        <v>190</v>
      </c>
      <c r="AP26" s="345" t="s">
        <v>190</v>
      </c>
      <c r="AQ26" s="346"/>
      <c r="AR26" s="339" t="s">
        <v>197</v>
      </c>
      <c r="AS26" s="342" t="s">
        <v>219</v>
      </c>
      <c r="AT26" s="343"/>
      <c r="AU26" s="106"/>
    </row>
    <row r="27" spans="1:47" ht="47" customHeight="1">
      <c r="A27" s="336" t="s">
        <v>297</v>
      </c>
      <c r="B27" s="337"/>
      <c r="C27" s="336" t="s">
        <v>298</v>
      </c>
      <c r="D27" s="338"/>
      <c r="E27" s="338"/>
      <c r="F27" s="337"/>
      <c r="G27" s="339" t="s">
        <v>186</v>
      </c>
      <c r="H27" s="340" t="s">
        <v>299</v>
      </c>
      <c r="I27" s="341"/>
      <c r="J27" s="342" t="s">
        <v>201</v>
      </c>
      <c r="K27" s="343"/>
      <c r="L27" s="336" t="s">
        <v>189</v>
      </c>
      <c r="M27" s="337"/>
      <c r="N27" s="344" t="s">
        <v>190</v>
      </c>
      <c r="O27" s="344" t="s">
        <v>191</v>
      </c>
      <c r="P27" s="336" t="s">
        <v>190</v>
      </c>
      <c r="Q27" s="337"/>
      <c r="R27" s="336" t="s">
        <v>192</v>
      </c>
      <c r="S27" s="338"/>
      <c r="T27" s="337"/>
      <c r="U27" s="336" t="s">
        <v>193</v>
      </c>
      <c r="V27" s="337"/>
      <c r="W27" s="336" t="s">
        <v>194</v>
      </c>
      <c r="X27" s="338"/>
      <c r="Y27" s="338"/>
      <c r="Z27" s="338"/>
      <c r="AA27" s="337"/>
      <c r="AB27" s="336" t="s">
        <v>300</v>
      </c>
      <c r="AC27" s="338"/>
      <c r="AD27" s="338"/>
      <c r="AE27" s="337"/>
      <c r="AF27" s="336" t="s">
        <v>301</v>
      </c>
      <c r="AG27" s="338"/>
      <c r="AH27" s="338"/>
      <c r="AI27" s="338"/>
      <c r="AJ27" s="337"/>
      <c r="AK27" s="336" t="s">
        <v>190</v>
      </c>
      <c r="AL27" s="338"/>
      <c r="AM27" s="338"/>
      <c r="AN27" s="337"/>
      <c r="AO27" s="344" t="s">
        <v>190</v>
      </c>
      <c r="AP27" s="345" t="s">
        <v>190</v>
      </c>
      <c r="AQ27" s="346"/>
      <c r="AR27" s="339" t="s">
        <v>197</v>
      </c>
      <c r="AS27" s="342" t="s">
        <v>190</v>
      </c>
      <c r="AT27" s="343"/>
      <c r="AU27" s="106"/>
    </row>
    <row r="28" spans="1:47" ht="47" customHeight="1">
      <c r="A28" s="336" t="s">
        <v>302</v>
      </c>
      <c r="B28" s="337"/>
      <c r="C28" s="336" t="s">
        <v>303</v>
      </c>
      <c r="D28" s="338"/>
      <c r="E28" s="338"/>
      <c r="F28" s="337"/>
      <c r="G28" s="339" t="s">
        <v>186</v>
      </c>
      <c r="H28" s="340" t="s">
        <v>304</v>
      </c>
      <c r="I28" s="341"/>
      <c r="J28" s="342" t="s">
        <v>188</v>
      </c>
      <c r="K28" s="343"/>
      <c r="L28" s="336" t="s">
        <v>189</v>
      </c>
      <c r="M28" s="337"/>
      <c r="N28" s="344" t="s">
        <v>190</v>
      </c>
      <c r="O28" s="344" t="s">
        <v>191</v>
      </c>
      <c r="P28" s="336" t="s">
        <v>190</v>
      </c>
      <c r="Q28" s="337"/>
      <c r="R28" s="336" t="s">
        <v>192</v>
      </c>
      <c r="S28" s="338"/>
      <c r="T28" s="337"/>
      <c r="U28" s="336" t="s">
        <v>193</v>
      </c>
      <c r="V28" s="337"/>
      <c r="W28" s="336" t="s">
        <v>194</v>
      </c>
      <c r="X28" s="338"/>
      <c r="Y28" s="338"/>
      <c r="Z28" s="338"/>
      <c r="AA28" s="337"/>
      <c r="AB28" s="336" t="s">
        <v>305</v>
      </c>
      <c r="AC28" s="338"/>
      <c r="AD28" s="338"/>
      <c r="AE28" s="337"/>
      <c r="AF28" s="336" t="s">
        <v>306</v>
      </c>
      <c r="AG28" s="338"/>
      <c r="AH28" s="338"/>
      <c r="AI28" s="338"/>
      <c r="AJ28" s="337"/>
      <c r="AK28" s="336" t="s">
        <v>190</v>
      </c>
      <c r="AL28" s="338"/>
      <c r="AM28" s="338"/>
      <c r="AN28" s="337"/>
      <c r="AO28" s="344" t="s">
        <v>190</v>
      </c>
      <c r="AP28" s="345" t="s">
        <v>190</v>
      </c>
      <c r="AQ28" s="346"/>
      <c r="AR28" s="339" t="s">
        <v>197</v>
      </c>
      <c r="AS28" s="342" t="s">
        <v>190</v>
      </c>
      <c r="AT28" s="343"/>
      <c r="AU28" s="106"/>
    </row>
    <row r="29" spans="1:47" ht="20" customHeight="1">
      <c r="A29" s="347">
        <v>22</v>
      </c>
      <c r="B29" s="348"/>
      <c r="C29" s="336" t="s">
        <v>82</v>
      </c>
      <c r="D29" s="338"/>
      <c r="E29" s="338"/>
      <c r="F29" s="337"/>
      <c r="G29" s="349" t="s">
        <v>190</v>
      </c>
      <c r="H29" s="350" t="s">
        <v>190</v>
      </c>
      <c r="I29" s="351"/>
      <c r="J29" s="352" t="s">
        <v>190</v>
      </c>
      <c r="K29" s="353"/>
      <c r="L29" s="352" t="s">
        <v>190</v>
      </c>
      <c r="M29" s="353"/>
      <c r="N29" s="354" t="s">
        <v>190</v>
      </c>
      <c r="O29" s="354" t="s">
        <v>190</v>
      </c>
      <c r="P29" s="352" t="s">
        <v>190</v>
      </c>
      <c r="Q29" s="353"/>
      <c r="R29" s="352" t="s">
        <v>190</v>
      </c>
      <c r="S29" s="355"/>
      <c r="T29" s="353"/>
      <c r="U29" s="352" t="s">
        <v>190</v>
      </c>
      <c r="V29" s="353"/>
      <c r="W29" s="352" t="s">
        <v>190</v>
      </c>
      <c r="X29" s="355"/>
      <c r="Y29" s="355"/>
      <c r="Z29" s="355"/>
      <c r="AA29" s="353"/>
      <c r="AB29" s="352" t="s">
        <v>190</v>
      </c>
      <c r="AC29" s="355"/>
      <c r="AD29" s="355"/>
      <c r="AE29" s="353"/>
      <c r="AF29" s="352" t="s">
        <v>190</v>
      </c>
      <c r="AG29" s="355"/>
      <c r="AH29" s="355"/>
      <c r="AI29" s="355"/>
      <c r="AJ29" s="353"/>
      <c r="AK29" s="356" t="s">
        <v>190</v>
      </c>
      <c r="AL29" s="357"/>
      <c r="AM29" s="357"/>
      <c r="AN29" s="358"/>
      <c r="AO29" s="349" t="s">
        <v>190</v>
      </c>
      <c r="AP29" s="356" t="s">
        <v>190</v>
      </c>
      <c r="AQ29" s="358"/>
      <c r="AR29" s="349" t="s">
        <v>190</v>
      </c>
      <c r="AS29" s="356" t="s">
        <v>190</v>
      </c>
      <c r="AT29" s="358"/>
      <c r="AU29" s="106"/>
    </row>
    <row r="30" spans="1:47" ht="47" customHeight="1">
      <c r="A30" s="336" t="s">
        <v>307</v>
      </c>
      <c r="B30" s="337"/>
      <c r="C30" s="336" t="s">
        <v>308</v>
      </c>
      <c r="D30" s="338"/>
      <c r="E30" s="338"/>
      <c r="F30" s="337"/>
      <c r="G30" s="339" t="s">
        <v>309</v>
      </c>
      <c r="H30" s="340" t="s">
        <v>310</v>
      </c>
      <c r="I30" s="341"/>
      <c r="J30" s="342" t="s">
        <v>188</v>
      </c>
      <c r="K30" s="343"/>
      <c r="L30" s="336" t="s">
        <v>189</v>
      </c>
      <c r="M30" s="337"/>
      <c r="N30" s="344" t="s">
        <v>190</v>
      </c>
      <c r="O30" s="344" t="s">
        <v>191</v>
      </c>
      <c r="P30" s="336" t="s">
        <v>190</v>
      </c>
      <c r="Q30" s="337"/>
      <c r="R30" s="336" t="s">
        <v>192</v>
      </c>
      <c r="S30" s="338"/>
      <c r="T30" s="337"/>
      <c r="U30" s="336" t="s">
        <v>193</v>
      </c>
      <c r="V30" s="337"/>
      <c r="W30" s="336" t="s">
        <v>194</v>
      </c>
      <c r="X30" s="338"/>
      <c r="Y30" s="338"/>
      <c r="Z30" s="338"/>
      <c r="AA30" s="337"/>
      <c r="AB30" s="336" t="s">
        <v>311</v>
      </c>
      <c r="AC30" s="338"/>
      <c r="AD30" s="338"/>
      <c r="AE30" s="337"/>
      <c r="AF30" s="336" t="s">
        <v>312</v>
      </c>
      <c r="AG30" s="338"/>
      <c r="AH30" s="338"/>
      <c r="AI30" s="338"/>
      <c r="AJ30" s="337"/>
      <c r="AK30" s="336" t="s">
        <v>190</v>
      </c>
      <c r="AL30" s="338"/>
      <c r="AM30" s="338"/>
      <c r="AN30" s="337"/>
      <c r="AO30" s="344" t="s">
        <v>190</v>
      </c>
      <c r="AP30" s="345" t="s">
        <v>190</v>
      </c>
      <c r="AQ30" s="346"/>
      <c r="AR30" s="339" t="s">
        <v>197</v>
      </c>
      <c r="AS30" s="342" t="s">
        <v>190</v>
      </c>
      <c r="AT30" s="343"/>
      <c r="AU30" s="106"/>
    </row>
    <row r="31" spans="1:47" ht="47" customHeight="1">
      <c r="A31" s="336" t="s">
        <v>313</v>
      </c>
      <c r="B31" s="337"/>
      <c r="C31" s="336" t="s">
        <v>314</v>
      </c>
      <c r="D31" s="338"/>
      <c r="E31" s="338"/>
      <c r="F31" s="337"/>
      <c r="G31" s="339" t="s">
        <v>309</v>
      </c>
      <c r="H31" s="340" t="s">
        <v>315</v>
      </c>
      <c r="I31" s="341"/>
      <c r="J31" s="342" t="s">
        <v>188</v>
      </c>
      <c r="K31" s="343"/>
      <c r="L31" s="336" t="s">
        <v>189</v>
      </c>
      <c r="M31" s="337"/>
      <c r="N31" s="344" t="s">
        <v>190</v>
      </c>
      <c r="O31" s="344" t="s">
        <v>191</v>
      </c>
      <c r="P31" s="336" t="s">
        <v>190</v>
      </c>
      <c r="Q31" s="337"/>
      <c r="R31" s="336" t="s">
        <v>192</v>
      </c>
      <c r="S31" s="338"/>
      <c r="T31" s="337"/>
      <c r="U31" s="336" t="s">
        <v>193</v>
      </c>
      <c r="V31" s="337"/>
      <c r="W31" s="336" t="s">
        <v>194</v>
      </c>
      <c r="X31" s="338"/>
      <c r="Y31" s="338"/>
      <c r="Z31" s="338"/>
      <c r="AA31" s="337"/>
      <c r="AB31" s="336" t="s">
        <v>316</v>
      </c>
      <c r="AC31" s="338"/>
      <c r="AD31" s="338"/>
      <c r="AE31" s="337"/>
      <c r="AF31" s="336" t="s">
        <v>317</v>
      </c>
      <c r="AG31" s="338"/>
      <c r="AH31" s="338"/>
      <c r="AI31" s="338"/>
      <c r="AJ31" s="337"/>
      <c r="AK31" s="336" t="s">
        <v>190</v>
      </c>
      <c r="AL31" s="338"/>
      <c r="AM31" s="338"/>
      <c r="AN31" s="337"/>
      <c r="AO31" s="344" t="s">
        <v>190</v>
      </c>
      <c r="AP31" s="345" t="s">
        <v>190</v>
      </c>
      <c r="AQ31" s="346"/>
      <c r="AR31" s="339" t="s">
        <v>197</v>
      </c>
      <c r="AS31" s="342" t="s">
        <v>318</v>
      </c>
      <c r="AT31" s="343"/>
      <c r="AU31" s="106"/>
    </row>
    <row r="32" spans="1:47" ht="47" customHeight="1">
      <c r="A32" s="336" t="s">
        <v>319</v>
      </c>
      <c r="B32" s="337"/>
      <c r="C32" s="336" t="s">
        <v>320</v>
      </c>
      <c r="D32" s="338"/>
      <c r="E32" s="338"/>
      <c r="F32" s="337"/>
      <c r="G32" s="339" t="s">
        <v>309</v>
      </c>
      <c r="H32" s="340" t="s">
        <v>299</v>
      </c>
      <c r="I32" s="341"/>
      <c r="J32" s="342" t="s">
        <v>201</v>
      </c>
      <c r="K32" s="343"/>
      <c r="L32" s="336" t="s">
        <v>189</v>
      </c>
      <c r="M32" s="337"/>
      <c r="N32" s="344" t="s">
        <v>190</v>
      </c>
      <c r="O32" s="344" t="s">
        <v>191</v>
      </c>
      <c r="P32" s="336" t="s">
        <v>190</v>
      </c>
      <c r="Q32" s="337"/>
      <c r="R32" s="336" t="s">
        <v>192</v>
      </c>
      <c r="S32" s="338"/>
      <c r="T32" s="337"/>
      <c r="U32" s="336" t="s">
        <v>193</v>
      </c>
      <c r="V32" s="337"/>
      <c r="W32" s="336" t="s">
        <v>194</v>
      </c>
      <c r="X32" s="338"/>
      <c r="Y32" s="338"/>
      <c r="Z32" s="338"/>
      <c r="AA32" s="337"/>
      <c r="AB32" s="336" t="s">
        <v>321</v>
      </c>
      <c r="AC32" s="338"/>
      <c r="AD32" s="338"/>
      <c r="AE32" s="337"/>
      <c r="AF32" s="336" t="s">
        <v>322</v>
      </c>
      <c r="AG32" s="338"/>
      <c r="AH32" s="338"/>
      <c r="AI32" s="338"/>
      <c r="AJ32" s="337"/>
      <c r="AK32" s="336" t="s">
        <v>190</v>
      </c>
      <c r="AL32" s="338"/>
      <c r="AM32" s="338"/>
      <c r="AN32" s="337"/>
      <c r="AO32" s="344" t="s">
        <v>190</v>
      </c>
      <c r="AP32" s="345" t="s">
        <v>190</v>
      </c>
      <c r="AQ32" s="346"/>
      <c r="AR32" s="339" t="s">
        <v>197</v>
      </c>
      <c r="AS32" s="342" t="s">
        <v>190</v>
      </c>
      <c r="AT32" s="343"/>
      <c r="AU32" s="106"/>
    </row>
    <row r="33" spans="1:47" ht="47" customHeight="1">
      <c r="A33" s="336" t="s">
        <v>323</v>
      </c>
      <c r="B33" s="337"/>
      <c r="C33" s="336" t="s">
        <v>324</v>
      </c>
      <c r="D33" s="338"/>
      <c r="E33" s="338"/>
      <c r="F33" s="337"/>
      <c r="G33" s="339" t="s">
        <v>309</v>
      </c>
      <c r="H33" s="340" t="s">
        <v>325</v>
      </c>
      <c r="I33" s="341"/>
      <c r="J33" s="342" t="s">
        <v>201</v>
      </c>
      <c r="K33" s="343"/>
      <c r="L33" s="336" t="s">
        <v>189</v>
      </c>
      <c r="M33" s="337"/>
      <c r="N33" s="344" t="s">
        <v>190</v>
      </c>
      <c r="O33" s="344" t="s">
        <v>191</v>
      </c>
      <c r="P33" s="336" t="s">
        <v>190</v>
      </c>
      <c r="Q33" s="337"/>
      <c r="R33" s="336" t="s">
        <v>192</v>
      </c>
      <c r="S33" s="338"/>
      <c r="T33" s="337"/>
      <c r="U33" s="336" t="s">
        <v>193</v>
      </c>
      <c r="V33" s="337"/>
      <c r="W33" s="336" t="s">
        <v>194</v>
      </c>
      <c r="X33" s="338"/>
      <c r="Y33" s="338"/>
      <c r="Z33" s="338"/>
      <c r="AA33" s="337"/>
      <c r="AB33" s="336" t="s">
        <v>326</v>
      </c>
      <c r="AC33" s="338"/>
      <c r="AD33" s="338"/>
      <c r="AE33" s="337"/>
      <c r="AF33" s="336" t="s">
        <v>327</v>
      </c>
      <c r="AG33" s="338"/>
      <c r="AH33" s="338"/>
      <c r="AI33" s="338"/>
      <c r="AJ33" s="337"/>
      <c r="AK33" s="336" t="s">
        <v>190</v>
      </c>
      <c r="AL33" s="338"/>
      <c r="AM33" s="338"/>
      <c r="AN33" s="337"/>
      <c r="AO33" s="344" t="s">
        <v>190</v>
      </c>
      <c r="AP33" s="345" t="s">
        <v>190</v>
      </c>
      <c r="AQ33" s="346"/>
      <c r="AR33" s="339" t="s">
        <v>197</v>
      </c>
      <c r="AS33" s="342" t="s">
        <v>190</v>
      </c>
      <c r="AT33" s="343"/>
      <c r="AU33" s="106"/>
    </row>
    <row r="34" spans="1:47" ht="47" customHeight="1">
      <c r="A34" s="336" t="s">
        <v>328</v>
      </c>
      <c r="B34" s="337"/>
      <c r="C34" s="336" t="s">
        <v>329</v>
      </c>
      <c r="D34" s="338"/>
      <c r="E34" s="338"/>
      <c r="F34" s="337"/>
      <c r="G34" s="339" t="s">
        <v>309</v>
      </c>
      <c r="H34" s="340" t="s">
        <v>330</v>
      </c>
      <c r="I34" s="341"/>
      <c r="J34" s="342" t="s">
        <v>188</v>
      </c>
      <c r="K34" s="343"/>
      <c r="L34" s="336" t="s">
        <v>189</v>
      </c>
      <c r="M34" s="337"/>
      <c r="N34" s="344" t="s">
        <v>190</v>
      </c>
      <c r="O34" s="344" t="s">
        <v>191</v>
      </c>
      <c r="P34" s="336" t="s">
        <v>190</v>
      </c>
      <c r="Q34" s="337"/>
      <c r="R34" s="336" t="s">
        <v>192</v>
      </c>
      <c r="S34" s="338"/>
      <c r="T34" s="337"/>
      <c r="U34" s="336" t="s">
        <v>193</v>
      </c>
      <c r="V34" s="337"/>
      <c r="W34" s="336" t="s">
        <v>194</v>
      </c>
      <c r="X34" s="338"/>
      <c r="Y34" s="338"/>
      <c r="Z34" s="338"/>
      <c r="AA34" s="337"/>
      <c r="AB34" s="336" t="s">
        <v>331</v>
      </c>
      <c r="AC34" s="338"/>
      <c r="AD34" s="338"/>
      <c r="AE34" s="337"/>
      <c r="AF34" s="336" t="s">
        <v>332</v>
      </c>
      <c r="AG34" s="338"/>
      <c r="AH34" s="338"/>
      <c r="AI34" s="338"/>
      <c r="AJ34" s="337"/>
      <c r="AK34" s="336" t="s">
        <v>190</v>
      </c>
      <c r="AL34" s="338"/>
      <c r="AM34" s="338"/>
      <c r="AN34" s="337"/>
      <c r="AO34" s="344" t="s">
        <v>190</v>
      </c>
      <c r="AP34" s="345" t="s">
        <v>190</v>
      </c>
      <c r="AQ34" s="346"/>
      <c r="AR34" s="339" t="s">
        <v>197</v>
      </c>
      <c r="AS34" s="342" t="s">
        <v>190</v>
      </c>
      <c r="AT34" s="343"/>
      <c r="AU34" s="106"/>
    </row>
    <row r="35" spans="1:47" ht="47" customHeight="1">
      <c r="A35" s="336" t="s">
        <v>333</v>
      </c>
      <c r="B35" s="337"/>
      <c r="C35" s="336" t="s">
        <v>334</v>
      </c>
      <c r="D35" s="338"/>
      <c r="E35" s="338"/>
      <c r="F35" s="337"/>
      <c r="G35" s="339" t="s">
        <v>309</v>
      </c>
      <c r="H35" s="340" t="s">
        <v>335</v>
      </c>
      <c r="I35" s="341"/>
      <c r="J35" s="342" t="s">
        <v>188</v>
      </c>
      <c r="K35" s="343"/>
      <c r="L35" s="336" t="s">
        <v>189</v>
      </c>
      <c r="M35" s="337"/>
      <c r="N35" s="344" t="s">
        <v>190</v>
      </c>
      <c r="O35" s="344" t="s">
        <v>191</v>
      </c>
      <c r="P35" s="336" t="s">
        <v>190</v>
      </c>
      <c r="Q35" s="337"/>
      <c r="R35" s="336" t="s">
        <v>192</v>
      </c>
      <c r="S35" s="338"/>
      <c r="T35" s="337"/>
      <c r="U35" s="336" t="s">
        <v>193</v>
      </c>
      <c r="V35" s="337"/>
      <c r="W35" s="336" t="s">
        <v>194</v>
      </c>
      <c r="X35" s="338"/>
      <c r="Y35" s="338"/>
      <c r="Z35" s="338"/>
      <c r="AA35" s="337"/>
      <c r="AB35" s="336" t="s">
        <v>336</v>
      </c>
      <c r="AC35" s="338"/>
      <c r="AD35" s="338"/>
      <c r="AE35" s="337"/>
      <c r="AF35" s="336" t="s">
        <v>337</v>
      </c>
      <c r="AG35" s="338"/>
      <c r="AH35" s="338"/>
      <c r="AI35" s="338"/>
      <c r="AJ35" s="337"/>
      <c r="AK35" s="336" t="s">
        <v>190</v>
      </c>
      <c r="AL35" s="338"/>
      <c r="AM35" s="338"/>
      <c r="AN35" s="337"/>
      <c r="AO35" s="344" t="s">
        <v>190</v>
      </c>
      <c r="AP35" s="345" t="s">
        <v>190</v>
      </c>
      <c r="AQ35" s="346"/>
      <c r="AR35" s="339" t="s">
        <v>197</v>
      </c>
      <c r="AS35" s="342" t="s">
        <v>190</v>
      </c>
      <c r="AT35" s="343"/>
      <c r="AU35" s="106"/>
    </row>
    <row r="36" spans="1:47" ht="47" customHeight="1">
      <c r="A36" s="336" t="s">
        <v>338</v>
      </c>
      <c r="B36" s="337"/>
      <c r="C36" s="336" t="s">
        <v>339</v>
      </c>
      <c r="D36" s="338"/>
      <c r="E36" s="338"/>
      <c r="F36" s="337"/>
      <c r="G36" s="339" t="s">
        <v>309</v>
      </c>
      <c r="H36" s="340" t="s">
        <v>340</v>
      </c>
      <c r="I36" s="341"/>
      <c r="J36" s="342" t="s">
        <v>188</v>
      </c>
      <c r="K36" s="343"/>
      <c r="L36" s="336" t="s">
        <v>189</v>
      </c>
      <c r="M36" s="337"/>
      <c r="N36" s="344" t="s">
        <v>190</v>
      </c>
      <c r="O36" s="344" t="s">
        <v>191</v>
      </c>
      <c r="P36" s="336" t="s">
        <v>190</v>
      </c>
      <c r="Q36" s="337"/>
      <c r="R36" s="336" t="s">
        <v>192</v>
      </c>
      <c r="S36" s="338"/>
      <c r="T36" s="337"/>
      <c r="U36" s="336" t="s">
        <v>193</v>
      </c>
      <c r="V36" s="337"/>
      <c r="W36" s="336" t="s">
        <v>194</v>
      </c>
      <c r="X36" s="338"/>
      <c r="Y36" s="338"/>
      <c r="Z36" s="338"/>
      <c r="AA36" s="337"/>
      <c r="AB36" s="336" t="s">
        <v>341</v>
      </c>
      <c r="AC36" s="338"/>
      <c r="AD36" s="338"/>
      <c r="AE36" s="337"/>
      <c r="AF36" s="336" t="s">
        <v>342</v>
      </c>
      <c r="AG36" s="338"/>
      <c r="AH36" s="338"/>
      <c r="AI36" s="338"/>
      <c r="AJ36" s="337"/>
      <c r="AK36" s="336" t="s">
        <v>190</v>
      </c>
      <c r="AL36" s="338"/>
      <c r="AM36" s="338"/>
      <c r="AN36" s="337"/>
      <c r="AO36" s="344" t="s">
        <v>190</v>
      </c>
      <c r="AP36" s="345" t="s">
        <v>190</v>
      </c>
      <c r="AQ36" s="346"/>
      <c r="AR36" s="339" t="s">
        <v>197</v>
      </c>
      <c r="AS36" s="342" t="s">
        <v>343</v>
      </c>
      <c r="AT36" s="343"/>
      <c r="AU36" s="106"/>
    </row>
    <row r="37" spans="1:47" ht="47" customHeight="1">
      <c r="A37" s="336" t="s">
        <v>344</v>
      </c>
      <c r="B37" s="337"/>
      <c r="C37" s="336" t="s">
        <v>345</v>
      </c>
      <c r="D37" s="338"/>
      <c r="E37" s="338"/>
      <c r="F37" s="337"/>
      <c r="G37" s="339" t="s">
        <v>309</v>
      </c>
      <c r="H37" s="340" t="s">
        <v>346</v>
      </c>
      <c r="I37" s="341"/>
      <c r="J37" s="342" t="s">
        <v>188</v>
      </c>
      <c r="K37" s="343"/>
      <c r="L37" s="336" t="s">
        <v>189</v>
      </c>
      <c r="M37" s="337"/>
      <c r="N37" s="344" t="s">
        <v>190</v>
      </c>
      <c r="O37" s="344" t="s">
        <v>191</v>
      </c>
      <c r="P37" s="336" t="s">
        <v>190</v>
      </c>
      <c r="Q37" s="337"/>
      <c r="R37" s="336" t="s">
        <v>347</v>
      </c>
      <c r="S37" s="338"/>
      <c r="T37" s="337"/>
      <c r="U37" s="336" t="s">
        <v>193</v>
      </c>
      <c r="V37" s="337"/>
      <c r="W37" s="336" t="s">
        <v>194</v>
      </c>
      <c r="X37" s="338"/>
      <c r="Y37" s="338"/>
      <c r="Z37" s="338"/>
      <c r="AA37" s="337"/>
      <c r="AB37" s="336" t="s">
        <v>348</v>
      </c>
      <c r="AC37" s="338"/>
      <c r="AD37" s="338"/>
      <c r="AE37" s="337"/>
      <c r="AF37" s="336" t="s">
        <v>349</v>
      </c>
      <c r="AG37" s="338"/>
      <c r="AH37" s="338"/>
      <c r="AI37" s="338"/>
      <c r="AJ37" s="337"/>
      <c r="AK37" s="336" t="s">
        <v>190</v>
      </c>
      <c r="AL37" s="338"/>
      <c r="AM37" s="338"/>
      <c r="AN37" s="337"/>
      <c r="AO37" s="344" t="s">
        <v>190</v>
      </c>
      <c r="AP37" s="345" t="s">
        <v>190</v>
      </c>
      <c r="AQ37" s="346"/>
      <c r="AR37" s="339" t="s">
        <v>197</v>
      </c>
      <c r="AS37" s="342" t="s">
        <v>350</v>
      </c>
      <c r="AT37" s="343"/>
      <c r="AU37" s="106"/>
    </row>
    <row r="38" spans="1:47" ht="47" customHeight="1">
      <c r="A38" s="336" t="s">
        <v>351</v>
      </c>
      <c r="B38" s="337"/>
      <c r="C38" s="336" t="s">
        <v>352</v>
      </c>
      <c r="D38" s="338"/>
      <c r="E38" s="338"/>
      <c r="F38" s="337"/>
      <c r="G38" s="339" t="s">
        <v>309</v>
      </c>
      <c r="H38" s="340" t="s">
        <v>353</v>
      </c>
      <c r="I38" s="341"/>
      <c r="J38" s="342" t="s">
        <v>188</v>
      </c>
      <c r="K38" s="343"/>
      <c r="L38" s="336" t="s">
        <v>189</v>
      </c>
      <c r="M38" s="337"/>
      <c r="N38" s="344" t="s">
        <v>190</v>
      </c>
      <c r="O38" s="344" t="s">
        <v>191</v>
      </c>
      <c r="P38" s="336" t="s">
        <v>190</v>
      </c>
      <c r="Q38" s="337"/>
      <c r="R38" s="336" t="s">
        <v>192</v>
      </c>
      <c r="S38" s="338"/>
      <c r="T38" s="337"/>
      <c r="U38" s="336" t="s">
        <v>193</v>
      </c>
      <c r="V38" s="337"/>
      <c r="W38" s="336" t="s">
        <v>194</v>
      </c>
      <c r="X38" s="338"/>
      <c r="Y38" s="338"/>
      <c r="Z38" s="338"/>
      <c r="AA38" s="337"/>
      <c r="AB38" s="336" t="s">
        <v>354</v>
      </c>
      <c r="AC38" s="338"/>
      <c r="AD38" s="338"/>
      <c r="AE38" s="337"/>
      <c r="AF38" s="336" t="s">
        <v>355</v>
      </c>
      <c r="AG38" s="338"/>
      <c r="AH38" s="338"/>
      <c r="AI38" s="338"/>
      <c r="AJ38" s="337"/>
      <c r="AK38" s="336" t="s">
        <v>190</v>
      </c>
      <c r="AL38" s="338"/>
      <c r="AM38" s="338"/>
      <c r="AN38" s="337"/>
      <c r="AO38" s="344" t="s">
        <v>190</v>
      </c>
      <c r="AP38" s="345" t="s">
        <v>190</v>
      </c>
      <c r="AQ38" s="346"/>
      <c r="AR38" s="339" t="s">
        <v>197</v>
      </c>
      <c r="AS38" s="342" t="s">
        <v>219</v>
      </c>
      <c r="AT38" s="343"/>
      <c r="AU38" s="106"/>
    </row>
    <row r="39" spans="1:47" ht="47" customHeight="1">
      <c r="A39" s="336" t="s">
        <v>356</v>
      </c>
      <c r="B39" s="337"/>
      <c r="C39" s="336" t="s">
        <v>357</v>
      </c>
      <c r="D39" s="338"/>
      <c r="E39" s="338"/>
      <c r="F39" s="337"/>
      <c r="G39" s="339" t="s">
        <v>309</v>
      </c>
      <c r="H39" s="340" t="s">
        <v>358</v>
      </c>
      <c r="I39" s="341"/>
      <c r="J39" s="342" t="s">
        <v>188</v>
      </c>
      <c r="K39" s="343"/>
      <c r="L39" s="336" t="s">
        <v>189</v>
      </c>
      <c r="M39" s="337"/>
      <c r="N39" s="344" t="s">
        <v>190</v>
      </c>
      <c r="O39" s="344" t="s">
        <v>191</v>
      </c>
      <c r="P39" s="336" t="s">
        <v>190</v>
      </c>
      <c r="Q39" s="337"/>
      <c r="R39" s="336" t="s">
        <v>192</v>
      </c>
      <c r="S39" s="338"/>
      <c r="T39" s="337"/>
      <c r="U39" s="336" t="s">
        <v>193</v>
      </c>
      <c r="V39" s="337"/>
      <c r="W39" s="336" t="s">
        <v>194</v>
      </c>
      <c r="X39" s="338"/>
      <c r="Y39" s="338"/>
      <c r="Z39" s="338"/>
      <c r="AA39" s="337"/>
      <c r="AB39" s="336" t="s">
        <v>359</v>
      </c>
      <c r="AC39" s="338"/>
      <c r="AD39" s="338"/>
      <c r="AE39" s="337"/>
      <c r="AF39" s="336" t="s">
        <v>360</v>
      </c>
      <c r="AG39" s="338"/>
      <c r="AH39" s="338"/>
      <c r="AI39" s="338"/>
      <c r="AJ39" s="337"/>
      <c r="AK39" s="336" t="s">
        <v>190</v>
      </c>
      <c r="AL39" s="338"/>
      <c r="AM39" s="338"/>
      <c r="AN39" s="337"/>
      <c r="AO39" s="344" t="s">
        <v>190</v>
      </c>
      <c r="AP39" s="345" t="s">
        <v>190</v>
      </c>
      <c r="AQ39" s="346"/>
      <c r="AR39" s="339" t="s">
        <v>197</v>
      </c>
      <c r="AS39" s="342" t="s">
        <v>190</v>
      </c>
      <c r="AT39" s="343"/>
      <c r="AU39" s="106"/>
    </row>
    <row r="40" spans="1:47" ht="47" customHeight="1">
      <c r="A40" s="336" t="s">
        <v>361</v>
      </c>
      <c r="B40" s="337"/>
      <c r="C40" s="336" t="s">
        <v>362</v>
      </c>
      <c r="D40" s="338"/>
      <c r="E40" s="338"/>
      <c r="F40" s="337"/>
      <c r="G40" s="339" t="s">
        <v>309</v>
      </c>
      <c r="H40" s="340" t="s">
        <v>363</v>
      </c>
      <c r="I40" s="341"/>
      <c r="J40" s="342" t="s">
        <v>188</v>
      </c>
      <c r="K40" s="343"/>
      <c r="L40" s="336" t="s">
        <v>189</v>
      </c>
      <c r="M40" s="337"/>
      <c r="N40" s="344" t="s">
        <v>190</v>
      </c>
      <c r="O40" s="344" t="s">
        <v>191</v>
      </c>
      <c r="P40" s="336" t="s">
        <v>190</v>
      </c>
      <c r="Q40" s="337"/>
      <c r="R40" s="336" t="s">
        <v>364</v>
      </c>
      <c r="S40" s="338"/>
      <c r="T40" s="337"/>
      <c r="U40" s="336" t="s">
        <v>365</v>
      </c>
      <c r="V40" s="337"/>
      <c r="W40" s="336" t="s">
        <v>194</v>
      </c>
      <c r="X40" s="338"/>
      <c r="Y40" s="338"/>
      <c r="Z40" s="338"/>
      <c r="AA40" s="337"/>
      <c r="AB40" s="336" t="s">
        <v>190</v>
      </c>
      <c r="AC40" s="338"/>
      <c r="AD40" s="338"/>
      <c r="AE40" s="337"/>
      <c r="AF40" s="336" t="s">
        <v>366</v>
      </c>
      <c r="AG40" s="338"/>
      <c r="AH40" s="338"/>
      <c r="AI40" s="338"/>
      <c r="AJ40" s="337"/>
      <c r="AK40" s="336" t="s">
        <v>190</v>
      </c>
      <c r="AL40" s="338"/>
      <c r="AM40" s="338"/>
      <c r="AN40" s="337"/>
      <c r="AO40" s="344" t="s">
        <v>190</v>
      </c>
      <c r="AP40" s="345" t="s">
        <v>190</v>
      </c>
      <c r="AQ40" s="346"/>
      <c r="AR40" s="339" t="s">
        <v>197</v>
      </c>
      <c r="AS40" s="342" t="s">
        <v>350</v>
      </c>
      <c r="AT40" s="343"/>
      <c r="AU40" s="106"/>
    </row>
    <row r="41" spans="1:47" ht="47" customHeight="1">
      <c r="A41" s="336" t="s">
        <v>367</v>
      </c>
      <c r="B41" s="337"/>
      <c r="C41" s="336" t="s">
        <v>368</v>
      </c>
      <c r="D41" s="338"/>
      <c r="E41" s="338"/>
      <c r="F41" s="337"/>
      <c r="G41" s="339" t="s">
        <v>309</v>
      </c>
      <c r="H41" s="340" t="s">
        <v>369</v>
      </c>
      <c r="I41" s="341"/>
      <c r="J41" s="342" t="s">
        <v>201</v>
      </c>
      <c r="K41" s="343"/>
      <c r="L41" s="336" t="s">
        <v>189</v>
      </c>
      <c r="M41" s="337"/>
      <c r="N41" s="344" t="s">
        <v>190</v>
      </c>
      <c r="O41" s="344" t="s">
        <v>191</v>
      </c>
      <c r="P41" s="336" t="s">
        <v>190</v>
      </c>
      <c r="Q41" s="337"/>
      <c r="R41" s="336" t="s">
        <v>192</v>
      </c>
      <c r="S41" s="338"/>
      <c r="T41" s="337"/>
      <c r="U41" s="336" t="s">
        <v>193</v>
      </c>
      <c r="V41" s="337"/>
      <c r="W41" s="336" t="s">
        <v>194</v>
      </c>
      <c r="X41" s="338"/>
      <c r="Y41" s="338"/>
      <c r="Z41" s="338"/>
      <c r="AA41" s="337"/>
      <c r="AB41" s="336" t="s">
        <v>370</v>
      </c>
      <c r="AC41" s="338"/>
      <c r="AD41" s="338"/>
      <c r="AE41" s="337"/>
      <c r="AF41" s="336" t="s">
        <v>371</v>
      </c>
      <c r="AG41" s="338"/>
      <c r="AH41" s="338"/>
      <c r="AI41" s="338"/>
      <c r="AJ41" s="337"/>
      <c r="AK41" s="336" t="s">
        <v>190</v>
      </c>
      <c r="AL41" s="338"/>
      <c r="AM41" s="338"/>
      <c r="AN41" s="337"/>
      <c r="AO41" s="344" t="s">
        <v>190</v>
      </c>
      <c r="AP41" s="345" t="s">
        <v>190</v>
      </c>
      <c r="AQ41" s="346"/>
      <c r="AR41" s="339" t="s">
        <v>197</v>
      </c>
      <c r="AS41" s="342" t="s">
        <v>219</v>
      </c>
      <c r="AT41" s="343"/>
      <c r="AU41" s="106"/>
    </row>
    <row r="42" spans="1:47" ht="47" customHeight="1">
      <c r="A42" s="336" t="s">
        <v>372</v>
      </c>
      <c r="B42" s="337"/>
      <c r="C42" s="336" t="s">
        <v>373</v>
      </c>
      <c r="D42" s="338"/>
      <c r="E42" s="338"/>
      <c r="F42" s="337"/>
      <c r="G42" s="339" t="s">
        <v>309</v>
      </c>
      <c r="H42" s="340" t="s">
        <v>374</v>
      </c>
      <c r="I42" s="341"/>
      <c r="J42" s="342" t="s">
        <v>188</v>
      </c>
      <c r="K42" s="343"/>
      <c r="L42" s="336" t="s">
        <v>189</v>
      </c>
      <c r="M42" s="337"/>
      <c r="N42" s="344" t="s">
        <v>190</v>
      </c>
      <c r="O42" s="344" t="s">
        <v>191</v>
      </c>
      <c r="P42" s="336" t="s">
        <v>190</v>
      </c>
      <c r="Q42" s="337"/>
      <c r="R42" s="336" t="s">
        <v>192</v>
      </c>
      <c r="S42" s="338"/>
      <c r="T42" s="337"/>
      <c r="U42" s="336" t="s">
        <v>193</v>
      </c>
      <c r="V42" s="337"/>
      <c r="W42" s="336" t="s">
        <v>194</v>
      </c>
      <c r="X42" s="338"/>
      <c r="Y42" s="338"/>
      <c r="Z42" s="338"/>
      <c r="AA42" s="337"/>
      <c r="AB42" s="336" t="s">
        <v>375</v>
      </c>
      <c r="AC42" s="338"/>
      <c r="AD42" s="338"/>
      <c r="AE42" s="337"/>
      <c r="AF42" s="336" t="s">
        <v>376</v>
      </c>
      <c r="AG42" s="338"/>
      <c r="AH42" s="338"/>
      <c r="AI42" s="338"/>
      <c r="AJ42" s="337"/>
      <c r="AK42" s="336" t="s">
        <v>190</v>
      </c>
      <c r="AL42" s="338"/>
      <c r="AM42" s="338"/>
      <c r="AN42" s="337"/>
      <c r="AO42" s="344" t="s">
        <v>190</v>
      </c>
      <c r="AP42" s="345" t="s">
        <v>190</v>
      </c>
      <c r="AQ42" s="346"/>
      <c r="AR42" s="339" t="s">
        <v>197</v>
      </c>
      <c r="AS42" s="342" t="s">
        <v>190</v>
      </c>
      <c r="AT42" s="343"/>
      <c r="AU42" s="106"/>
    </row>
    <row r="43" spans="1:47" ht="47" customHeight="1">
      <c r="A43" s="336" t="s">
        <v>377</v>
      </c>
      <c r="B43" s="337"/>
      <c r="C43" s="336" t="s">
        <v>378</v>
      </c>
      <c r="D43" s="338"/>
      <c r="E43" s="338"/>
      <c r="F43" s="337"/>
      <c r="G43" s="339" t="s">
        <v>309</v>
      </c>
      <c r="H43" s="340" t="s">
        <v>379</v>
      </c>
      <c r="I43" s="341"/>
      <c r="J43" s="342" t="s">
        <v>188</v>
      </c>
      <c r="K43" s="343"/>
      <c r="L43" s="336" t="s">
        <v>189</v>
      </c>
      <c r="M43" s="337"/>
      <c r="N43" s="344" t="s">
        <v>190</v>
      </c>
      <c r="O43" s="344" t="s">
        <v>191</v>
      </c>
      <c r="P43" s="336" t="s">
        <v>190</v>
      </c>
      <c r="Q43" s="337"/>
      <c r="R43" s="336" t="s">
        <v>192</v>
      </c>
      <c r="S43" s="338"/>
      <c r="T43" s="337"/>
      <c r="U43" s="336" t="s">
        <v>193</v>
      </c>
      <c r="V43" s="337"/>
      <c r="W43" s="336" t="s">
        <v>194</v>
      </c>
      <c r="X43" s="338"/>
      <c r="Y43" s="338"/>
      <c r="Z43" s="338"/>
      <c r="AA43" s="337"/>
      <c r="AB43" s="336" t="s">
        <v>380</v>
      </c>
      <c r="AC43" s="338"/>
      <c r="AD43" s="338"/>
      <c r="AE43" s="337"/>
      <c r="AF43" s="336" t="s">
        <v>381</v>
      </c>
      <c r="AG43" s="338"/>
      <c r="AH43" s="338"/>
      <c r="AI43" s="338"/>
      <c r="AJ43" s="337"/>
      <c r="AK43" s="336" t="s">
        <v>190</v>
      </c>
      <c r="AL43" s="338"/>
      <c r="AM43" s="338"/>
      <c r="AN43" s="337"/>
      <c r="AO43" s="344" t="s">
        <v>190</v>
      </c>
      <c r="AP43" s="345" t="s">
        <v>190</v>
      </c>
      <c r="AQ43" s="346"/>
      <c r="AR43" s="339" t="s">
        <v>197</v>
      </c>
      <c r="AS43" s="342" t="s">
        <v>219</v>
      </c>
      <c r="AT43" s="343"/>
      <c r="AU43" s="106"/>
    </row>
    <row r="44" spans="1:47" ht="47" customHeight="1">
      <c r="A44" s="336" t="s">
        <v>382</v>
      </c>
      <c r="B44" s="337"/>
      <c r="C44" s="336" t="s">
        <v>383</v>
      </c>
      <c r="D44" s="338"/>
      <c r="E44" s="338"/>
      <c r="F44" s="337"/>
      <c r="G44" s="339" t="s">
        <v>309</v>
      </c>
      <c r="H44" s="340" t="s">
        <v>384</v>
      </c>
      <c r="I44" s="341"/>
      <c r="J44" s="342" t="s">
        <v>188</v>
      </c>
      <c r="K44" s="343"/>
      <c r="L44" s="336" t="s">
        <v>189</v>
      </c>
      <c r="M44" s="337"/>
      <c r="N44" s="344" t="s">
        <v>190</v>
      </c>
      <c r="O44" s="344" t="s">
        <v>191</v>
      </c>
      <c r="P44" s="336" t="s">
        <v>190</v>
      </c>
      <c r="Q44" s="337"/>
      <c r="R44" s="336" t="s">
        <v>192</v>
      </c>
      <c r="S44" s="338"/>
      <c r="T44" s="337"/>
      <c r="U44" s="336" t="s">
        <v>193</v>
      </c>
      <c r="V44" s="337"/>
      <c r="W44" s="336" t="s">
        <v>194</v>
      </c>
      <c r="X44" s="338"/>
      <c r="Y44" s="338"/>
      <c r="Z44" s="338"/>
      <c r="AA44" s="337"/>
      <c r="AB44" s="336" t="s">
        <v>385</v>
      </c>
      <c r="AC44" s="338"/>
      <c r="AD44" s="338"/>
      <c r="AE44" s="337"/>
      <c r="AF44" s="336" t="s">
        <v>386</v>
      </c>
      <c r="AG44" s="338"/>
      <c r="AH44" s="338"/>
      <c r="AI44" s="338"/>
      <c r="AJ44" s="337"/>
      <c r="AK44" s="336" t="s">
        <v>190</v>
      </c>
      <c r="AL44" s="338"/>
      <c r="AM44" s="338"/>
      <c r="AN44" s="337"/>
      <c r="AO44" s="344" t="s">
        <v>190</v>
      </c>
      <c r="AP44" s="345" t="s">
        <v>190</v>
      </c>
      <c r="AQ44" s="346"/>
      <c r="AR44" s="339" t="s">
        <v>197</v>
      </c>
      <c r="AS44" s="342" t="s">
        <v>190</v>
      </c>
      <c r="AT44" s="343"/>
      <c r="AU44" s="106"/>
    </row>
    <row r="45" spans="1:47" ht="47" customHeight="1">
      <c r="A45" s="336" t="s">
        <v>387</v>
      </c>
      <c r="B45" s="337"/>
      <c r="C45" s="336" t="s">
        <v>388</v>
      </c>
      <c r="D45" s="338"/>
      <c r="E45" s="338"/>
      <c r="F45" s="337"/>
      <c r="G45" s="339" t="s">
        <v>309</v>
      </c>
      <c r="H45" s="340" t="s">
        <v>389</v>
      </c>
      <c r="I45" s="341"/>
      <c r="J45" s="342" t="s">
        <v>201</v>
      </c>
      <c r="K45" s="343"/>
      <c r="L45" s="336" t="s">
        <v>189</v>
      </c>
      <c r="M45" s="337"/>
      <c r="N45" s="344" t="s">
        <v>190</v>
      </c>
      <c r="O45" s="344" t="s">
        <v>191</v>
      </c>
      <c r="P45" s="336" t="s">
        <v>190</v>
      </c>
      <c r="Q45" s="337"/>
      <c r="R45" s="336" t="s">
        <v>192</v>
      </c>
      <c r="S45" s="338"/>
      <c r="T45" s="337"/>
      <c r="U45" s="336" t="s">
        <v>193</v>
      </c>
      <c r="V45" s="337"/>
      <c r="W45" s="336" t="s">
        <v>194</v>
      </c>
      <c r="X45" s="338"/>
      <c r="Y45" s="338"/>
      <c r="Z45" s="338"/>
      <c r="AA45" s="337"/>
      <c r="AB45" s="336" t="s">
        <v>390</v>
      </c>
      <c r="AC45" s="338"/>
      <c r="AD45" s="338"/>
      <c r="AE45" s="337"/>
      <c r="AF45" s="336" t="s">
        <v>391</v>
      </c>
      <c r="AG45" s="338"/>
      <c r="AH45" s="338"/>
      <c r="AI45" s="338"/>
      <c r="AJ45" s="337"/>
      <c r="AK45" s="336" t="s">
        <v>190</v>
      </c>
      <c r="AL45" s="338"/>
      <c r="AM45" s="338"/>
      <c r="AN45" s="337"/>
      <c r="AO45" s="344" t="s">
        <v>190</v>
      </c>
      <c r="AP45" s="345" t="s">
        <v>190</v>
      </c>
      <c r="AQ45" s="346"/>
      <c r="AR45" s="339" t="s">
        <v>197</v>
      </c>
      <c r="AS45" s="342" t="s">
        <v>190</v>
      </c>
      <c r="AT45" s="343"/>
      <c r="AU45" s="106"/>
    </row>
    <row r="46" spans="1:47" ht="47" customHeight="1">
      <c r="A46" s="336" t="s">
        <v>392</v>
      </c>
      <c r="B46" s="337"/>
      <c r="C46" s="336" t="s">
        <v>393</v>
      </c>
      <c r="D46" s="338"/>
      <c r="E46" s="338"/>
      <c r="F46" s="337"/>
      <c r="G46" s="339" t="s">
        <v>309</v>
      </c>
      <c r="H46" s="340" t="s">
        <v>394</v>
      </c>
      <c r="I46" s="341"/>
      <c r="J46" s="342" t="s">
        <v>188</v>
      </c>
      <c r="K46" s="343"/>
      <c r="L46" s="336" t="s">
        <v>189</v>
      </c>
      <c r="M46" s="337"/>
      <c r="N46" s="344" t="s">
        <v>190</v>
      </c>
      <c r="O46" s="344" t="s">
        <v>191</v>
      </c>
      <c r="P46" s="336" t="s">
        <v>190</v>
      </c>
      <c r="Q46" s="337"/>
      <c r="R46" s="336" t="s">
        <v>192</v>
      </c>
      <c r="S46" s="338"/>
      <c r="T46" s="337"/>
      <c r="U46" s="336" t="s">
        <v>193</v>
      </c>
      <c r="V46" s="337"/>
      <c r="W46" s="336" t="s">
        <v>194</v>
      </c>
      <c r="X46" s="338"/>
      <c r="Y46" s="338"/>
      <c r="Z46" s="338"/>
      <c r="AA46" s="337"/>
      <c r="AB46" s="336" t="s">
        <v>395</v>
      </c>
      <c r="AC46" s="338"/>
      <c r="AD46" s="338"/>
      <c r="AE46" s="337"/>
      <c r="AF46" s="336" t="s">
        <v>396</v>
      </c>
      <c r="AG46" s="338"/>
      <c r="AH46" s="338"/>
      <c r="AI46" s="338"/>
      <c r="AJ46" s="337"/>
      <c r="AK46" s="336" t="s">
        <v>190</v>
      </c>
      <c r="AL46" s="338"/>
      <c r="AM46" s="338"/>
      <c r="AN46" s="337"/>
      <c r="AO46" s="344" t="s">
        <v>190</v>
      </c>
      <c r="AP46" s="345" t="s">
        <v>190</v>
      </c>
      <c r="AQ46" s="346"/>
      <c r="AR46" s="339" t="s">
        <v>197</v>
      </c>
      <c r="AS46" s="342" t="s">
        <v>219</v>
      </c>
      <c r="AT46" s="343"/>
      <c r="AU46" s="106"/>
    </row>
    <row r="47" spans="1:47" ht="20" customHeight="1">
      <c r="A47" s="347">
        <v>17</v>
      </c>
      <c r="B47" s="348"/>
      <c r="C47" s="336" t="s">
        <v>83</v>
      </c>
      <c r="D47" s="338"/>
      <c r="E47" s="338"/>
      <c r="F47" s="337"/>
      <c r="G47" s="349" t="s">
        <v>190</v>
      </c>
      <c r="H47" s="350" t="s">
        <v>190</v>
      </c>
      <c r="I47" s="351"/>
      <c r="J47" s="352" t="s">
        <v>190</v>
      </c>
      <c r="K47" s="353"/>
      <c r="L47" s="352" t="s">
        <v>190</v>
      </c>
      <c r="M47" s="353"/>
      <c r="N47" s="354" t="s">
        <v>190</v>
      </c>
      <c r="O47" s="354" t="s">
        <v>190</v>
      </c>
      <c r="P47" s="352" t="s">
        <v>190</v>
      </c>
      <c r="Q47" s="353"/>
      <c r="R47" s="352" t="s">
        <v>190</v>
      </c>
      <c r="S47" s="355"/>
      <c r="T47" s="353"/>
      <c r="U47" s="352" t="s">
        <v>190</v>
      </c>
      <c r="V47" s="353"/>
      <c r="W47" s="352" t="s">
        <v>190</v>
      </c>
      <c r="X47" s="355"/>
      <c r="Y47" s="355"/>
      <c r="Z47" s="355"/>
      <c r="AA47" s="353"/>
      <c r="AB47" s="352" t="s">
        <v>190</v>
      </c>
      <c r="AC47" s="355"/>
      <c r="AD47" s="355"/>
      <c r="AE47" s="353"/>
      <c r="AF47" s="352" t="s">
        <v>190</v>
      </c>
      <c r="AG47" s="355"/>
      <c r="AH47" s="355"/>
      <c r="AI47" s="355"/>
      <c r="AJ47" s="353"/>
      <c r="AK47" s="356" t="s">
        <v>190</v>
      </c>
      <c r="AL47" s="357"/>
      <c r="AM47" s="357"/>
      <c r="AN47" s="358"/>
      <c r="AO47" s="349" t="s">
        <v>190</v>
      </c>
      <c r="AP47" s="356" t="s">
        <v>190</v>
      </c>
      <c r="AQ47" s="358"/>
      <c r="AR47" s="349" t="s">
        <v>190</v>
      </c>
      <c r="AS47" s="356" t="s">
        <v>190</v>
      </c>
      <c r="AT47" s="358"/>
      <c r="AU47" s="106"/>
    </row>
    <row r="48" spans="1:47" ht="20" customHeight="1">
      <c r="A48" s="347">
        <v>39</v>
      </c>
      <c r="B48" s="348"/>
      <c r="C48" s="336" t="s">
        <v>397</v>
      </c>
      <c r="D48" s="338"/>
      <c r="E48" s="338"/>
      <c r="F48" s="337"/>
      <c r="G48" s="349" t="s">
        <v>190</v>
      </c>
      <c r="H48" s="350" t="s">
        <v>190</v>
      </c>
      <c r="I48" s="351"/>
      <c r="J48" s="352" t="s">
        <v>190</v>
      </c>
      <c r="K48" s="353"/>
      <c r="L48" s="352" t="s">
        <v>190</v>
      </c>
      <c r="M48" s="353"/>
      <c r="N48" s="354" t="s">
        <v>190</v>
      </c>
      <c r="O48" s="354" t="s">
        <v>190</v>
      </c>
      <c r="P48" s="352" t="s">
        <v>190</v>
      </c>
      <c r="Q48" s="353"/>
      <c r="R48" s="352" t="s">
        <v>190</v>
      </c>
      <c r="S48" s="355"/>
      <c r="T48" s="353"/>
      <c r="U48" s="352" t="s">
        <v>190</v>
      </c>
      <c r="V48" s="353"/>
      <c r="W48" s="352" t="s">
        <v>190</v>
      </c>
      <c r="X48" s="355"/>
      <c r="Y48" s="355"/>
      <c r="Z48" s="355"/>
      <c r="AA48" s="353"/>
      <c r="AB48" s="352" t="s">
        <v>190</v>
      </c>
      <c r="AC48" s="355"/>
      <c r="AD48" s="355"/>
      <c r="AE48" s="353"/>
      <c r="AF48" s="352" t="s">
        <v>190</v>
      </c>
      <c r="AG48" s="355"/>
      <c r="AH48" s="355"/>
      <c r="AI48" s="355"/>
      <c r="AJ48" s="353"/>
      <c r="AK48" s="356" t="s">
        <v>190</v>
      </c>
      <c r="AL48" s="357"/>
      <c r="AM48" s="357"/>
      <c r="AN48" s="358"/>
      <c r="AO48" s="349" t="s">
        <v>190</v>
      </c>
      <c r="AP48" s="356" t="s">
        <v>190</v>
      </c>
      <c r="AQ48" s="358"/>
      <c r="AR48" s="349" t="s">
        <v>190</v>
      </c>
      <c r="AS48" s="356" t="s">
        <v>190</v>
      </c>
      <c r="AT48" s="358"/>
      <c r="AU48" s="106"/>
    </row>
    <row r="49" spans="1:47" ht="15" customHeight="1">
      <c r="A49" s="359" t="s">
        <v>398</v>
      </c>
      <c r="B49" s="312"/>
      <c r="C49" s="312"/>
      <c r="D49" s="312"/>
      <c r="E49" s="312"/>
      <c r="F49" s="312"/>
      <c r="G49" s="312"/>
      <c r="H49" s="312"/>
      <c r="I49" s="312"/>
      <c r="J49" s="312"/>
      <c r="K49" s="312"/>
      <c r="L49" s="312"/>
      <c r="M49" s="312"/>
      <c r="N49" s="312"/>
      <c r="O49" s="312"/>
      <c r="P49" s="312"/>
      <c r="Q49" s="312"/>
      <c r="R49" s="312"/>
      <c r="S49" s="312"/>
      <c r="T49" s="360" t="s">
        <v>190</v>
      </c>
      <c r="U49" s="312"/>
      <c r="V49" s="361" t="s">
        <v>190</v>
      </c>
      <c r="W49" s="312"/>
      <c r="X49" s="312"/>
      <c r="Y49" s="312"/>
      <c r="Z49" s="312"/>
      <c r="AA49" s="312"/>
      <c r="AB49" s="312"/>
      <c r="AC49" s="312"/>
      <c r="AD49" s="312"/>
      <c r="AE49" s="312"/>
      <c r="AF49" s="312"/>
      <c r="AG49" s="312"/>
      <c r="AH49" s="312"/>
      <c r="AI49" s="312"/>
      <c r="AJ49" s="312"/>
      <c r="AK49" s="312"/>
      <c r="AL49" s="312"/>
      <c r="AM49" s="312"/>
      <c r="AN49" s="312"/>
      <c r="AO49" s="312"/>
      <c r="AP49" s="312"/>
      <c r="AQ49" s="312"/>
      <c r="AR49" s="312"/>
      <c r="AS49" s="312"/>
      <c r="AT49" s="106"/>
      <c r="AU49" s="106"/>
    </row>
    <row r="50" spans="1:47" ht="15" customHeight="1">
      <c r="A50" s="362" t="s">
        <v>399</v>
      </c>
      <c r="B50" s="325" t="s">
        <v>400</v>
      </c>
      <c r="C50" s="327"/>
      <c r="D50" s="363" t="s">
        <v>401</v>
      </c>
      <c r="E50" s="364"/>
      <c r="F50" s="364"/>
      <c r="G50" s="364"/>
      <c r="H50" s="365"/>
      <c r="I50" s="363" t="s">
        <v>399</v>
      </c>
      <c r="J50" s="364"/>
      <c r="K50" s="364"/>
      <c r="L50" s="365"/>
      <c r="M50" s="335" t="s">
        <v>400</v>
      </c>
      <c r="N50" s="363" t="s">
        <v>401</v>
      </c>
      <c r="O50" s="364"/>
      <c r="P50" s="364"/>
      <c r="Q50" s="364"/>
      <c r="R50" s="364"/>
      <c r="S50" s="365"/>
      <c r="T50" s="312"/>
      <c r="U50" s="312"/>
      <c r="V50" s="325" t="s">
        <v>402</v>
      </c>
      <c r="W50" s="327"/>
      <c r="X50" s="325" t="s">
        <v>403</v>
      </c>
      <c r="Y50" s="326"/>
      <c r="Z50" s="327"/>
      <c r="AA50" s="325" t="s">
        <v>404</v>
      </c>
      <c r="AB50" s="327"/>
      <c r="AC50" s="360" t="s">
        <v>190</v>
      </c>
      <c r="AD50" s="312"/>
      <c r="AE50" s="366" t="s">
        <v>405</v>
      </c>
      <c r="AF50" s="312"/>
      <c r="AG50" s="312"/>
      <c r="AH50" s="312"/>
      <c r="AI50" s="312"/>
      <c r="AJ50" s="312"/>
      <c r="AK50" s="312"/>
      <c r="AL50" s="360" t="s">
        <v>190</v>
      </c>
      <c r="AM50" s="312"/>
      <c r="AN50" s="366" t="s">
        <v>406</v>
      </c>
      <c r="AO50" s="312"/>
      <c r="AP50" s="312"/>
      <c r="AQ50" s="312"/>
      <c r="AR50" s="312"/>
      <c r="AS50" s="312"/>
      <c r="AT50" s="106"/>
      <c r="AU50" s="106"/>
    </row>
    <row r="51" spans="1:47" ht="14" customHeight="1">
      <c r="A51" s="367" t="s">
        <v>407</v>
      </c>
      <c r="B51" s="368" t="s">
        <v>408</v>
      </c>
      <c r="C51" s="369"/>
      <c r="D51" s="370" t="s">
        <v>409</v>
      </c>
      <c r="E51" s="371"/>
      <c r="F51" s="371"/>
      <c r="G51" s="371"/>
      <c r="H51" s="372"/>
      <c r="I51" s="370" t="s">
        <v>410</v>
      </c>
      <c r="J51" s="371"/>
      <c r="K51" s="371"/>
      <c r="L51" s="372"/>
      <c r="M51" s="373" t="s">
        <v>411</v>
      </c>
      <c r="N51" s="370" t="s">
        <v>412</v>
      </c>
      <c r="O51" s="371"/>
      <c r="P51" s="371"/>
      <c r="Q51" s="371"/>
      <c r="R51" s="371"/>
      <c r="S51" s="372"/>
      <c r="T51" s="312"/>
      <c r="U51" s="312"/>
      <c r="V51" s="318" t="s">
        <v>413</v>
      </c>
      <c r="W51" s="319"/>
      <c r="X51" s="318">
        <v>22</v>
      </c>
      <c r="Y51" s="320"/>
      <c r="Z51" s="319"/>
      <c r="AA51" s="318" t="s">
        <v>190</v>
      </c>
      <c r="AB51" s="319"/>
      <c r="AC51" s="312"/>
      <c r="AD51" s="312"/>
      <c r="AE51" s="374" t="s">
        <v>414</v>
      </c>
      <c r="AF51" s="374"/>
      <c r="AG51" s="374"/>
      <c r="AH51" s="374"/>
      <c r="AI51" s="374"/>
      <c r="AJ51" s="374"/>
      <c r="AK51" s="374"/>
      <c r="AL51" s="312"/>
      <c r="AM51" s="312"/>
      <c r="AN51" s="375" t="s">
        <v>415</v>
      </c>
      <c r="AO51" s="312"/>
      <c r="AP51" s="312"/>
      <c r="AQ51" s="312"/>
      <c r="AR51" s="312"/>
      <c r="AS51" s="312"/>
      <c r="AT51" s="106"/>
      <c r="AU51" s="106"/>
    </row>
    <row r="52" spans="1:47" ht="1" customHeight="1">
      <c r="A52" s="376"/>
      <c r="B52" s="377"/>
      <c r="C52" s="378"/>
      <c r="D52" s="379"/>
      <c r="E52" s="312"/>
      <c r="F52" s="312"/>
      <c r="G52" s="312"/>
      <c r="H52" s="380"/>
      <c r="I52" s="379"/>
      <c r="J52" s="312"/>
      <c r="K52" s="312"/>
      <c r="L52" s="380"/>
      <c r="M52" s="381"/>
      <c r="N52" s="379"/>
      <c r="O52" s="312"/>
      <c r="P52" s="312"/>
      <c r="Q52" s="312"/>
      <c r="R52" s="312"/>
      <c r="S52" s="380"/>
      <c r="T52" s="312"/>
      <c r="U52" s="312"/>
      <c r="V52" s="382"/>
      <c r="W52" s="383"/>
      <c r="X52" s="382"/>
      <c r="Y52" s="312"/>
      <c r="Z52" s="383"/>
      <c r="AA52" s="382"/>
      <c r="AB52" s="383"/>
      <c r="AC52" s="312"/>
      <c r="AD52" s="312"/>
      <c r="AE52" s="374"/>
      <c r="AF52" s="312"/>
      <c r="AG52" s="312"/>
      <c r="AH52" s="312"/>
      <c r="AI52" s="312"/>
      <c r="AJ52" s="312"/>
      <c r="AK52" s="374"/>
      <c r="AL52" s="312"/>
      <c r="AM52" s="312"/>
      <c r="AN52" s="106"/>
      <c r="AO52" s="106"/>
      <c r="AP52" s="106"/>
      <c r="AQ52" s="106"/>
      <c r="AR52" s="106"/>
      <c r="AS52" s="106"/>
      <c r="AT52" s="106"/>
      <c r="AU52" s="106"/>
    </row>
    <row r="53" spans="1:47" ht="10" customHeight="1" thickBot="1">
      <c r="A53" s="376"/>
      <c r="B53" s="377"/>
      <c r="C53" s="378"/>
      <c r="D53" s="379"/>
      <c r="E53" s="312"/>
      <c r="F53" s="312"/>
      <c r="G53" s="312"/>
      <c r="H53" s="380"/>
      <c r="I53" s="379"/>
      <c r="J53" s="312"/>
      <c r="K53" s="312"/>
      <c r="L53" s="380"/>
      <c r="M53" s="381"/>
      <c r="N53" s="379"/>
      <c r="O53" s="312"/>
      <c r="P53" s="312"/>
      <c r="Q53" s="312"/>
      <c r="R53" s="312"/>
      <c r="S53" s="380"/>
      <c r="T53" s="312"/>
      <c r="U53" s="312"/>
      <c r="V53" s="328"/>
      <c r="W53" s="329"/>
      <c r="X53" s="328"/>
      <c r="Y53" s="330"/>
      <c r="Z53" s="329"/>
      <c r="AA53" s="328"/>
      <c r="AB53" s="329"/>
      <c r="AC53" s="312"/>
      <c r="AD53" s="312"/>
      <c r="AE53" s="384"/>
      <c r="AF53" s="384"/>
      <c r="AG53" s="384"/>
      <c r="AH53" s="384"/>
      <c r="AI53" s="384"/>
      <c r="AJ53" s="384"/>
      <c r="AK53" s="384"/>
      <c r="AL53" s="312"/>
      <c r="AM53" s="312"/>
      <c r="AN53" s="385" t="s">
        <v>416</v>
      </c>
      <c r="AO53" s="312"/>
      <c r="AP53" s="312"/>
      <c r="AQ53" s="312"/>
      <c r="AR53" s="312"/>
      <c r="AS53" s="312"/>
      <c r="AT53" s="106"/>
      <c r="AU53" s="106"/>
    </row>
    <row r="54" spans="1:47" ht="10" customHeight="1">
      <c r="A54" s="376"/>
      <c r="B54" s="377"/>
      <c r="C54" s="378"/>
      <c r="D54" s="379"/>
      <c r="E54" s="312"/>
      <c r="F54" s="312"/>
      <c r="G54" s="312"/>
      <c r="H54" s="380"/>
      <c r="I54" s="379"/>
      <c r="J54" s="312"/>
      <c r="K54" s="312"/>
      <c r="L54" s="380"/>
      <c r="M54" s="381"/>
      <c r="N54" s="379"/>
      <c r="O54" s="312"/>
      <c r="P54" s="312"/>
      <c r="Q54" s="312"/>
      <c r="R54" s="312"/>
      <c r="S54" s="380"/>
      <c r="T54" s="312"/>
      <c r="U54" s="312"/>
      <c r="V54" s="318" t="s">
        <v>417</v>
      </c>
      <c r="W54" s="319"/>
      <c r="X54" s="318">
        <v>17</v>
      </c>
      <c r="Y54" s="320"/>
      <c r="Z54" s="319"/>
      <c r="AA54" s="318" t="s">
        <v>190</v>
      </c>
      <c r="AB54" s="319"/>
      <c r="AC54" s="312"/>
      <c r="AD54" s="312"/>
      <c r="AE54" s="385" t="s">
        <v>418</v>
      </c>
      <c r="AF54" s="312"/>
      <c r="AG54" s="312"/>
      <c r="AH54" s="312"/>
      <c r="AI54" s="312"/>
      <c r="AJ54" s="312"/>
      <c r="AK54" s="312"/>
      <c r="AL54" s="312"/>
      <c r="AM54" s="312"/>
      <c r="AN54" s="312"/>
      <c r="AO54" s="312"/>
      <c r="AP54" s="312"/>
      <c r="AQ54" s="312"/>
      <c r="AR54" s="312"/>
      <c r="AS54" s="312"/>
      <c r="AT54" s="106"/>
      <c r="AU54" s="106"/>
    </row>
    <row r="55" spans="1:47" ht="10" customHeight="1">
      <c r="A55" s="376"/>
      <c r="B55" s="377"/>
      <c r="C55" s="378"/>
      <c r="D55" s="379"/>
      <c r="E55" s="312"/>
      <c r="F55" s="312"/>
      <c r="G55" s="312"/>
      <c r="H55" s="380"/>
      <c r="I55" s="379"/>
      <c r="J55" s="312"/>
      <c r="K55" s="312"/>
      <c r="L55" s="380"/>
      <c r="M55" s="381"/>
      <c r="N55" s="379"/>
      <c r="O55" s="312"/>
      <c r="P55" s="312"/>
      <c r="Q55" s="312"/>
      <c r="R55" s="312"/>
      <c r="S55" s="380"/>
      <c r="T55" s="312"/>
      <c r="U55" s="312"/>
      <c r="V55" s="328"/>
      <c r="W55" s="329"/>
      <c r="X55" s="328"/>
      <c r="Y55" s="330"/>
      <c r="Z55" s="329"/>
      <c r="AA55" s="328"/>
      <c r="AB55" s="329"/>
      <c r="AC55" s="312"/>
      <c r="AD55" s="312"/>
      <c r="AE55" s="312"/>
      <c r="AF55" s="312"/>
      <c r="AG55" s="312"/>
      <c r="AH55" s="312"/>
      <c r="AI55" s="312"/>
      <c r="AJ55" s="312"/>
      <c r="AK55" s="312"/>
      <c r="AL55" s="312"/>
      <c r="AM55" s="312"/>
      <c r="AN55" s="386" t="s">
        <v>419</v>
      </c>
      <c r="AO55" s="386"/>
      <c r="AP55" s="386"/>
      <c r="AQ55" s="386" t="s">
        <v>420</v>
      </c>
      <c r="AR55" s="386"/>
      <c r="AS55" s="386"/>
      <c r="AT55" s="106"/>
      <c r="AU55" s="106"/>
    </row>
    <row r="56" spans="1:47" ht="10" customHeight="1" thickBot="1">
      <c r="A56" s="376"/>
      <c r="B56" s="377"/>
      <c r="C56" s="378"/>
      <c r="D56" s="379"/>
      <c r="E56" s="312"/>
      <c r="F56" s="312"/>
      <c r="G56" s="312"/>
      <c r="H56" s="380"/>
      <c r="I56" s="379"/>
      <c r="J56" s="312"/>
      <c r="K56" s="312"/>
      <c r="L56" s="380"/>
      <c r="M56" s="381"/>
      <c r="N56" s="379"/>
      <c r="O56" s="312"/>
      <c r="P56" s="312"/>
      <c r="Q56" s="312"/>
      <c r="R56" s="312"/>
      <c r="S56" s="380"/>
      <c r="T56" s="312"/>
      <c r="U56" s="312"/>
      <c r="V56" s="318" t="s">
        <v>421</v>
      </c>
      <c r="W56" s="319"/>
      <c r="X56" s="318">
        <v>39</v>
      </c>
      <c r="Y56" s="320"/>
      <c r="Z56" s="319"/>
      <c r="AA56" s="318" t="s">
        <v>190</v>
      </c>
      <c r="AB56" s="319"/>
      <c r="AC56" s="312"/>
      <c r="AD56" s="312"/>
      <c r="AE56" s="386" t="s">
        <v>419</v>
      </c>
      <c r="AF56" s="386"/>
      <c r="AG56" s="386"/>
      <c r="AH56" s="386"/>
      <c r="AI56" s="386" t="s">
        <v>420</v>
      </c>
      <c r="AJ56" s="386"/>
      <c r="AK56" s="386"/>
      <c r="AL56" s="312"/>
      <c r="AM56" s="312"/>
      <c r="AN56" s="387"/>
      <c r="AO56" s="387"/>
      <c r="AP56" s="387"/>
      <c r="AQ56" s="387"/>
      <c r="AR56" s="387"/>
      <c r="AS56" s="387"/>
      <c r="AT56" s="106"/>
      <c r="AU56" s="106"/>
    </row>
    <row r="57" spans="1:47" ht="15" customHeight="1" thickBot="1">
      <c r="A57" s="388"/>
      <c r="B57" s="389"/>
      <c r="C57" s="390"/>
      <c r="D57" s="391"/>
      <c r="E57" s="392"/>
      <c r="F57" s="392"/>
      <c r="G57" s="392"/>
      <c r="H57" s="393"/>
      <c r="I57" s="391"/>
      <c r="J57" s="392"/>
      <c r="K57" s="392"/>
      <c r="L57" s="393"/>
      <c r="M57" s="394"/>
      <c r="N57" s="391"/>
      <c r="O57" s="392"/>
      <c r="P57" s="392"/>
      <c r="Q57" s="392"/>
      <c r="R57" s="392"/>
      <c r="S57" s="393"/>
      <c r="T57" s="312"/>
      <c r="U57" s="312"/>
      <c r="V57" s="328"/>
      <c r="W57" s="329"/>
      <c r="X57" s="328"/>
      <c r="Y57" s="330"/>
      <c r="Z57" s="329"/>
      <c r="AA57" s="328"/>
      <c r="AB57" s="329"/>
      <c r="AC57" s="312"/>
      <c r="AD57" s="312"/>
      <c r="AE57" s="387"/>
      <c r="AF57" s="387"/>
      <c r="AG57" s="387"/>
      <c r="AH57" s="387"/>
      <c r="AI57" s="387"/>
      <c r="AJ57" s="387"/>
      <c r="AK57" s="387"/>
      <c r="AL57" s="312"/>
      <c r="AM57" s="312"/>
      <c r="AN57" s="106"/>
      <c r="AO57" s="106"/>
      <c r="AP57" s="106"/>
      <c r="AQ57" s="106"/>
      <c r="AR57" s="106"/>
      <c r="AS57" s="106"/>
      <c r="AT57" s="106"/>
      <c r="AU57" s="106"/>
    </row>
    <row r="58" spans="1:47" ht="10" customHeight="1" thickBot="1">
      <c r="A58" s="106"/>
      <c r="B58" s="106"/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06"/>
      <c r="U58" s="106"/>
      <c r="V58" s="106"/>
      <c r="W58" s="106"/>
      <c r="X58" s="106"/>
      <c r="Y58" s="106"/>
      <c r="Z58" s="106"/>
      <c r="AA58" s="106"/>
      <c r="AB58" s="106"/>
      <c r="AC58" s="106"/>
      <c r="AD58" s="106"/>
      <c r="AE58" s="106"/>
      <c r="AF58" s="106"/>
      <c r="AG58" s="106"/>
      <c r="AH58" s="106"/>
      <c r="AI58" s="106"/>
      <c r="AJ58" s="106"/>
      <c r="AK58" s="106"/>
      <c r="AL58" s="312"/>
      <c r="AM58" s="312"/>
      <c r="AN58" s="106"/>
      <c r="AO58" s="106"/>
      <c r="AP58" s="106"/>
      <c r="AQ58" s="106"/>
      <c r="AR58" s="106"/>
      <c r="AS58" s="106"/>
      <c r="AT58" s="106"/>
      <c r="AU58" s="106"/>
    </row>
    <row r="59" spans="1:47" ht="10" customHeight="1">
      <c r="A59" s="106"/>
      <c r="B59" s="106"/>
      <c r="C59" s="106"/>
      <c r="D59" s="106"/>
      <c r="E59" s="106"/>
      <c r="F59" s="106"/>
      <c r="G59" s="106"/>
      <c r="H59" s="106"/>
      <c r="I59" s="106"/>
      <c r="J59" s="106"/>
      <c r="K59" s="106"/>
      <c r="L59" s="106"/>
      <c r="M59" s="106"/>
      <c r="N59" s="106"/>
      <c r="O59" s="106"/>
      <c r="P59" s="106"/>
      <c r="Q59" s="106"/>
      <c r="R59" s="106"/>
      <c r="S59" s="106"/>
      <c r="T59" s="106"/>
      <c r="U59" s="106"/>
      <c r="V59" s="106"/>
      <c r="W59" s="106"/>
      <c r="X59" s="106"/>
      <c r="Y59" s="106"/>
      <c r="Z59" s="106"/>
      <c r="AA59" s="106"/>
      <c r="AB59" s="106"/>
      <c r="AC59" s="106"/>
      <c r="AD59" s="106"/>
      <c r="AE59" s="106"/>
      <c r="AF59" s="106"/>
      <c r="AG59" s="106"/>
      <c r="AH59" s="106"/>
      <c r="AI59" s="106"/>
      <c r="AJ59" s="106"/>
      <c r="AK59" s="106"/>
      <c r="AL59" s="312"/>
      <c r="AM59" s="312"/>
      <c r="AN59" s="395" t="s">
        <v>422</v>
      </c>
      <c r="AO59" s="395"/>
      <c r="AP59" s="395"/>
      <c r="AQ59" s="395"/>
      <c r="AR59" s="395"/>
      <c r="AS59" s="395"/>
      <c r="AT59" s="106"/>
      <c r="AU59" s="106"/>
    </row>
    <row r="60" spans="1:47" ht="20" customHeight="1">
      <c r="A60" s="396" t="s">
        <v>423</v>
      </c>
      <c r="B60" s="312"/>
      <c r="C60" s="312"/>
      <c r="D60" s="312"/>
      <c r="E60" s="312"/>
      <c r="F60" s="312"/>
      <c r="G60" s="312"/>
      <c r="H60" s="312"/>
      <c r="I60" s="312"/>
      <c r="J60" s="312"/>
      <c r="K60" s="312"/>
      <c r="L60" s="312"/>
      <c r="M60" s="312"/>
      <c r="N60" s="312"/>
      <c r="O60" s="312"/>
      <c r="P60" s="312"/>
      <c r="Q60" s="312"/>
      <c r="R60" s="312"/>
      <c r="S60" s="312"/>
      <c r="T60" s="312"/>
      <c r="U60" s="312"/>
      <c r="V60" s="312"/>
      <c r="W60" s="312"/>
      <c r="X60" s="312"/>
      <c r="Y60" s="312"/>
      <c r="Z60" s="312"/>
      <c r="AA60" s="312"/>
      <c r="AB60" s="312"/>
      <c r="AC60" s="312"/>
      <c r="AD60" s="312"/>
      <c r="AE60" s="312"/>
      <c r="AF60" s="312"/>
      <c r="AG60" s="312"/>
      <c r="AH60" s="312"/>
      <c r="AI60" s="312"/>
      <c r="AJ60" s="312"/>
      <c r="AK60" s="312"/>
      <c r="AL60" s="106"/>
      <c r="AM60" s="106"/>
      <c r="AN60" s="106"/>
      <c r="AO60" s="106"/>
      <c r="AP60" s="106"/>
      <c r="AQ60" s="106"/>
      <c r="AR60" s="106"/>
      <c r="AS60" s="106"/>
      <c r="AT60" s="106"/>
      <c r="AU60" s="106"/>
    </row>
  </sheetData>
  <mergeCells count="666">
    <mergeCell ref="AN59:AS59"/>
    <mergeCell ref="A60:AK60"/>
    <mergeCell ref="AN55:AP56"/>
    <mergeCell ref="AQ55:AS56"/>
    <mergeCell ref="V56:W57"/>
    <mergeCell ref="X56:Z57"/>
    <mergeCell ref="AA56:AB57"/>
    <mergeCell ref="AE56:AH57"/>
    <mergeCell ref="AI56:AK57"/>
    <mergeCell ref="V51:W53"/>
    <mergeCell ref="X51:Z53"/>
    <mergeCell ref="AA51:AB53"/>
    <mergeCell ref="AE51:AK53"/>
    <mergeCell ref="AN51:AS51"/>
    <mergeCell ref="AN53:AS54"/>
    <mergeCell ref="V54:W55"/>
    <mergeCell ref="X54:Z55"/>
    <mergeCell ref="AA54:AB55"/>
    <mergeCell ref="AE54:AK55"/>
    <mergeCell ref="AC50:AD57"/>
    <mergeCell ref="AE50:AK50"/>
    <mergeCell ref="AL50:AM59"/>
    <mergeCell ref="AN50:AS50"/>
    <mergeCell ref="A51:A57"/>
    <mergeCell ref="B51:C57"/>
    <mergeCell ref="D51:H57"/>
    <mergeCell ref="I51:L57"/>
    <mergeCell ref="M51:M57"/>
    <mergeCell ref="N51:S57"/>
    <mergeCell ref="A49:S49"/>
    <mergeCell ref="T49:U57"/>
    <mergeCell ref="V49:AS49"/>
    <mergeCell ref="B50:C50"/>
    <mergeCell ref="D50:H50"/>
    <mergeCell ref="I50:L50"/>
    <mergeCell ref="N50:S50"/>
    <mergeCell ref="V50:W50"/>
    <mergeCell ref="X50:Z50"/>
    <mergeCell ref="AA50:AB50"/>
    <mergeCell ref="W48:AA48"/>
    <mergeCell ref="AB48:AE48"/>
    <mergeCell ref="AF48:AJ48"/>
    <mergeCell ref="AK48:AN48"/>
    <mergeCell ref="AP48:AQ48"/>
    <mergeCell ref="AS48:AT48"/>
    <mergeCell ref="AP47:AQ47"/>
    <mergeCell ref="AS47:AT47"/>
    <mergeCell ref="A48:B48"/>
    <mergeCell ref="C48:F48"/>
    <mergeCell ref="H48:I48"/>
    <mergeCell ref="J48:K48"/>
    <mergeCell ref="L48:M48"/>
    <mergeCell ref="P48:Q48"/>
    <mergeCell ref="R48:T48"/>
    <mergeCell ref="U48:V48"/>
    <mergeCell ref="R47:T47"/>
    <mergeCell ref="U47:V47"/>
    <mergeCell ref="W47:AA47"/>
    <mergeCell ref="AB47:AE47"/>
    <mergeCell ref="AF47:AJ47"/>
    <mergeCell ref="AK47:AN47"/>
    <mergeCell ref="A47:B47"/>
    <mergeCell ref="C47:F47"/>
    <mergeCell ref="H47:I47"/>
    <mergeCell ref="J47:K47"/>
    <mergeCell ref="L47:M47"/>
    <mergeCell ref="P47:Q47"/>
    <mergeCell ref="W46:AA46"/>
    <mergeCell ref="AB46:AE46"/>
    <mergeCell ref="AF46:AJ46"/>
    <mergeCell ref="AK46:AN46"/>
    <mergeCell ref="AP46:AQ46"/>
    <mergeCell ref="AS46:AT46"/>
    <mergeCell ref="AP45:AQ45"/>
    <mergeCell ref="AS45:AT45"/>
    <mergeCell ref="A46:B46"/>
    <mergeCell ref="C46:F46"/>
    <mergeCell ref="H46:I46"/>
    <mergeCell ref="J46:K46"/>
    <mergeCell ref="L46:M46"/>
    <mergeCell ref="P46:Q46"/>
    <mergeCell ref="R46:T46"/>
    <mergeCell ref="U46:V46"/>
    <mergeCell ref="R45:T45"/>
    <mergeCell ref="U45:V45"/>
    <mergeCell ref="W45:AA45"/>
    <mergeCell ref="AB45:AE45"/>
    <mergeCell ref="AF45:AJ45"/>
    <mergeCell ref="AK45:AN45"/>
    <mergeCell ref="A45:B45"/>
    <mergeCell ref="C45:F45"/>
    <mergeCell ref="H45:I45"/>
    <mergeCell ref="J45:K45"/>
    <mergeCell ref="L45:M45"/>
    <mergeCell ref="P45:Q45"/>
    <mergeCell ref="W44:AA44"/>
    <mergeCell ref="AB44:AE44"/>
    <mergeCell ref="AF44:AJ44"/>
    <mergeCell ref="AK44:AN44"/>
    <mergeCell ref="AP44:AQ44"/>
    <mergeCell ref="AS44:AT44"/>
    <mergeCell ref="AP43:AQ43"/>
    <mergeCell ref="AS43:AT43"/>
    <mergeCell ref="A44:B44"/>
    <mergeCell ref="C44:F44"/>
    <mergeCell ref="H44:I44"/>
    <mergeCell ref="J44:K44"/>
    <mergeCell ref="L44:M44"/>
    <mergeCell ref="P44:Q44"/>
    <mergeCell ref="R44:T44"/>
    <mergeCell ref="U44:V44"/>
    <mergeCell ref="R43:T43"/>
    <mergeCell ref="U43:V43"/>
    <mergeCell ref="W43:AA43"/>
    <mergeCell ref="AB43:AE43"/>
    <mergeCell ref="AF43:AJ43"/>
    <mergeCell ref="AK43:AN43"/>
    <mergeCell ref="A43:B43"/>
    <mergeCell ref="C43:F43"/>
    <mergeCell ref="H43:I43"/>
    <mergeCell ref="J43:K43"/>
    <mergeCell ref="L43:M43"/>
    <mergeCell ref="P43:Q43"/>
    <mergeCell ref="W42:AA42"/>
    <mergeCell ref="AB42:AE42"/>
    <mergeCell ref="AF42:AJ42"/>
    <mergeCell ref="AK42:AN42"/>
    <mergeCell ref="AP42:AQ42"/>
    <mergeCell ref="AS42:AT42"/>
    <mergeCell ref="AP41:AQ41"/>
    <mergeCell ref="AS41:AT41"/>
    <mergeCell ref="A42:B42"/>
    <mergeCell ref="C42:F42"/>
    <mergeCell ref="H42:I42"/>
    <mergeCell ref="J42:K42"/>
    <mergeCell ref="L42:M42"/>
    <mergeCell ref="P42:Q42"/>
    <mergeCell ref="R42:T42"/>
    <mergeCell ref="U42:V42"/>
    <mergeCell ref="R41:T41"/>
    <mergeCell ref="U41:V41"/>
    <mergeCell ref="W41:AA41"/>
    <mergeCell ref="AB41:AE41"/>
    <mergeCell ref="AF41:AJ41"/>
    <mergeCell ref="AK41:AN41"/>
    <mergeCell ref="A41:B41"/>
    <mergeCell ref="C41:F41"/>
    <mergeCell ref="H41:I41"/>
    <mergeCell ref="J41:K41"/>
    <mergeCell ref="L41:M41"/>
    <mergeCell ref="P41:Q41"/>
    <mergeCell ref="W40:AA40"/>
    <mergeCell ref="AB40:AE40"/>
    <mergeCell ref="AF40:AJ40"/>
    <mergeCell ref="AK40:AN40"/>
    <mergeCell ref="AP40:AQ40"/>
    <mergeCell ref="AS40:AT40"/>
    <mergeCell ref="AP39:AQ39"/>
    <mergeCell ref="AS39:AT39"/>
    <mergeCell ref="A40:B40"/>
    <mergeCell ref="C40:F40"/>
    <mergeCell ref="H40:I40"/>
    <mergeCell ref="J40:K40"/>
    <mergeCell ref="L40:M40"/>
    <mergeCell ref="P40:Q40"/>
    <mergeCell ref="R40:T40"/>
    <mergeCell ref="U40:V40"/>
    <mergeCell ref="R39:T39"/>
    <mergeCell ref="U39:V39"/>
    <mergeCell ref="W39:AA39"/>
    <mergeCell ref="AB39:AE39"/>
    <mergeCell ref="AF39:AJ39"/>
    <mergeCell ref="AK39:AN39"/>
    <mergeCell ref="A39:B39"/>
    <mergeCell ref="C39:F39"/>
    <mergeCell ref="H39:I39"/>
    <mergeCell ref="J39:K39"/>
    <mergeCell ref="L39:M39"/>
    <mergeCell ref="P39:Q39"/>
    <mergeCell ref="W38:AA38"/>
    <mergeCell ref="AB38:AE38"/>
    <mergeCell ref="AF38:AJ38"/>
    <mergeCell ref="AK38:AN38"/>
    <mergeCell ref="AP38:AQ38"/>
    <mergeCell ref="AS38:AT38"/>
    <mergeCell ref="AP37:AQ37"/>
    <mergeCell ref="AS37:AT37"/>
    <mergeCell ref="A38:B38"/>
    <mergeCell ref="C38:F38"/>
    <mergeCell ref="H38:I38"/>
    <mergeCell ref="J38:K38"/>
    <mergeCell ref="L38:M38"/>
    <mergeCell ref="P38:Q38"/>
    <mergeCell ref="R38:T38"/>
    <mergeCell ref="U38:V38"/>
    <mergeCell ref="R37:T37"/>
    <mergeCell ref="U37:V37"/>
    <mergeCell ref="W37:AA37"/>
    <mergeCell ref="AB37:AE37"/>
    <mergeCell ref="AF37:AJ37"/>
    <mergeCell ref="AK37:AN37"/>
    <mergeCell ref="A37:B37"/>
    <mergeCell ref="C37:F37"/>
    <mergeCell ref="H37:I37"/>
    <mergeCell ref="J37:K37"/>
    <mergeCell ref="L37:M37"/>
    <mergeCell ref="P37:Q37"/>
    <mergeCell ref="W36:AA36"/>
    <mergeCell ref="AB36:AE36"/>
    <mergeCell ref="AF36:AJ36"/>
    <mergeCell ref="AK36:AN36"/>
    <mergeCell ref="AP36:AQ36"/>
    <mergeCell ref="AS36:AT36"/>
    <mergeCell ref="AP35:AQ35"/>
    <mergeCell ref="AS35:AT35"/>
    <mergeCell ref="A36:B36"/>
    <mergeCell ref="C36:F36"/>
    <mergeCell ref="H36:I36"/>
    <mergeCell ref="J36:K36"/>
    <mergeCell ref="L36:M36"/>
    <mergeCell ref="P36:Q36"/>
    <mergeCell ref="R36:T36"/>
    <mergeCell ref="U36:V36"/>
    <mergeCell ref="R35:T35"/>
    <mergeCell ref="U35:V35"/>
    <mergeCell ref="W35:AA35"/>
    <mergeCell ref="AB35:AE35"/>
    <mergeCell ref="AF35:AJ35"/>
    <mergeCell ref="AK35:AN35"/>
    <mergeCell ref="A35:B35"/>
    <mergeCell ref="C35:F35"/>
    <mergeCell ref="H35:I35"/>
    <mergeCell ref="J35:K35"/>
    <mergeCell ref="L35:M35"/>
    <mergeCell ref="P35:Q35"/>
    <mergeCell ref="W34:AA34"/>
    <mergeCell ref="AB34:AE34"/>
    <mergeCell ref="AF34:AJ34"/>
    <mergeCell ref="AK34:AN34"/>
    <mergeCell ref="AP34:AQ34"/>
    <mergeCell ref="AS34:AT34"/>
    <mergeCell ref="AP33:AQ33"/>
    <mergeCell ref="AS33:AT33"/>
    <mergeCell ref="A34:B34"/>
    <mergeCell ref="C34:F34"/>
    <mergeCell ref="H34:I34"/>
    <mergeCell ref="J34:K34"/>
    <mergeCell ref="L34:M34"/>
    <mergeCell ref="P34:Q34"/>
    <mergeCell ref="R34:T34"/>
    <mergeCell ref="U34:V34"/>
    <mergeCell ref="R33:T33"/>
    <mergeCell ref="U33:V33"/>
    <mergeCell ref="W33:AA33"/>
    <mergeCell ref="AB33:AE33"/>
    <mergeCell ref="AF33:AJ33"/>
    <mergeCell ref="AK33:AN33"/>
    <mergeCell ref="A33:B33"/>
    <mergeCell ref="C33:F33"/>
    <mergeCell ref="H33:I33"/>
    <mergeCell ref="J33:K33"/>
    <mergeCell ref="L33:M33"/>
    <mergeCell ref="P33:Q33"/>
    <mergeCell ref="W32:AA32"/>
    <mergeCell ref="AB32:AE32"/>
    <mergeCell ref="AF32:AJ32"/>
    <mergeCell ref="AK32:AN32"/>
    <mergeCell ref="AP32:AQ32"/>
    <mergeCell ref="AS32:AT32"/>
    <mergeCell ref="AP31:AQ31"/>
    <mergeCell ref="AS31:AT31"/>
    <mergeCell ref="A32:B32"/>
    <mergeCell ref="C32:F32"/>
    <mergeCell ref="H32:I32"/>
    <mergeCell ref="J32:K32"/>
    <mergeCell ref="L32:M32"/>
    <mergeCell ref="P32:Q32"/>
    <mergeCell ref="R32:T32"/>
    <mergeCell ref="U32:V32"/>
    <mergeCell ref="R31:T31"/>
    <mergeCell ref="U31:V31"/>
    <mergeCell ref="W31:AA31"/>
    <mergeCell ref="AB31:AE31"/>
    <mergeCell ref="AF31:AJ31"/>
    <mergeCell ref="AK31:AN31"/>
    <mergeCell ref="A31:B31"/>
    <mergeCell ref="C31:F31"/>
    <mergeCell ref="H31:I31"/>
    <mergeCell ref="J31:K31"/>
    <mergeCell ref="L31:M31"/>
    <mergeCell ref="P31:Q31"/>
    <mergeCell ref="W30:AA30"/>
    <mergeCell ref="AB30:AE30"/>
    <mergeCell ref="AF30:AJ30"/>
    <mergeCell ref="AK30:AN30"/>
    <mergeCell ref="AP30:AQ30"/>
    <mergeCell ref="AS30:AT30"/>
    <mergeCell ref="AP29:AQ29"/>
    <mergeCell ref="AS29:AT29"/>
    <mergeCell ref="A30:B30"/>
    <mergeCell ref="C30:F30"/>
    <mergeCell ref="H30:I30"/>
    <mergeCell ref="J30:K30"/>
    <mergeCell ref="L30:M30"/>
    <mergeCell ref="P30:Q30"/>
    <mergeCell ref="R30:T30"/>
    <mergeCell ref="U30:V30"/>
    <mergeCell ref="R29:T29"/>
    <mergeCell ref="U29:V29"/>
    <mergeCell ref="W29:AA29"/>
    <mergeCell ref="AB29:AE29"/>
    <mergeCell ref="AF29:AJ29"/>
    <mergeCell ref="AK29:AN29"/>
    <mergeCell ref="A29:B29"/>
    <mergeCell ref="C29:F29"/>
    <mergeCell ref="H29:I29"/>
    <mergeCell ref="J29:K29"/>
    <mergeCell ref="L29:M29"/>
    <mergeCell ref="P29:Q29"/>
    <mergeCell ref="W28:AA28"/>
    <mergeCell ref="AB28:AE28"/>
    <mergeCell ref="AF28:AJ28"/>
    <mergeCell ref="AK28:AN28"/>
    <mergeCell ref="AP28:AQ28"/>
    <mergeCell ref="AS28:AT28"/>
    <mergeCell ref="AP27:AQ27"/>
    <mergeCell ref="AS27:AT27"/>
    <mergeCell ref="A28:B28"/>
    <mergeCell ref="C28:F28"/>
    <mergeCell ref="H28:I28"/>
    <mergeCell ref="J28:K28"/>
    <mergeCell ref="L28:M28"/>
    <mergeCell ref="P28:Q28"/>
    <mergeCell ref="R28:T28"/>
    <mergeCell ref="U28:V28"/>
    <mergeCell ref="R27:T27"/>
    <mergeCell ref="U27:V27"/>
    <mergeCell ref="W27:AA27"/>
    <mergeCell ref="AB27:AE27"/>
    <mergeCell ref="AF27:AJ27"/>
    <mergeCell ref="AK27:AN27"/>
    <mergeCell ref="A27:B27"/>
    <mergeCell ref="C27:F27"/>
    <mergeCell ref="H27:I27"/>
    <mergeCell ref="J27:K27"/>
    <mergeCell ref="L27:M27"/>
    <mergeCell ref="P27:Q27"/>
    <mergeCell ref="W26:AA26"/>
    <mergeCell ref="AB26:AE26"/>
    <mergeCell ref="AF26:AJ26"/>
    <mergeCell ref="AK26:AN26"/>
    <mergeCell ref="AP26:AQ26"/>
    <mergeCell ref="AS26:AT26"/>
    <mergeCell ref="AP25:AQ25"/>
    <mergeCell ref="AS25:AT25"/>
    <mergeCell ref="A26:B26"/>
    <mergeCell ref="C26:F26"/>
    <mergeCell ref="H26:I26"/>
    <mergeCell ref="J26:K26"/>
    <mergeCell ref="L26:M26"/>
    <mergeCell ref="P26:Q26"/>
    <mergeCell ref="R26:T26"/>
    <mergeCell ref="U26:V26"/>
    <mergeCell ref="R25:T25"/>
    <mergeCell ref="U25:V25"/>
    <mergeCell ref="W25:AA25"/>
    <mergeCell ref="AB25:AE25"/>
    <mergeCell ref="AF25:AJ25"/>
    <mergeCell ref="AK25:AN25"/>
    <mergeCell ref="A25:B25"/>
    <mergeCell ref="C25:F25"/>
    <mergeCell ref="H25:I25"/>
    <mergeCell ref="J25:K25"/>
    <mergeCell ref="L25:M25"/>
    <mergeCell ref="P25:Q25"/>
    <mergeCell ref="W24:AA24"/>
    <mergeCell ref="AB24:AE24"/>
    <mergeCell ref="AF24:AJ24"/>
    <mergeCell ref="AK24:AN24"/>
    <mergeCell ref="AP24:AQ24"/>
    <mergeCell ref="AS24:AT24"/>
    <mergeCell ref="AP23:AQ23"/>
    <mergeCell ref="AS23:AT23"/>
    <mergeCell ref="A24:B24"/>
    <mergeCell ref="C24:F24"/>
    <mergeCell ref="H24:I24"/>
    <mergeCell ref="J24:K24"/>
    <mergeCell ref="L24:M24"/>
    <mergeCell ref="P24:Q24"/>
    <mergeCell ref="R24:T24"/>
    <mergeCell ref="U24:V24"/>
    <mergeCell ref="R23:T23"/>
    <mergeCell ref="U23:V23"/>
    <mergeCell ref="W23:AA23"/>
    <mergeCell ref="AB23:AE23"/>
    <mergeCell ref="AF23:AJ23"/>
    <mergeCell ref="AK23:AN23"/>
    <mergeCell ref="A23:B23"/>
    <mergeCell ref="C23:F23"/>
    <mergeCell ref="H23:I23"/>
    <mergeCell ref="J23:K23"/>
    <mergeCell ref="L23:M23"/>
    <mergeCell ref="P23:Q23"/>
    <mergeCell ref="W22:AA22"/>
    <mergeCell ref="AB22:AE22"/>
    <mergeCell ref="AF22:AJ22"/>
    <mergeCell ref="AK22:AN22"/>
    <mergeCell ref="AP22:AQ22"/>
    <mergeCell ref="AS22:AT22"/>
    <mergeCell ref="AP21:AQ21"/>
    <mergeCell ref="AS21:AT21"/>
    <mergeCell ref="A22:B22"/>
    <mergeCell ref="C22:F22"/>
    <mergeCell ref="H22:I22"/>
    <mergeCell ref="J22:K22"/>
    <mergeCell ref="L22:M22"/>
    <mergeCell ref="P22:Q22"/>
    <mergeCell ref="R22:T22"/>
    <mergeCell ref="U22:V22"/>
    <mergeCell ref="R21:T21"/>
    <mergeCell ref="U21:V21"/>
    <mergeCell ref="W21:AA21"/>
    <mergeCell ref="AB21:AE21"/>
    <mergeCell ref="AF21:AJ21"/>
    <mergeCell ref="AK21:AN21"/>
    <mergeCell ref="A21:B21"/>
    <mergeCell ref="C21:F21"/>
    <mergeCell ref="H21:I21"/>
    <mergeCell ref="J21:K21"/>
    <mergeCell ref="L21:M21"/>
    <mergeCell ref="P21:Q21"/>
    <mergeCell ref="W20:AA20"/>
    <mergeCell ref="AB20:AE20"/>
    <mergeCell ref="AF20:AJ20"/>
    <mergeCell ref="AK20:AN20"/>
    <mergeCell ref="AP20:AQ20"/>
    <mergeCell ref="AS20:AT20"/>
    <mergeCell ref="AP19:AQ19"/>
    <mergeCell ref="AS19:AT19"/>
    <mergeCell ref="A20:B20"/>
    <mergeCell ref="C20:F20"/>
    <mergeCell ref="H20:I20"/>
    <mergeCell ref="J20:K20"/>
    <mergeCell ref="L20:M20"/>
    <mergeCell ref="P20:Q20"/>
    <mergeCell ref="R20:T20"/>
    <mergeCell ref="U20:V20"/>
    <mergeCell ref="R19:T19"/>
    <mergeCell ref="U19:V19"/>
    <mergeCell ref="W19:AA19"/>
    <mergeCell ref="AB19:AE19"/>
    <mergeCell ref="AF19:AJ19"/>
    <mergeCell ref="AK19:AN19"/>
    <mergeCell ref="A19:B19"/>
    <mergeCell ref="C19:F19"/>
    <mergeCell ref="H19:I19"/>
    <mergeCell ref="J19:K19"/>
    <mergeCell ref="L19:M19"/>
    <mergeCell ref="P19:Q19"/>
    <mergeCell ref="W18:AA18"/>
    <mergeCell ref="AB18:AE18"/>
    <mergeCell ref="AF18:AJ18"/>
    <mergeCell ref="AK18:AN18"/>
    <mergeCell ref="AP18:AQ18"/>
    <mergeCell ref="AS18:AT18"/>
    <mergeCell ref="AP17:AQ17"/>
    <mergeCell ref="AS17:AT17"/>
    <mergeCell ref="A18:B18"/>
    <mergeCell ref="C18:F18"/>
    <mergeCell ref="H18:I18"/>
    <mergeCell ref="J18:K18"/>
    <mergeCell ref="L18:M18"/>
    <mergeCell ref="P18:Q18"/>
    <mergeCell ref="R18:T18"/>
    <mergeCell ref="U18:V18"/>
    <mergeCell ref="R17:T17"/>
    <mergeCell ref="U17:V17"/>
    <mergeCell ref="W17:AA17"/>
    <mergeCell ref="AB17:AE17"/>
    <mergeCell ref="AF17:AJ17"/>
    <mergeCell ref="AK17:AN17"/>
    <mergeCell ref="A17:B17"/>
    <mergeCell ref="C17:F17"/>
    <mergeCell ref="H17:I17"/>
    <mergeCell ref="J17:K17"/>
    <mergeCell ref="L17:M17"/>
    <mergeCell ref="P17:Q17"/>
    <mergeCell ref="W16:AA16"/>
    <mergeCell ref="AB16:AE16"/>
    <mergeCell ref="AF16:AJ16"/>
    <mergeCell ref="AK16:AN16"/>
    <mergeCell ref="AP16:AQ16"/>
    <mergeCell ref="AS16:AT16"/>
    <mergeCell ref="AP15:AQ15"/>
    <mergeCell ref="AS15:AT15"/>
    <mergeCell ref="A16:B16"/>
    <mergeCell ref="C16:F16"/>
    <mergeCell ref="H16:I16"/>
    <mergeCell ref="J16:K16"/>
    <mergeCell ref="L16:M16"/>
    <mergeCell ref="P16:Q16"/>
    <mergeCell ref="R16:T16"/>
    <mergeCell ref="U16:V16"/>
    <mergeCell ref="R15:T15"/>
    <mergeCell ref="U15:V15"/>
    <mergeCell ref="W15:AA15"/>
    <mergeCell ref="AB15:AE15"/>
    <mergeCell ref="AF15:AJ15"/>
    <mergeCell ref="AK15:AN15"/>
    <mergeCell ref="A15:B15"/>
    <mergeCell ref="C15:F15"/>
    <mergeCell ref="H15:I15"/>
    <mergeCell ref="J15:K15"/>
    <mergeCell ref="L15:M15"/>
    <mergeCell ref="P15:Q15"/>
    <mergeCell ref="W14:AA14"/>
    <mergeCell ref="AB14:AE14"/>
    <mergeCell ref="AF14:AJ14"/>
    <mergeCell ref="AK14:AN14"/>
    <mergeCell ref="AP14:AQ14"/>
    <mergeCell ref="AS14:AT14"/>
    <mergeCell ref="AP13:AQ13"/>
    <mergeCell ref="AS13:AT13"/>
    <mergeCell ref="A14:B14"/>
    <mergeCell ref="C14:F14"/>
    <mergeCell ref="H14:I14"/>
    <mergeCell ref="J14:K14"/>
    <mergeCell ref="L14:M14"/>
    <mergeCell ref="P14:Q14"/>
    <mergeCell ref="R14:T14"/>
    <mergeCell ref="U14:V14"/>
    <mergeCell ref="R13:T13"/>
    <mergeCell ref="U13:V13"/>
    <mergeCell ref="W13:AA13"/>
    <mergeCell ref="AB13:AE13"/>
    <mergeCell ref="AF13:AJ13"/>
    <mergeCell ref="AK13:AN13"/>
    <mergeCell ref="A13:B13"/>
    <mergeCell ref="C13:F13"/>
    <mergeCell ref="H13:I13"/>
    <mergeCell ref="J13:K13"/>
    <mergeCell ref="L13:M13"/>
    <mergeCell ref="P13:Q13"/>
    <mergeCell ref="W12:AA12"/>
    <mergeCell ref="AB12:AE12"/>
    <mergeCell ref="AF12:AJ12"/>
    <mergeCell ref="AK12:AN12"/>
    <mergeCell ref="AP12:AQ12"/>
    <mergeCell ref="AS12:AT12"/>
    <mergeCell ref="AP11:AQ11"/>
    <mergeCell ref="AS11:AT11"/>
    <mergeCell ref="A12:B12"/>
    <mergeCell ref="C12:F12"/>
    <mergeCell ref="H12:I12"/>
    <mergeCell ref="J12:K12"/>
    <mergeCell ref="L12:M12"/>
    <mergeCell ref="P12:Q12"/>
    <mergeCell ref="R12:T12"/>
    <mergeCell ref="U12:V12"/>
    <mergeCell ref="R11:T11"/>
    <mergeCell ref="U11:V11"/>
    <mergeCell ref="W11:AA11"/>
    <mergeCell ref="AB11:AE11"/>
    <mergeCell ref="AF11:AJ11"/>
    <mergeCell ref="AK11:AN11"/>
    <mergeCell ref="A11:B11"/>
    <mergeCell ref="C11:F11"/>
    <mergeCell ref="H11:I11"/>
    <mergeCell ref="J11:K11"/>
    <mergeCell ref="L11:M11"/>
    <mergeCell ref="P11:Q11"/>
    <mergeCell ref="W10:AA10"/>
    <mergeCell ref="AB10:AE10"/>
    <mergeCell ref="AF10:AJ10"/>
    <mergeCell ref="AK10:AN10"/>
    <mergeCell ref="AP10:AQ10"/>
    <mergeCell ref="AS10:AT10"/>
    <mergeCell ref="AP9:AQ9"/>
    <mergeCell ref="AS9:AT9"/>
    <mergeCell ref="A10:B10"/>
    <mergeCell ref="C10:F10"/>
    <mergeCell ref="H10:I10"/>
    <mergeCell ref="J10:K10"/>
    <mergeCell ref="L10:M10"/>
    <mergeCell ref="P10:Q10"/>
    <mergeCell ref="R10:T10"/>
    <mergeCell ref="U10:V10"/>
    <mergeCell ref="R9:T9"/>
    <mergeCell ref="U9:V9"/>
    <mergeCell ref="W9:AA9"/>
    <mergeCell ref="AB9:AE9"/>
    <mergeCell ref="AF9:AJ9"/>
    <mergeCell ref="AK9:AN9"/>
    <mergeCell ref="A9:B9"/>
    <mergeCell ref="C9:F9"/>
    <mergeCell ref="H9:I9"/>
    <mergeCell ref="J9:K9"/>
    <mergeCell ref="L9:M9"/>
    <mergeCell ref="P9:Q9"/>
    <mergeCell ref="W8:AA8"/>
    <mergeCell ref="AB8:AE8"/>
    <mergeCell ref="AF8:AJ8"/>
    <mergeCell ref="AK8:AN8"/>
    <mergeCell ref="AP8:AQ8"/>
    <mergeCell ref="AS8:AT8"/>
    <mergeCell ref="AP7:AQ7"/>
    <mergeCell ref="AS7:AT7"/>
    <mergeCell ref="A8:B8"/>
    <mergeCell ref="C8:F8"/>
    <mergeCell ref="H8:I8"/>
    <mergeCell ref="J8:K8"/>
    <mergeCell ref="L8:M8"/>
    <mergeCell ref="P8:Q8"/>
    <mergeCell ref="R8:T8"/>
    <mergeCell ref="U8:V8"/>
    <mergeCell ref="R7:T7"/>
    <mergeCell ref="U7:V7"/>
    <mergeCell ref="W7:AA7"/>
    <mergeCell ref="AB7:AE7"/>
    <mergeCell ref="AF7:AJ7"/>
    <mergeCell ref="AK7:AN7"/>
    <mergeCell ref="AB6:AE6"/>
    <mergeCell ref="AF6:AJ6"/>
    <mergeCell ref="AK6:AN6"/>
    <mergeCell ref="AS6:AT6"/>
    <mergeCell ref="A7:B7"/>
    <mergeCell ref="C7:F7"/>
    <mergeCell ref="H7:I7"/>
    <mergeCell ref="J7:K7"/>
    <mergeCell ref="L7:M7"/>
    <mergeCell ref="P7:Q7"/>
    <mergeCell ref="P5:AA5"/>
    <mergeCell ref="AB5:AJ5"/>
    <mergeCell ref="AK5:AO5"/>
    <mergeCell ref="AP5:AQ6"/>
    <mergeCell ref="AR5:AR6"/>
    <mergeCell ref="AS5:AT5"/>
    <mergeCell ref="P6:Q6"/>
    <mergeCell ref="R6:T6"/>
    <mergeCell ref="U6:V6"/>
    <mergeCell ref="W6:AA6"/>
    <mergeCell ref="AJ4:AL4"/>
    <mergeCell ref="AM4:AU4"/>
    <mergeCell ref="A5:B6"/>
    <mergeCell ref="C5:F6"/>
    <mergeCell ref="G5:G6"/>
    <mergeCell ref="H5:I6"/>
    <mergeCell ref="J5:K6"/>
    <mergeCell ref="L5:M6"/>
    <mergeCell ref="N5:N6"/>
    <mergeCell ref="O5:O6"/>
    <mergeCell ref="A4:E4"/>
    <mergeCell ref="F4:O4"/>
    <mergeCell ref="Q4:S4"/>
    <mergeCell ref="T4:X4"/>
    <mergeCell ref="Z4:AC4"/>
    <mergeCell ref="AE4:AG4"/>
    <mergeCell ref="A1:AT1"/>
    <mergeCell ref="A2:AT2"/>
    <mergeCell ref="A3:E3"/>
    <mergeCell ref="F3:I3"/>
    <mergeCell ref="K3:O3"/>
    <mergeCell ref="Q3:R3"/>
    <mergeCell ref="T3:AF3"/>
    <mergeCell ref="AJ3:AL3"/>
    <mergeCell ref="AM3:AU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915C6-3C23-274D-969C-B2B26D4201EE}">
  <sheetPr codeName="Sheet5">
    <tabColor theme="1"/>
  </sheetPr>
  <dimension ref="A1:DL410"/>
  <sheetViews>
    <sheetView showRowColHeaders="0" topLeftCell="ES1" workbookViewId="0">
      <selection activeCell="BT1" sqref="A1:BT1048576"/>
    </sheetView>
  </sheetViews>
  <sheetFormatPr defaultColWidth="11.453125" defaultRowHeight="14.5"/>
  <cols>
    <col min="1" max="2" width="11.453125" hidden="1" customWidth="1"/>
    <col min="3" max="3" width="30.81640625" hidden="1" customWidth="1"/>
    <col min="4" max="5" width="15.6328125" hidden="1" customWidth="1"/>
    <col min="6" max="6" width="25.36328125" hidden="1" customWidth="1"/>
    <col min="7" max="8" width="11.453125" hidden="1" customWidth="1"/>
    <col min="9" max="9" width="30.6328125" hidden="1" customWidth="1"/>
    <col min="10" max="10" width="13.1796875" hidden="1" customWidth="1"/>
    <col min="11" max="12" width="11.453125" hidden="1" customWidth="1"/>
    <col min="13" max="13" width="30.6328125" hidden="1" customWidth="1"/>
    <col min="14" max="14" width="13.1796875" hidden="1" customWidth="1"/>
    <col min="15" max="16" width="11.453125" hidden="1" customWidth="1"/>
    <col min="17" max="17" width="33.81640625" hidden="1" customWidth="1"/>
    <col min="18" max="20" width="11.453125" hidden="1" customWidth="1"/>
    <col min="21" max="32" width="12" hidden="1" customWidth="1"/>
    <col min="33" max="33" width="22.6328125" hidden="1" customWidth="1"/>
    <col min="34" max="38" width="12" hidden="1" customWidth="1"/>
    <col min="39" max="39" width="25" hidden="1" customWidth="1"/>
    <col min="40" max="46" width="11.453125" hidden="1" customWidth="1"/>
    <col min="47" max="47" width="17.6328125" hidden="1" customWidth="1"/>
    <col min="48" max="72" width="11.453125" hidden="1" customWidth="1"/>
    <col min="73" max="116" width="11.453125" customWidth="1"/>
  </cols>
  <sheetData>
    <row r="1" spans="1:116">
      <c r="A1" t="s">
        <v>82</v>
      </c>
      <c r="F1" t="s">
        <v>83</v>
      </c>
      <c r="Y1" s="47"/>
      <c r="AB1" s="47"/>
      <c r="AC1" s="47"/>
      <c r="AD1" s="47"/>
      <c r="AE1" s="48" t="s">
        <v>122</v>
      </c>
      <c r="AF1" s="310" t="s">
        <v>122</v>
      </c>
      <c r="AG1" s="310"/>
      <c r="AH1" s="310"/>
      <c r="AI1" s="310"/>
      <c r="BS1" t="s">
        <v>129</v>
      </c>
      <c r="BT1" t="s">
        <v>130</v>
      </c>
      <c r="DK1" t="s">
        <v>133</v>
      </c>
      <c r="DL1" t="s">
        <v>110</v>
      </c>
    </row>
    <row r="2" spans="1:116" ht="15.5">
      <c r="C2" s="13" t="s">
        <v>84</v>
      </c>
      <c r="F2" s="13" t="s">
        <v>85</v>
      </c>
      <c r="I2" s="13" t="s">
        <v>86</v>
      </c>
      <c r="L2" t="s">
        <v>103</v>
      </c>
      <c r="M2" s="13" t="s">
        <v>87</v>
      </c>
      <c r="O2" s="13" t="s">
        <v>92</v>
      </c>
      <c r="P2" s="13" t="s">
        <v>102</v>
      </c>
      <c r="Q2" s="13"/>
      <c r="R2" s="13" t="s">
        <v>89</v>
      </c>
      <c r="S2" s="13" t="s">
        <v>88</v>
      </c>
      <c r="T2" s="13" t="s">
        <v>90</v>
      </c>
      <c r="U2" s="13" t="s">
        <v>91</v>
      </c>
      <c r="Y2" s="49" t="s">
        <v>123</v>
      </c>
      <c r="Z2" s="50"/>
      <c r="AA2" s="50" t="s">
        <v>124</v>
      </c>
      <c r="AB2" s="50"/>
      <c r="AC2" s="50" t="s">
        <v>125</v>
      </c>
      <c r="AD2" s="50" t="s">
        <v>126</v>
      </c>
      <c r="AE2" s="51" t="s">
        <v>127</v>
      </c>
      <c r="AF2" s="52" t="s">
        <v>127</v>
      </c>
      <c r="AG2" s="52" t="s">
        <v>126</v>
      </c>
      <c r="AH2" s="52" t="s">
        <v>123</v>
      </c>
      <c r="AI2" s="52" t="s">
        <v>128</v>
      </c>
      <c r="AJ2" s="13" t="s">
        <v>81</v>
      </c>
      <c r="AK2" s="13" t="s">
        <v>104</v>
      </c>
      <c r="AL2" s="13" t="s">
        <v>105</v>
      </c>
      <c r="AM2" s="13" t="s">
        <v>93</v>
      </c>
      <c r="AN2" s="13" t="s">
        <v>94</v>
      </c>
      <c r="AO2" s="13" t="s">
        <v>95</v>
      </c>
      <c r="AP2" s="13" t="s">
        <v>96</v>
      </c>
      <c r="AQ2" s="13" t="s">
        <v>97</v>
      </c>
      <c r="AR2" s="13" t="s">
        <v>98</v>
      </c>
      <c r="AS2" s="13" t="s">
        <v>99</v>
      </c>
      <c r="AT2" s="13" t="s">
        <v>100</v>
      </c>
      <c r="AU2" s="13" t="s">
        <v>101</v>
      </c>
      <c r="BS2" t="s">
        <v>133</v>
      </c>
      <c r="BT2" t="s">
        <v>110</v>
      </c>
      <c r="DK2" t="s">
        <v>134</v>
      </c>
      <c r="DL2" t="s">
        <v>111</v>
      </c>
    </row>
    <row r="3" spans="1:116">
      <c r="C3" t="str">
        <f t="array" ref="C3">IF(ROWS($3:3)&gt;MAX(IF(ISNUMBER(SEARCH(SUBSTITUTE(A$1,"&lt;=== TOTAL",""),'School Form 1-Copy'!$C$7:$C$1000)),ROW('School Form 1-Copy'!$C$7:$C$1000)-MIN(ROW('School Form 1-Copy'!$C$7:$C$1000))+1,""))-1,"",INDEX('School Form 1-Copy'!$C$7:$C$1000,ROWS($3:3)))</f>
        <v>ABELLAR,PRINCE ALFRED JHOS, APARILLA</v>
      </c>
      <c r="D3" t="str">
        <f>IF(C3=0,"",IF(C3="","","MALE"))</f>
        <v>MALE</v>
      </c>
      <c r="E3" t="str">
        <f>IF(C3="","",VLOOKUP(C3,'School Form 1-Copy'!$C$7:$H$1000,6,0))</f>
        <v>05-30-2012</v>
      </c>
      <c r="F3" t="str">
        <f t="array" ref="F3">IF(ROWS($3:3)&gt;MAX(IF(ISNUMBER(SEARCH(SUBSTITUTE(F$1,"&lt;===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1-Copy'!$C$3:$C$1000))+1,""))+ROWS($3:3)),""))</f>
        <v>AKUT,REY JULYIEN, MACABODBOD</v>
      </c>
      <c r="G3" t="str">
        <f>IF(F3=0,"",IF(F3="","","FEMALE"))</f>
        <v>FEMALE</v>
      </c>
      <c r="H3" t="str">
        <f>IF(F3="","",VLOOKUP(F3,'School Form 1-Copy'!$C$7:$H$1000,6,0))</f>
        <v>05-10-2012</v>
      </c>
      <c r="I3" t="str">
        <f>IF(C3="","",IF(LEN(C3)-LEN(SUBSTITUTE(C3,",",""))&gt;1,C3,C3&amp;", "))</f>
        <v>ABELLAR,PRINCE ALFRED JHOS, APARILLA</v>
      </c>
      <c r="J3" t="str">
        <f>IF(C3="","",VLOOKUP(C3,IF({1,0},'School Form 1-Copy'!$C$1:$C$1000,'School Form 1-Copy'!$A$1:$A$1000),2,0))</f>
        <v>127918170003</v>
      </c>
      <c r="K3" t="str">
        <f>VLOOKUP(C3,$C$3:$D$206,2,FALSE)</f>
        <v>MALE</v>
      </c>
      <c r="L3" t="str">
        <f>VLOOKUP(C3,$C$3:$E$206,3,0)</f>
        <v>05-30-2012</v>
      </c>
      <c r="M3" t="str">
        <f t="array" ref="M3">LOOKUP("zzzzz",CHOOSE({1,2},"",INDEX(I:I,SMALL(IF($I$3:$I$1000&lt;&gt;"",ROW($I$3:$I$1000)),ROWS($M$3:M3)))))</f>
        <v>ABELLAR,PRINCE ALFRED JHOS, APARILLA</v>
      </c>
      <c r="N3" t="str">
        <f>VLOOKUP(M3,$I$3:$J$410,2,FALSE)</f>
        <v>127918170003</v>
      </c>
      <c r="O3" t="str">
        <f>VLOOKUP(M3,$I$3:$K$410,3,FALSE)</f>
        <v>MALE</v>
      </c>
      <c r="P3" t="str">
        <f>VLOOKUP(M3,$I$3:$L$410,4,FALSE)</f>
        <v>05-30-2012</v>
      </c>
      <c r="Q3" t="str">
        <f>M3</f>
        <v>ABELLAR,PRINCE ALFRED JHOS, APARILLA</v>
      </c>
      <c r="R3" s="46" t="str">
        <f>IFERROR(TRIM(MID(SUBSTITUTE(SUBSTITUTE(","&amp;$M3," ",", ",LEN($M3)-LEN(SUBSTITUTE($M3," ",""))),",",REPT(" ",50)),50*COLUMNS($M:M),50)),"")</f>
        <v>ABELLAR</v>
      </c>
      <c r="S3" s="46" t="str">
        <f>IFERROR(TRIM(MID(SUBSTITUTE(SUBSTITUTE(","&amp;$M3," ",", ",LEN($M3)-LEN(SUBSTITUTE($M3," ",""))),",",REPT(" ",50)),50*COLUMNS($M:N),50)),"")</f>
        <v>PRINCE ALFRED JHOS</v>
      </c>
      <c r="T3" s="46" t="str">
        <f>IFERROR(TRIM(MID(SUBSTITUTE(SUBSTITUTE(","&amp;$M3," ",", ",LEN($M3)-LEN(SUBSTITUTE($M3," ",""))),",",REPT(" ",50)),50*COLUMNS($M:O),50)),"")</f>
        <v/>
      </c>
      <c r="U3" s="46" t="str">
        <f>IFERROR(TRIM(MID(SUBSTITUTE(SUBSTITUTE(","&amp;$M3," ",", ",LEN($M3)-LEN(SUBSTITUTE($M3," ",""))),",",REPT(" ",50)),50*COLUMNS($M:P),50)),"")</f>
        <v>APARILLA</v>
      </c>
      <c r="V3" s="53" t="str">
        <f>IF(LEN(TRIM(MID(SUBSTITUTE(SUBSTITUTE(","&amp;$Q3," ",", ",LEN($Q3)-LEN(SUBSTITUTE($Q3," ",""))),",",REPT(" ",50)),50*COLUMNS($Q:S),50)))&gt;3,TRIM(MID(SUBSTITUTE(SUBSTITUTE(","&amp;$Q3," ",", ",LEN($Q3)-LEN(SUBSTITUTE($Q3," ",""))),",",REPT(" ",50)),50*COLUMNS($Q:S),50)),"")</f>
        <v/>
      </c>
      <c r="W3" s="53" t="str">
        <f>IF(LEN(V3)-LEN(SUBSTITUTE(V3," ",""))&gt;0,MID(V3,FIND(" ",V3)+1,256),T3)</f>
        <v/>
      </c>
      <c r="X3" t="str">
        <f t="shared" ref="X3:X66" si="0">IF(AND(LEFT(W3,1)="V",V3=""),W3&amp;" "&amp;U3,IF(COUNTA(W3)&gt;0,IF(OR(LEFT(W3,2)="JR",LEFT(W3,2)="SR",LEFT(W3,1)="I",LEFT(W3,1)="V",LEFT(W3,1)="X"),IF(COUNTBLANK(V3:W3)=0,W3&amp;" "&amp;U3,IF(W3="",W3&amp;" "&amp;IF(T3="",U3,IF(OR(LEFT(T3,1)="J",LEFT(T3,1)="I",LEFT(T3,1)="V",LEFT(T3,1)="X"),U3,IF(LEN(T3)&gt;=4,T3&amp;" "&amp;U3,IF(OR(W3="",V3=""),U3,W3&amp;" "&amp;U3)))),IF(T3="",U3,IF(OR(LEFT(T3,1)="J",LEFT(T3,1)="I",LEFT(T3,1)="V",LEFT(T3,1)="X"),U3,IF(LEN(T3)&gt;=4,T3&amp;" "&amp;U3,IF(OR(W3="",V3=""),U3,W3&amp;" "&amp;U3)))))),W3&amp;" "&amp;U3)))</f>
        <v xml:space="preserve"> APARILLA</v>
      </c>
      <c r="Y3" s="54" t="str">
        <f>IF(LEN(X3)-LEN(SUBSTITUTE(X3," ",""))&gt;1,MID(X3,FIND(" ",X3)+1,256),X3)</f>
        <v xml:space="preserve"> APARILLA</v>
      </c>
      <c r="Z3" s="53" t="e">
        <f>IF(AND(LEN(TRIM(MID(SUBSTITUTE(SUBSTITUTE(","&amp;$R3," ",", ",LEN($R3)-LEN(SUBSTITUTE($R3," ",""))),",",REPT(" ",50)),50*COLUMNS($R:R),50))&gt;0),LEFT(TRIM(MID(SUBSTITUTE(SUBSTITUTE(","&amp;$R3," ",", ",LEN($R3)-LEN(SUBSTITUTE($R3," ",""))),",",REPT(" ",50)),50*COLUMNS($R:R),50)),1)="I",LEFT(TRIM(MID(SUBSTITUTE(SUBSTITUTE(","&amp;$R3," ",", ",LEN($R3)-LEN(SUBSTITUTE($R3," ",""))),",",REPT(" ",50)),50*COLUMNS($R:R),50)),1)="V",LEFT(TRIM(MID(SUBSTITUTE(SUBSTITUTE(","&amp;$R3," ",", ",LEN($R3)-LEN(SUBSTITUTE($R3," ",""))),",",REPT(" ",50)),50*COLUMNS($R:R),50)),1)="X",LEFT(TRIM(MID(SUBSTITUTE(SUBSTITUTE(","&amp;$R3," ",", ",LEN($R3)-LEN(SUBSTITUTE($R3," ",""))),",",REPT(" ",50)),50*COLUMNS($R:R),50)),1)="J"),TRIM(MID(SUBSTITUTE(SUBSTITUTE(","&amp;$R3," ",", ",LEN($R3)-LEN(SUBSTITUTE($R3," ",""))),",",REPT(" ",50)),50*COLUMNS($R:R),50)),R3)</f>
        <v>#VALUE!</v>
      </c>
      <c r="AA3" s="55" t="str">
        <f>IF(LEN($R3)-LEN(SUBSTITUTE($R3," ",""))&gt;=1,Z3,R3)&amp;" "</f>
        <v xml:space="preserve">ABELLAR </v>
      </c>
      <c r="AB3" s="56" t="str">
        <f>IF(AE3="",IF(OR(LEFT(W3,1)="I",LEFT(W3,1)="V",LEFT(W3,1)="X",LEFT(W3,2)="JR",LEFT(W3,2)="SR"),IF(LEN(T3)-LEN(SUBSTITUTE(T3," ",""))&gt;=2,LEFT(T3,(FIND(" ",T3,1)-1)),W3),IF(AND(W3="",V3=""),IF(SUBSTITUTE(SUBSTITUTE(SUBSTITUTE(R3,AA3,""),".","")," ","")="",IF(LEN(TRIM(MID(SUBSTITUTE(SUBSTITUTE(","&amp;$Q3," ",", ",LEN($Q3)-LEN(SUBSTITUTE($Q3," ",""))),",",REPT(" ",50)),50*COLUMNS($Q:S),50)))&gt;3,LEFT(TRIM(MID(SUBSTITUTE(SUBSTITUTE(","&amp;$Q3," ",", ",LEN($Q3)-LEN(SUBSTITUTE($Q3," ",""))),",",REPT(" ",50)),50*COLUMNS($Q:S),50)),3),TRIM(MID(SUBSTITUTE(SUBSTITUTE(","&amp;$Q3," ",", ",LEN($Q3)-LEN(SUBSTITUTE($Q3," ",""))),",",REPT(" ",50)),50*COLUMNS($Q:S),50))),SUBSTITUTE(SUBSTITUTE(SUBSTITUTE(R3,AA3,""),".","")," ","")),IF(AND(LEN(W3)&gt;0,LEN(V3)&gt;0),IF(SUBSTITUTE(SUBSTITUTE(SUBSTITUTE(R3,AA3,""),".","")," ","")="",IF(LEN(TRIM(MID(SUBSTITUTE(SUBSTITUTE(","&amp;$Q3," ",", ",LEN($Q3)-LEN(SUBSTITUTE($Q3," ",""))),",",REPT(" ",50)),50*COLUMNS($Q:S),50)))&gt;3,LEFT(TRIM(MID(SUBSTITUTE(SUBSTITUTE(","&amp;$Q3," ",", ",LEN($Q3)-LEN(SUBSTITUTE($Q3," ",""))),",",REPT(" ",50)),50*COLUMNS($Q:S),50)),3),TRIM(MID(SUBSTITUTE(SUBSTITUTE(","&amp;$Q3," ",", ",LEN($Q3)-LEN(SUBSTITUTE($Q3," ",""))),",",REPT(" ",50)),50*COLUMNS($Q:S),50))),SUBSTITUTE(SUBSTITUTE(SUBSTITUTE(R3,AA3,""),".","")," ","")),""))),AE3)</f>
        <v>ABELLAR</v>
      </c>
      <c r="AC3" s="56" t="e">
        <f>IF(AB3="","",IF(OR(LEFT(AB3,1)="I",AND(LEN(AB3)&lt;4,LEFT(AB3,1)="V"),LEFT(AB3,1)="X",LEFT(AB3,2)="JR",LEFT(AB3,2)="SR"),IF(OR(LEN(AB3)=2,LEFT(AB3,2)="II",LEFT(AB3,2)="VI",LEFT(AB3,2)="IV",LEFT(AB3,2)="IX",LEFT(AB3,2)="JR",LEFT(AB3,2)="SR",LEFT(AB3,1)="I",AND(LEN(AB3)=1,LEFT(AB3,1)="V"),LEFT(AB3,1)="X"),AB3,IF(V3="","")),IF(COUNTA(V3)&gt;0,LEFT(V3,FIND(" ",V3,1)-1),"")))</f>
        <v>#VALUE!</v>
      </c>
      <c r="AD3" s="57" t="str">
        <f t="shared" ref="AD3" si="1">S3</f>
        <v>PRINCE ALFRED JHOS</v>
      </c>
      <c r="AE3" t="str">
        <f t="array" ref="AE3">IFERROR(INDEX(elem_res,MATCH(TRUE,ISNUMBER(SEARCH(elem_ext,AA3)),0)),"")</f>
        <v/>
      </c>
      <c r="AF3" t="str">
        <f>SUBSTITUTE(SUBSTITUTE(AA3,AE3,""),".","")</f>
        <v xml:space="preserve">ABELLAR </v>
      </c>
      <c r="AG3" t="str">
        <f>AD3</f>
        <v>PRINCE ALFRED JHOS</v>
      </c>
      <c r="AH3" t="str">
        <f>Y3</f>
        <v xml:space="preserve"> APARILLA</v>
      </c>
      <c r="AI3" t="str">
        <f>IFERROR(AC3,"")</f>
        <v/>
      </c>
      <c r="AJ3" t="str">
        <f>VLOOKUP(M3,$I$3:$J$410,2,FALSE)</f>
        <v>127918170003</v>
      </c>
      <c r="AK3" t="str">
        <f>SUBSTITUTE(VLOOKUP(M3,$I$3:$L$410,4,FALSE),"-","/")</f>
        <v>05/30/2012</v>
      </c>
      <c r="AL3" t="str">
        <f>VLOOKUP(M3,$I$3:$K$410,3,FALSE)</f>
        <v>MALE</v>
      </c>
      <c r="AM3" t="str">
        <f>IF(R3="","",'School Form 1-Copy'!$F$4)</f>
        <v>Sambulawan ES</v>
      </c>
      <c r="AN3">
        <f>IF(R3="","",'School Form 1-Copy'!$F$3)</f>
        <v>127918</v>
      </c>
      <c r="AO3">
        <f>IF(R3="","",'School Form 1-Copy'!$AH$3)</f>
        <v>0</v>
      </c>
      <c r="AP3">
        <f>IF(R3="","",'School Form 1-Copy'!$S$3)</f>
        <v>0</v>
      </c>
      <c r="AQ3" t="str">
        <f>IF(R3="","",IF('School Form 1-Copy'!$K$3="NCR","NCR",IF('School Form 1-Copy'!$K$3="ARMM","ARMM",IF('School Form 1-Copy'!$K$3="CARAGA","CARAGA",MID('School Form 1-Copy'!$K$3,FIND(" ",'School Form 1-Copy'!$K$3)+1,256)))))</f>
        <v>X</v>
      </c>
      <c r="AR3" t="e">
        <f>IF(R3="","",MID('School Form 1-Copy'!$AB$4,FIND(" ",'School Form 1-Copy'!$AB$4)+1,256))</f>
        <v>#VALUE!</v>
      </c>
      <c r="AS3">
        <f>IF(R3="","",'School Form 1-Copy'!$AH$4)</f>
        <v>0</v>
      </c>
      <c r="AT3">
        <f>IF(S3="","",'School Form 1-Copy'!$S$4)</f>
        <v>0</v>
      </c>
      <c r="AU3" t="e">
        <f ca="1">IF(AM3="","",INDIRECT("'"&amp;"School Form 1-Copy"&amp;"'!"&amp;"AD"&amp;MATCH("*Prepared*",'School Form 1-Copy'!$AD$1:$AD$1000,0)+1))</f>
        <v>#N/A</v>
      </c>
      <c r="AX3" t="e">
        <f ca="1">TRIM(MID(SUBSTITUTE(SUBSTITUTE(","&amp;$AU3," ",", ",LEN($AU3)-LEN(SUBSTITUTE($AU3," ",""))),",",REPT(" ",50)),50*COLUMNS($AU:AW),50))</f>
        <v>#N/A</v>
      </c>
      <c r="BS3" t="s">
        <v>134</v>
      </c>
      <c r="BT3" t="s">
        <v>111</v>
      </c>
      <c r="DK3" t="s">
        <v>135</v>
      </c>
      <c r="DL3" t="s">
        <v>112</v>
      </c>
    </row>
    <row r="4" spans="1:116">
      <c r="C4" t="str">
        <f t="array" ref="C4">IF(ROWS($3:4)&gt;MAX(IF(ISNUMBER(SEARCH(SUBSTITUTE(A$1,"&lt;=== TOTAL",""),'School Form 1-Copy'!$C$7:$C$1000)),ROW('School Form 1-Copy'!$C$7:$C$1000)-MIN(ROW('School Form 1-Copy'!$C$7:$C$1000))+1,""))-1,"",INDEX('School Form 1-Copy'!$C$7:$C$1000,ROWS($3:4)))</f>
        <v>ACASO,RHOJON, DANLOG</v>
      </c>
      <c r="D4" t="str">
        <f t="shared" ref="D4:D67" si="2">IF(C4=0,"",IF(C4="","","MALE"))</f>
        <v>MALE</v>
      </c>
      <c r="E4" t="str">
        <f>IF(C4="","",VLOOKUP(C4,'School Form 1-Copy'!$C$7:$H$1000,6,0))</f>
        <v>09-11-2011</v>
      </c>
      <c r="F4" t="str">
        <f t="array" ref="F4">IF(ROWS($3:4)&gt;MAX(IF(ISNUMBER(SEARCH(SUBSTITUTE(F$1,"&lt;===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1-Copy'!$C$3:$C$1000))+1,""))+ROWS($3:4)),""))</f>
        <v>BENDANILLO,RUDJAMAE, EYANA</v>
      </c>
      <c r="G4" t="str">
        <f t="shared" ref="G4:G67" si="3">IF(F4=0,"",IF(F4="","","FEMALE"))</f>
        <v>FEMALE</v>
      </c>
      <c r="H4" t="str">
        <f>IF(F4="","",VLOOKUP(F4,'School Form 1-Copy'!$C$7:$H$1000,6,0))</f>
        <v>05-23-2012</v>
      </c>
      <c r="I4" t="str">
        <f t="shared" ref="I4:I67" si="4">IF(C4="","",IF(LEN(C4)-LEN(SUBSTITUTE(C4,",",""))&gt;1,C4,C4&amp;", "))</f>
        <v>ACASO,RHOJON, DANLOG</v>
      </c>
      <c r="J4" t="str">
        <f>IF(C4="","",VLOOKUP(C4,IF({1,0},'School Form 1-Copy'!$C$1:$C$1000,'School Form 1-Copy'!$A$1:$A$1000),2,0))</f>
        <v>127918170032</v>
      </c>
      <c r="K4" t="str">
        <f t="shared" ref="K4:K67" si="5">VLOOKUP(C4,$C$3:$D$206,2,FALSE)</f>
        <v>MALE</v>
      </c>
      <c r="L4" t="str">
        <f t="shared" ref="L4:L67" si="6">VLOOKUP(C4,$C$3:$E$206,3,0)</f>
        <v>09-11-2011</v>
      </c>
      <c r="M4" t="str">
        <f t="array" ref="M4">LOOKUP("zzzzz",CHOOSE({1,2},"",INDEX(I:I,SMALL(IF($I$3:$I$1000&lt;&gt;"",ROW($I$3:$I$1000)),ROWS($M$3:M4)))))</f>
        <v>ACASO,RHOJON, DANLOG</v>
      </c>
      <c r="N4" t="str">
        <f t="shared" ref="N4:N67" si="7">VLOOKUP(M4,$I$3:$J$410,2,FALSE)</f>
        <v>127918170032</v>
      </c>
      <c r="O4" t="str">
        <f t="shared" ref="O4:O67" si="8">VLOOKUP(M4,$I$3:$K$410,3,FALSE)</f>
        <v>MALE</v>
      </c>
      <c r="P4" t="str">
        <f t="shared" ref="P4:P67" si="9">VLOOKUP(M4,$I$3:$L$410,4,FALSE)</f>
        <v>09-11-2011</v>
      </c>
      <c r="Q4" t="str">
        <f t="shared" ref="Q4:Q67" si="10">M4</f>
        <v>ACASO,RHOJON, DANLOG</v>
      </c>
      <c r="R4" t="str">
        <f>IFERROR(TRIM(MID(SUBSTITUTE(SUBSTITUTE(","&amp;$M4," ",", ",LEN($M4)-LEN(SUBSTITUTE($M4," ",""))),",",REPT(" ",50)),50*COLUMNS($M:M),50)),"")</f>
        <v>ACASO</v>
      </c>
      <c r="S4" t="str">
        <f>IFERROR(TRIM(MID(SUBSTITUTE(SUBSTITUTE(","&amp;$M4," ",", ",LEN($M4)-LEN(SUBSTITUTE($M4," ",""))),",",REPT(" ",50)),50*COLUMNS($M:N),50)),"")</f>
        <v>RHOJON</v>
      </c>
      <c r="T4" t="str">
        <f>IFERROR(TRIM(MID(SUBSTITUTE(SUBSTITUTE(","&amp;$M4," ",", ",LEN($M4)-LEN(SUBSTITUTE($M4," ",""))),",",REPT(" ",50)),50*COLUMNS($M:O),50)),"")</f>
        <v/>
      </c>
      <c r="U4" t="str">
        <f>IFERROR(TRIM(MID(SUBSTITUTE(SUBSTITUTE(","&amp;$M4," ",", ",LEN($M4)-LEN(SUBSTITUTE($M4," ",""))),",",REPT(" ",50)),50*COLUMNS($M:P),50)),"")</f>
        <v>DANLOG</v>
      </c>
      <c r="V4" s="53" t="str">
        <f>IF(LEN(TRIM(MID(SUBSTITUTE(SUBSTITUTE(","&amp;$Q4," ",", ",LEN($Q4)-LEN(SUBSTITUTE($Q4," ",""))),",",REPT(" ",50)),50*COLUMNS($Q:S),50)))&gt;3,TRIM(MID(SUBSTITUTE(SUBSTITUTE(","&amp;$Q4," ",", ",LEN($Q4)-LEN(SUBSTITUTE($Q4," ",""))),",",REPT(" ",50)),50*COLUMNS($Q:S),50)),"")</f>
        <v/>
      </c>
      <c r="W4" s="53" t="str">
        <f t="shared" ref="W4:W67" si="11">IF(LEN(V4)-LEN(SUBSTITUTE(V4," ",""))&gt;0,MID(V4,FIND(" ",V4)+1,256),T4)</f>
        <v/>
      </c>
      <c r="X4" t="str">
        <f t="shared" si="0"/>
        <v xml:space="preserve"> DANLOG</v>
      </c>
      <c r="Y4" s="54" t="str">
        <f t="shared" ref="Y4:Y67" si="12">IF(LEN(X4)-LEN(SUBSTITUTE(X4," ",""))&gt;1,MID(X4,FIND(" ",X4)+1,256),X4)</f>
        <v xml:space="preserve"> DANLOG</v>
      </c>
      <c r="Z4" s="53" t="e">
        <f>IF(AND(LEN(TRIM(MID(SUBSTITUTE(SUBSTITUTE(","&amp;$R4," ",", ",LEN($R4)-LEN(SUBSTITUTE($R4," ",""))),",",REPT(" ",50)),50*COLUMNS($R:R),50))&gt;0),LEFT(TRIM(MID(SUBSTITUTE(SUBSTITUTE(","&amp;$R4," ",", ",LEN($R4)-LEN(SUBSTITUTE($R4," ",""))),",",REPT(" ",50)),50*COLUMNS($R:R),50)),1)="I",LEFT(TRIM(MID(SUBSTITUTE(SUBSTITUTE(","&amp;$R4," ",", ",LEN($R4)-LEN(SUBSTITUTE($R4," ",""))),",",REPT(" ",50)),50*COLUMNS($R:R),50)),1)="V",LEFT(TRIM(MID(SUBSTITUTE(SUBSTITUTE(","&amp;$R4," ",", ",LEN($R4)-LEN(SUBSTITUTE($R4," ",""))),",",REPT(" ",50)),50*COLUMNS($R:R),50)),1)="X",LEFT(TRIM(MID(SUBSTITUTE(SUBSTITUTE(","&amp;$R4," ",", ",LEN($R4)-LEN(SUBSTITUTE($R4," ",""))),",",REPT(" ",50)),50*COLUMNS($R:R),50)),1)="J"),TRIM(MID(SUBSTITUTE(SUBSTITUTE(","&amp;$R4," ",", ",LEN($R4)-LEN(SUBSTITUTE($R4," ",""))),",",REPT(" ",50)),50*COLUMNS($R:R),50)),R4)</f>
        <v>#VALUE!</v>
      </c>
      <c r="AA4" s="55" t="str">
        <f t="shared" ref="AA4:AA67" si="13">IF(LEN($R4)-LEN(SUBSTITUTE($R4," ",""))&gt;=1,Z4,R4)&amp;" "</f>
        <v xml:space="preserve">ACASO </v>
      </c>
      <c r="AB4" s="56" t="str">
        <f>IF(AE4="",IF(OR(LEFT(W4,1)="I",LEFT(W4,1)="V",LEFT(W4,1)="X",LEFT(W4,2)="JR",LEFT(W4,2)="SR"),IF(LEN(T4)-LEN(SUBSTITUTE(T4," ",""))&gt;=2,LEFT(T4,(FIND(" ",T4,1)-1)),W4),IF(AND(W4="",V4=""),IF(SUBSTITUTE(SUBSTITUTE(SUBSTITUTE(R4,AA4,""),".","")," ","")="",IF(LEN(TRIM(MID(SUBSTITUTE(SUBSTITUTE(","&amp;$Q4," ",", ",LEN($Q4)-LEN(SUBSTITUTE($Q4," ",""))),",",REPT(" ",50)),50*COLUMNS($Q:S),50)))&gt;3,LEFT(TRIM(MID(SUBSTITUTE(SUBSTITUTE(","&amp;$Q4," ",", ",LEN($Q4)-LEN(SUBSTITUTE($Q4," ",""))),",",REPT(" ",50)),50*COLUMNS($Q:S),50)),3),TRIM(MID(SUBSTITUTE(SUBSTITUTE(","&amp;$Q4," ",", ",LEN($Q4)-LEN(SUBSTITUTE($Q4," ",""))),",",REPT(" ",50)),50*COLUMNS($Q:S),50))),SUBSTITUTE(SUBSTITUTE(SUBSTITUTE(R4,AA4,""),".","")," ","")),IF(AND(LEN(W4)&gt;0,LEN(V4)&gt;0),IF(SUBSTITUTE(SUBSTITUTE(SUBSTITUTE(R4,AA4,""),".","")," ","")="",IF(LEN(TRIM(MID(SUBSTITUTE(SUBSTITUTE(","&amp;$Q4," ",", ",LEN($Q4)-LEN(SUBSTITUTE($Q4," ",""))),",",REPT(" ",50)),50*COLUMNS($Q:S),50)))&gt;3,LEFT(TRIM(MID(SUBSTITUTE(SUBSTITUTE(","&amp;$Q4," ",", ",LEN($Q4)-LEN(SUBSTITUTE($Q4," ",""))),",",REPT(" ",50)),50*COLUMNS($Q:S),50)),3),TRIM(MID(SUBSTITUTE(SUBSTITUTE(","&amp;$Q4," ",", ",LEN($Q4)-LEN(SUBSTITUTE($Q4," ",""))),",",REPT(" ",50)),50*COLUMNS($Q:S),50))),SUBSTITUTE(SUBSTITUTE(SUBSTITUTE(R4,AA4,""),".","")," ","")),""))),AE4)</f>
        <v>ACASO</v>
      </c>
      <c r="AC4" s="56" t="e">
        <f t="shared" ref="AC4:AC67" si="14">IF(AB4="","",IF(OR(LEFT(AB4,1)="I",AND(LEN(AB4)&lt;4,LEFT(AB4,1)="V"),LEFT(AB4,1)="X",LEFT(AB4,2)="JR",LEFT(AB4,2)="SR"),IF(OR(LEN(AB4)=2,LEFT(AB4,2)="II",LEFT(AB4,2)="VI",LEFT(AB4,2)="IV",LEFT(AB4,2)="IX",LEFT(AB4,2)="JR",LEFT(AB4,2)="SR",LEFT(AB4,1)="I",AND(LEN(AB4)=1,LEFT(AB4,1)="V"),LEFT(AB4,1)="X"),AB4,IF(V4="","")),IF(COUNTA(V4)&gt;0,LEFT(V4,FIND(" ",V4,1)-1),"")))</f>
        <v>#VALUE!</v>
      </c>
      <c r="AD4" s="57" t="str">
        <f t="shared" ref="AD4:AD67" si="15">S4</f>
        <v>RHOJON</v>
      </c>
      <c r="AE4" t="str">
        <f t="array" ref="AE4">IFERROR(INDEX(elem_res,MATCH(TRUE,ISNUMBER(SEARCH(elem_ext,AA4)),0)),"")</f>
        <v/>
      </c>
      <c r="AF4" t="str">
        <f t="shared" ref="AF4:AF67" si="16">SUBSTITUTE(SUBSTITUTE(AA4,AE4,""),".","")</f>
        <v xml:space="preserve">ACASO </v>
      </c>
      <c r="AG4" t="str">
        <f t="shared" ref="AG4:AG67" si="17">AD4</f>
        <v>RHOJON</v>
      </c>
      <c r="AH4" t="str">
        <f t="shared" ref="AH4:AH67" si="18">Y4</f>
        <v xml:space="preserve"> DANLOG</v>
      </c>
      <c r="AI4" t="str">
        <f t="shared" ref="AI4:AI67" si="19">IFERROR(AC4,"")</f>
        <v/>
      </c>
      <c r="AJ4" t="str">
        <f t="shared" ref="AJ4:AJ67" si="20">VLOOKUP(M4,$I$3:$J$410,2,FALSE)</f>
        <v>127918170032</v>
      </c>
      <c r="AK4" t="str">
        <f t="shared" ref="AK4:AK67" si="21">SUBSTITUTE(VLOOKUP(M4,$I$3:$L$410,4,FALSE),"-","/")</f>
        <v>09/11/2011</v>
      </c>
      <c r="AL4" t="str">
        <f t="shared" ref="AL4:AL67" si="22">VLOOKUP(M4,$I$3:$K$410,3,FALSE)</f>
        <v>MALE</v>
      </c>
      <c r="AM4" t="str">
        <f>IF(R4="","",'School Form 1-Copy'!$F$4)</f>
        <v>Sambulawan ES</v>
      </c>
      <c r="AN4">
        <f>IF(R4="","",'School Form 1-Copy'!$F$3)</f>
        <v>127918</v>
      </c>
      <c r="AO4">
        <f>IF(R4="","",'School Form 1-Copy'!$AH$3)</f>
        <v>0</v>
      </c>
      <c r="AP4">
        <f>IF(R4="","",'School Form 1-Copy'!$S$3)</f>
        <v>0</v>
      </c>
      <c r="AQ4" t="str">
        <f>IF(R4="","",IF('School Form 1-Copy'!$K$3="NCR","NCR",IF('School Form 1-Copy'!$K$3="ARMM","ARMM",IF('School Form 1-Copy'!$K$3="CARAGA","CARAGA",MID('School Form 1-Copy'!$K$3,FIND(" ",'School Form 1-Copy'!$K$3)+1,256)))))</f>
        <v>X</v>
      </c>
      <c r="AR4" t="e">
        <f>IF(R4="","",MID('School Form 1-Copy'!$AB$4,FIND(" ",'School Form 1-Copy'!$AB$4)+1,256))</f>
        <v>#VALUE!</v>
      </c>
      <c r="AS4">
        <f>IF(R4="","",'School Form 1-Copy'!$AH$4)</f>
        <v>0</v>
      </c>
      <c r="AT4">
        <f>IF(S4="","",'School Form 1-Copy'!$S$4)</f>
        <v>0</v>
      </c>
      <c r="AU4" t="e">
        <f ca="1">IF(AM4="","",INDIRECT("'"&amp;"School Form 1-Copy"&amp;"'!"&amp;"AD"&amp;MATCH("*Prepared*",'School Form 1-Copy'!$AD$1:$AD$1000,0)+1))</f>
        <v>#N/A</v>
      </c>
      <c r="BS4" t="s">
        <v>135</v>
      </c>
      <c r="BT4" t="s">
        <v>112</v>
      </c>
      <c r="DK4" t="s">
        <v>136</v>
      </c>
      <c r="DL4" t="s">
        <v>113</v>
      </c>
    </row>
    <row r="5" spans="1:116">
      <c r="C5" t="str">
        <f t="array" ref="C5">IF(ROWS($3:5)&gt;MAX(IF(ISNUMBER(SEARCH(SUBSTITUTE(A$1,"&lt;=== TOTAL",""),'School Form 1-Copy'!$C$7:$C$1000)),ROW('School Form 1-Copy'!$C$7:$C$1000)-MIN(ROW('School Form 1-Copy'!$C$7:$C$1000))+1,""))-1,"",INDEX('School Form 1-Copy'!$C$7:$C$1000,ROWS($3:5)))</f>
        <v>AGBU,PAUL JHON, NAPONE</v>
      </c>
      <c r="D5" t="str">
        <f t="shared" si="2"/>
        <v>MALE</v>
      </c>
      <c r="E5" t="str">
        <f>IF(C5="","",VLOOKUP(C5,'School Form 1-Copy'!$C$7:$H$1000,6,0))</f>
        <v>03-19-2012</v>
      </c>
      <c r="F5" t="str">
        <f t="array" ref="F5">IF(ROWS($3:5)&gt;MAX(IF(ISNUMBER(SEARCH(SUBSTITUTE(F$1,"&lt;===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1-Copy'!$C$3:$C$1000))+1,""))+ROWS($3:5)),""))</f>
        <v>DECINILLA,SHYN MAY, SUBANG</v>
      </c>
      <c r="G5" t="str">
        <f t="shared" si="3"/>
        <v>FEMALE</v>
      </c>
      <c r="H5" t="str">
        <f>IF(F5="","",VLOOKUP(F5,'School Form 1-Copy'!$C$7:$H$1000,6,0))</f>
        <v>05-21-2011</v>
      </c>
      <c r="I5" t="str">
        <f t="shared" si="4"/>
        <v>AGBU,PAUL JHON, NAPONE</v>
      </c>
      <c r="J5" t="str">
        <f>IF(C5="","",VLOOKUP(C5,IF({1,0},'School Form 1-Copy'!$C$1:$C$1000,'School Form 1-Copy'!$A$1:$A$1000),2,0))</f>
        <v>127941170043</v>
      </c>
      <c r="K5" t="str">
        <f t="shared" si="5"/>
        <v>MALE</v>
      </c>
      <c r="L5" t="str">
        <f t="shared" si="6"/>
        <v>03-19-2012</v>
      </c>
      <c r="M5" t="str">
        <f t="array" ref="M5">LOOKUP("zzzzz",CHOOSE({1,2},"",INDEX(I:I,SMALL(IF($I$3:$I$1000&lt;&gt;"",ROW($I$3:$I$1000)),ROWS($M$3:M5)))))</f>
        <v>AGBU,PAUL JHON, NAPONE</v>
      </c>
      <c r="N5" t="str">
        <f t="shared" si="7"/>
        <v>127941170043</v>
      </c>
      <c r="O5" t="str">
        <f t="shared" si="8"/>
        <v>MALE</v>
      </c>
      <c r="P5" t="str">
        <f t="shared" si="9"/>
        <v>03-19-2012</v>
      </c>
      <c r="Q5" t="str">
        <f t="shared" si="10"/>
        <v>AGBU,PAUL JHON, NAPONE</v>
      </c>
      <c r="R5" t="str">
        <f>IFERROR(TRIM(MID(SUBSTITUTE(SUBSTITUTE(","&amp;$M5," ",", ",LEN($M5)-LEN(SUBSTITUTE($M5," ",""))),",",REPT(" ",50)),50*COLUMNS($M:M),50)),"")</f>
        <v>AGBU</v>
      </c>
      <c r="S5" t="str">
        <f>IFERROR(TRIM(MID(SUBSTITUTE(SUBSTITUTE(","&amp;$M5," ",", ",LEN($M5)-LEN(SUBSTITUTE($M5," ",""))),",",REPT(" ",50)),50*COLUMNS($M:N),50)),"")</f>
        <v>PAUL JHON</v>
      </c>
      <c r="T5" t="str">
        <f>IFERROR(TRIM(MID(SUBSTITUTE(SUBSTITUTE(","&amp;$M5," ",", ",LEN($M5)-LEN(SUBSTITUTE($M5," ",""))),",",REPT(" ",50)),50*COLUMNS($M:O),50)),"")</f>
        <v/>
      </c>
      <c r="U5" t="str">
        <f>IFERROR(TRIM(MID(SUBSTITUTE(SUBSTITUTE(","&amp;$M5," ",", ",LEN($M5)-LEN(SUBSTITUTE($M5," ",""))),",",REPT(" ",50)),50*COLUMNS($M:P),50)),"")</f>
        <v>NAPONE</v>
      </c>
      <c r="V5" s="53" t="str">
        <f>IF(LEN(TRIM(MID(SUBSTITUTE(SUBSTITUTE(","&amp;$Q5," ",", ",LEN($Q5)-LEN(SUBSTITUTE($Q5," ",""))),",",REPT(" ",50)),50*COLUMNS($Q:S),50)))&gt;3,TRIM(MID(SUBSTITUTE(SUBSTITUTE(","&amp;$Q5," ",", ",LEN($Q5)-LEN(SUBSTITUTE($Q5," ",""))),",",REPT(" ",50)),50*COLUMNS($Q:S),50)),"")</f>
        <v/>
      </c>
      <c r="W5" s="53" t="str">
        <f t="shared" si="11"/>
        <v/>
      </c>
      <c r="X5" t="str">
        <f t="shared" si="0"/>
        <v xml:space="preserve"> NAPONE</v>
      </c>
      <c r="Y5" s="54" t="str">
        <f t="shared" si="12"/>
        <v xml:space="preserve"> NAPONE</v>
      </c>
      <c r="Z5" s="53" t="e">
        <f>IF(AND(LEN(TRIM(MID(SUBSTITUTE(SUBSTITUTE(","&amp;$R5," ",", ",LEN($R5)-LEN(SUBSTITUTE($R5," ",""))),",",REPT(" ",50)),50*COLUMNS($R:R),50))&gt;0),LEFT(TRIM(MID(SUBSTITUTE(SUBSTITUTE(","&amp;$R5," ",", ",LEN($R5)-LEN(SUBSTITUTE($R5," ",""))),",",REPT(" ",50)),50*COLUMNS($R:R),50)),1)="I",LEFT(TRIM(MID(SUBSTITUTE(SUBSTITUTE(","&amp;$R5," ",", ",LEN($R5)-LEN(SUBSTITUTE($R5," ",""))),",",REPT(" ",50)),50*COLUMNS($R:R),50)),1)="V",LEFT(TRIM(MID(SUBSTITUTE(SUBSTITUTE(","&amp;$R5," ",", ",LEN($R5)-LEN(SUBSTITUTE($R5," ",""))),",",REPT(" ",50)),50*COLUMNS($R:R),50)),1)="X",LEFT(TRIM(MID(SUBSTITUTE(SUBSTITUTE(","&amp;$R5," ",", ",LEN($R5)-LEN(SUBSTITUTE($R5," ",""))),",",REPT(" ",50)),50*COLUMNS($R:R),50)),1)="J"),TRIM(MID(SUBSTITUTE(SUBSTITUTE(","&amp;$R5," ",", ",LEN($R5)-LEN(SUBSTITUTE($R5," ",""))),",",REPT(" ",50)),50*COLUMNS($R:R),50)),R5)</f>
        <v>#VALUE!</v>
      </c>
      <c r="AA5" s="55" t="str">
        <f t="shared" si="13"/>
        <v xml:space="preserve">AGBU </v>
      </c>
      <c r="AB5" s="56" t="str">
        <f>IF(AE5="",IF(OR(LEFT(W5,1)="I",LEFT(W5,1)="V",LEFT(W5,1)="X",LEFT(W5,2)="JR",LEFT(W5,2)="SR"),IF(LEN(T5)-LEN(SUBSTITUTE(T5," ",""))&gt;=2,LEFT(T5,(FIND(" ",T5,1)-1)),W5),IF(AND(W5="",V5=""),IF(SUBSTITUTE(SUBSTITUTE(SUBSTITUTE(R5,AA5,""),".","")," ","")="",IF(LEN(TRIM(MID(SUBSTITUTE(SUBSTITUTE(","&amp;$Q5," ",", ",LEN($Q5)-LEN(SUBSTITUTE($Q5," ",""))),",",REPT(" ",50)),50*COLUMNS($Q:S),50)))&gt;3,LEFT(TRIM(MID(SUBSTITUTE(SUBSTITUTE(","&amp;$Q5," ",", ",LEN($Q5)-LEN(SUBSTITUTE($Q5," ",""))),",",REPT(" ",50)),50*COLUMNS($Q:S),50)),3),TRIM(MID(SUBSTITUTE(SUBSTITUTE(","&amp;$Q5," ",", ",LEN($Q5)-LEN(SUBSTITUTE($Q5," ",""))),",",REPT(" ",50)),50*COLUMNS($Q:S),50))),SUBSTITUTE(SUBSTITUTE(SUBSTITUTE(R5,AA5,""),".","")," ","")),IF(AND(LEN(W5)&gt;0,LEN(V5)&gt;0),IF(SUBSTITUTE(SUBSTITUTE(SUBSTITUTE(R5,AA5,""),".","")," ","")="",IF(LEN(TRIM(MID(SUBSTITUTE(SUBSTITUTE(","&amp;$Q5," ",", ",LEN($Q5)-LEN(SUBSTITUTE($Q5," ",""))),",",REPT(" ",50)),50*COLUMNS($Q:S),50)))&gt;3,LEFT(TRIM(MID(SUBSTITUTE(SUBSTITUTE(","&amp;$Q5," ",", ",LEN($Q5)-LEN(SUBSTITUTE($Q5," ",""))),",",REPT(" ",50)),50*COLUMNS($Q:S),50)),3),TRIM(MID(SUBSTITUTE(SUBSTITUTE(","&amp;$Q5," ",", ",LEN($Q5)-LEN(SUBSTITUTE($Q5," ",""))),",",REPT(" ",50)),50*COLUMNS($Q:S),50))),SUBSTITUTE(SUBSTITUTE(SUBSTITUTE(R5,AA5,""),".","")," ","")),""))),AE5)</f>
        <v>AGBU</v>
      </c>
      <c r="AC5" s="56" t="e">
        <f t="shared" si="14"/>
        <v>#VALUE!</v>
      </c>
      <c r="AD5" s="57" t="str">
        <f t="shared" si="15"/>
        <v>PAUL JHON</v>
      </c>
      <c r="AE5" t="str">
        <f t="array" ref="AE5">IFERROR(INDEX(elem_res,MATCH(TRUE,ISNUMBER(SEARCH(elem_ext,AA5)),0)),"")</f>
        <v/>
      </c>
      <c r="AF5" t="str">
        <f t="shared" si="16"/>
        <v xml:space="preserve">AGBU </v>
      </c>
      <c r="AG5" t="str">
        <f t="shared" si="17"/>
        <v>PAUL JHON</v>
      </c>
      <c r="AH5" t="str">
        <f t="shared" si="18"/>
        <v xml:space="preserve"> NAPONE</v>
      </c>
      <c r="AI5" t="str">
        <f t="shared" si="19"/>
        <v/>
      </c>
      <c r="AJ5" t="str">
        <f t="shared" si="20"/>
        <v>127941170043</v>
      </c>
      <c r="AK5" t="str">
        <f t="shared" si="21"/>
        <v>03/19/2012</v>
      </c>
      <c r="AL5" t="str">
        <f t="shared" si="22"/>
        <v>MALE</v>
      </c>
      <c r="AM5" t="str">
        <f>IF(R5="","",'School Form 1-Copy'!$F$4)</f>
        <v>Sambulawan ES</v>
      </c>
      <c r="AN5">
        <f>IF(R5="","",'School Form 1-Copy'!$F$3)</f>
        <v>127918</v>
      </c>
      <c r="AO5">
        <f>IF(R5="","",'School Form 1-Copy'!$AH$3)</f>
        <v>0</v>
      </c>
      <c r="AP5">
        <f>IF(R5="","",'School Form 1-Copy'!$S$3)</f>
        <v>0</v>
      </c>
      <c r="AQ5" t="str">
        <f>IF(R5="","",IF('School Form 1-Copy'!$K$3="NCR","NCR",IF('School Form 1-Copy'!$K$3="ARMM","ARMM",IF('School Form 1-Copy'!$K$3="CARAGA","CARAGA",MID('School Form 1-Copy'!$K$3,FIND(" ",'School Form 1-Copy'!$K$3)+1,256)))))</f>
        <v>X</v>
      </c>
      <c r="AR5" t="e">
        <f>IF(R5="","",MID('School Form 1-Copy'!$AB$4,FIND(" ",'School Form 1-Copy'!$AB$4)+1,256))</f>
        <v>#VALUE!</v>
      </c>
      <c r="AS5">
        <f>IF(R5="","",'School Form 1-Copy'!$AH$4)</f>
        <v>0</v>
      </c>
      <c r="AT5">
        <f>IF(S5="","",'School Form 1-Copy'!$S$4)</f>
        <v>0</v>
      </c>
      <c r="AU5" t="e">
        <f ca="1">IF(AM5="","",INDIRECT("'"&amp;"School Form 1-Copy"&amp;"'!"&amp;"AD"&amp;MATCH("*Prepared*",'School Form 1-Copy'!$AD$1:$AD$1000,0)+1))</f>
        <v>#N/A</v>
      </c>
      <c r="BS5" t="s">
        <v>136</v>
      </c>
      <c r="BT5" t="s">
        <v>113</v>
      </c>
      <c r="DK5" t="s">
        <v>137</v>
      </c>
      <c r="DL5" t="s">
        <v>114</v>
      </c>
    </row>
    <row r="6" spans="1:116">
      <c r="C6" t="str">
        <f t="array" ref="C6">IF(ROWS($3:6)&gt;MAX(IF(ISNUMBER(SEARCH(SUBSTITUTE(A$1,"&lt;=== TOTAL",""),'School Form 1-Copy'!$C$7:$C$1000)),ROW('School Form 1-Copy'!$C$7:$C$1000)-MIN(ROW('School Form 1-Copy'!$C$7:$C$1000))+1,""))-1,"",INDEX('School Form 1-Copy'!$C$7:$C$1000,ROWS($3:6)))</f>
        <v>ARACO,EDGAR RAFAEL, RODRIGUEZ</v>
      </c>
      <c r="D6" t="str">
        <f t="shared" si="2"/>
        <v>MALE</v>
      </c>
      <c r="E6" t="str">
        <f>IF(C6="","",VLOOKUP(C6,'School Form 1-Copy'!$C$7:$H$1000,6,0))</f>
        <v>12-20-2011</v>
      </c>
      <c r="F6" t="str">
        <f t="array" ref="F6">IF(ROWS($3:6)&gt;MAX(IF(ISNUMBER(SEARCH(SUBSTITUTE(F$1,"&lt;===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1-Copy'!$C$3:$C$1000))+1,""))+ROWS($3:6)),""))</f>
        <v>FABRICANTE,RHAIFA CAMILLE, TINOY</v>
      </c>
      <c r="G6" t="str">
        <f t="shared" si="3"/>
        <v>FEMALE</v>
      </c>
      <c r="H6" t="str">
        <f>IF(F6="","",VLOOKUP(F6,'School Form 1-Copy'!$C$7:$H$1000,6,0))</f>
        <v>09-10-2011</v>
      </c>
      <c r="I6" t="str">
        <f t="shared" si="4"/>
        <v>ARACO,EDGAR RAFAEL, RODRIGUEZ</v>
      </c>
      <c r="J6" t="str">
        <f>IF(C6="","",VLOOKUP(C6,IF({1,0},'School Form 1-Copy'!$C$1:$C$1000,'School Form 1-Copy'!$A$1:$A$1000),2,0))</f>
        <v>461517170001</v>
      </c>
      <c r="K6" t="str">
        <f t="shared" si="5"/>
        <v>MALE</v>
      </c>
      <c r="L6" t="str">
        <f t="shared" si="6"/>
        <v>12-20-2011</v>
      </c>
      <c r="M6" t="str">
        <f t="array" ref="M6">LOOKUP("zzzzz",CHOOSE({1,2},"",INDEX(I:I,SMALL(IF($I$3:$I$1000&lt;&gt;"",ROW($I$3:$I$1000)),ROWS($M$3:M6)))))</f>
        <v>ARACO,EDGAR RAFAEL, RODRIGUEZ</v>
      </c>
      <c r="N6" t="str">
        <f t="shared" si="7"/>
        <v>461517170001</v>
      </c>
      <c r="O6" t="str">
        <f t="shared" si="8"/>
        <v>MALE</v>
      </c>
      <c r="P6" t="str">
        <f t="shared" si="9"/>
        <v>12-20-2011</v>
      </c>
      <c r="Q6" t="str">
        <f t="shared" si="10"/>
        <v>ARACO,EDGAR RAFAEL, RODRIGUEZ</v>
      </c>
      <c r="R6" t="str">
        <f>IFERROR(TRIM(MID(SUBSTITUTE(SUBSTITUTE(","&amp;$M6," ",", ",LEN($M6)-LEN(SUBSTITUTE($M6," ",""))),",",REPT(" ",50)),50*COLUMNS($M:M),50)),"")</f>
        <v>ARACO</v>
      </c>
      <c r="S6" t="str">
        <f>IFERROR(TRIM(MID(SUBSTITUTE(SUBSTITUTE(","&amp;$M6," ",", ",LEN($M6)-LEN(SUBSTITUTE($M6," ",""))),",",REPT(" ",50)),50*COLUMNS($M:N),50)),"")</f>
        <v>EDGAR RAFAEL</v>
      </c>
      <c r="T6" t="str">
        <f>IFERROR(TRIM(MID(SUBSTITUTE(SUBSTITUTE(","&amp;$M6," ",", ",LEN($M6)-LEN(SUBSTITUTE($M6," ",""))),",",REPT(" ",50)),50*COLUMNS($M:O),50)),"")</f>
        <v/>
      </c>
      <c r="U6" t="str">
        <f>IFERROR(TRIM(MID(SUBSTITUTE(SUBSTITUTE(","&amp;$M6," ",", ",LEN($M6)-LEN(SUBSTITUTE($M6," ",""))),",",REPT(" ",50)),50*COLUMNS($M:P),50)),"")</f>
        <v>RODRIGUEZ</v>
      </c>
      <c r="V6" s="53" t="str">
        <f>IF(LEN(TRIM(MID(SUBSTITUTE(SUBSTITUTE(","&amp;$Q6," ",", ",LEN($Q6)-LEN(SUBSTITUTE($Q6," ",""))),",",REPT(" ",50)),50*COLUMNS($Q:S),50)))&gt;3,TRIM(MID(SUBSTITUTE(SUBSTITUTE(","&amp;$Q6," ",", ",LEN($Q6)-LEN(SUBSTITUTE($Q6," ",""))),",",REPT(" ",50)),50*COLUMNS($Q:S),50)),"")</f>
        <v/>
      </c>
      <c r="W6" s="53" t="str">
        <f t="shared" si="11"/>
        <v/>
      </c>
      <c r="X6" t="str">
        <f t="shared" si="0"/>
        <v xml:space="preserve"> RODRIGUEZ</v>
      </c>
      <c r="Y6" s="54" t="str">
        <f t="shared" si="12"/>
        <v xml:space="preserve"> RODRIGUEZ</v>
      </c>
      <c r="Z6" s="53" t="e">
        <f>IF(AND(LEN(TRIM(MID(SUBSTITUTE(SUBSTITUTE(","&amp;$R6," ",", ",LEN($R6)-LEN(SUBSTITUTE($R6," ",""))),",",REPT(" ",50)),50*COLUMNS($R:R),50))&gt;0),LEFT(TRIM(MID(SUBSTITUTE(SUBSTITUTE(","&amp;$R6," ",", ",LEN($R6)-LEN(SUBSTITUTE($R6," ",""))),",",REPT(" ",50)),50*COLUMNS($R:R),50)),1)="I",LEFT(TRIM(MID(SUBSTITUTE(SUBSTITUTE(","&amp;$R6," ",", ",LEN($R6)-LEN(SUBSTITUTE($R6," ",""))),",",REPT(" ",50)),50*COLUMNS($R:R),50)),1)="V",LEFT(TRIM(MID(SUBSTITUTE(SUBSTITUTE(","&amp;$R6," ",", ",LEN($R6)-LEN(SUBSTITUTE($R6," ",""))),",",REPT(" ",50)),50*COLUMNS($R:R),50)),1)="X",LEFT(TRIM(MID(SUBSTITUTE(SUBSTITUTE(","&amp;$R6," ",", ",LEN($R6)-LEN(SUBSTITUTE($R6," ",""))),",",REPT(" ",50)),50*COLUMNS($R:R),50)),1)="J"),TRIM(MID(SUBSTITUTE(SUBSTITUTE(","&amp;$R6," ",", ",LEN($R6)-LEN(SUBSTITUTE($R6," ",""))),",",REPT(" ",50)),50*COLUMNS($R:R),50)),R6)</f>
        <v>#VALUE!</v>
      </c>
      <c r="AA6" s="55" t="str">
        <f t="shared" si="13"/>
        <v xml:space="preserve">ARACO </v>
      </c>
      <c r="AB6" s="56" t="str">
        <f>IF(AE6="",IF(OR(LEFT(W6,1)="I",LEFT(W6,1)="V",LEFT(W6,1)="X",LEFT(W6,2)="JR",LEFT(W6,2)="SR"),IF(LEN(T6)-LEN(SUBSTITUTE(T6," ",""))&gt;=2,LEFT(T6,(FIND(" ",T6,1)-1)),W6),IF(AND(W6="",V6=""),IF(SUBSTITUTE(SUBSTITUTE(SUBSTITUTE(R6,AA6,""),".","")," ","")="",IF(LEN(TRIM(MID(SUBSTITUTE(SUBSTITUTE(","&amp;$Q6," ",", ",LEN($Q6)-LEN(SUBSTITUTE($Q6," ",""))),",",REPT(" ",50)),50*COLUMNS($Q:S),50)))&gt;3,LEFT(TRIM(MID(SUBSTITUTE(SUBSTITUTE(","&amp;$Q6," ",", ",LEN($Q6)-LEN(SUBSTITUTE($Q6," ",""))),",",REPT(" ",50)),50*COLUMNS($Q:S),50)),3),TRIM(MID(SUBSTITUTE(SUBSTITUTE(","&amp;$Q6," ",", ",LEN($Q6)-LEN(SUBSTITUTE($Q6," ",""))),",",REPT(" ",50)),50*COLUMNS($Q:S),50))),SUBSTITUTE(SUBSTITUTE(SUBSTITUTE(R6,AA6,""),".","")," ","")),IF(AND(LEN(W6)&gt;0,LEN(V6)&gt;0),IF(SUBSTITUTE(SUBSTITUTE(SUBSTITUTE(R6,AA6,""),".","")," ","")="",IF(LEN(TRIM(MID(SUBSTITUTE(SUBSTITUTE(","&amp;$Q6," ",", ",LEN($Q6)-LEN(SUBSTITUTE($Q6," ",""))),",",REPT(" ",50)),50*COLUMNS($Q:S),50)))&gt;3,LEFT(TRIM(MID(SUBSTITUTE(SUBSTITUTE(","&amp;$Q6," ",", ",LEN($Q6)-LEN(SUBSTITUTE($Q6," ",""))),",",REPT(" ",50)),50*COLUMNS($Q:S),50)),3),TRIM(MID(SUBSTITUTE(SUBSTITUTE(","&amp;$Q6," ",", ",LEN($Q6)-LEN(SUBSTITUTE($Q6," ",""))),",",REPT(" ",50)),50*COLUMNS($Q:S),50))),SUBSTITUTE(SUBSTITUTE(SUBSTITUTE(R6,AA6,""),".","")," ","")),""))),AE6)</f>
        <v>ARACO</v>
      </c>
      <c r="AC6" s="56" t="e">
        <f t="shared" si="14"/>
        <v>#VALUE!</v>
      </c>
      <c r="AD6" s="57" t="str">
        <f t="shared" si="15"/>
        <v>EDGAR RAFAEL</v>
      </c>
      <c r="AE6" t="str">
        <f t="array" ref="AE6">IFERROR(INDEX(elem_res,MATCH(TRUE,ISNUMBER(SEARCH(elem_ext,AA6)),0)),"")</f>
        <v/>
      </c>
      <c r="AF6" t="str">
        <f t="shared" si="16"/>
        <v xml:space="preserve">ARACO </v>
      </c>
      <c r="AG6" t="str">
        <f t="shared" si="17"/>
        <v>EDGAR RAFAEL</v>
      </c>
      <c r="AH6" t="str">
        <f t="shared" si="18"/>
        <v xml:space="preserve"> RODRIGUEZ</v>
      </c>
      <c r="AI6" t="str">
        <f t="shared" si="19"/>
        <v/>
      </c>
      <c r="AJ6" t="str">
        <f t="shared" si="20"/>
        <v>461517170001</v>
      </c>
      <c r="AK6" t="str">
        <f t="shared" si="21"/>
        <v>12/20/2011</v>
      </c>
      <c r="AL6" t="str">
        <f t="shared" si="22"/>
        <v>MALE</v>
      </c>
      <c r="AM6" t="str">
        <f>IF(R6="","",'School Form 1-Copy'!$F$4)</f>
        <v>Sambulawan ES</v>
      </c>
      <c r="AN6">
        <f>IF(R6="","",'School Form 1-Copy'!$F$3)</f>
        <v>127918</v>
      </c>
      <c r="AO6">
        <f>IF(R6="","",'School Form 1-Copy'!$AH$3)</f>
        <v>0</v>
      </c>
      <c r="AP6">
        <f>IF(R6="","",'School Form 1-Copy'!$S$3)</f>
        <v>0</v>
      </c>
      <c r="AQ6" t="str">
        <f>IF(R6="","",IF('School Form 1-Copy'!$K$3="NCR","NCR",IF('School Form 1-Copy'!$K$3="ARMM","ARMM",IF('School Form 1-Copy'!$K$3="CARAGA","CARAGA",MID('School Form 1-Copy'!$K$3,FIND(" ",'School Form 1-Copy'!$K$3)+1,256)))))</f>
        <v>X</v>
      </c>
      <c r="AR6" t="e">
        <f>IF(R6="","",MID('School Form 1-Copy'!$AB$4,FIND(" ",'School Form 1-Copy'!$AB$4)+1,256))</f>
        <v>#VALUE!</v>
      </c>
      <c r="AS6">
        <f>IF(R6="","",'School Form 1-Copy'!$AH$4)</f>
        <v>0</v>
      </c>
      <c r="AT6">
        <f>IF(S6="","",'School Form 1-Copy'!$S$4)</f>
        <v>0</v>
      </c>
      <c r="AU6" t="e">
        <f ca="1">IF(AM6="","",INDIRECT("'"&amp;"School Form 1-Copy"&amp;"'!"&amp;"AD"&amp;MATCH("*Prepared*",'School Form 1-Copy'!$AD$1:$AD$1000,0)+1))</f>
        <v>#N/A</v>
      </c>
      <c r="BS6" t="s">
        <v>137</v>
      </c>
      <c r="BT6" t="s">
        <v>114</v>
      </c>
      <c r="DK6" t="s">
        <v>138</v>
      </c>
      <c r="DL6" t="s">
        <v>115</v>
      </c>
    </row>
    <row r="7" spans="1:116">
      <c r="C7" t="str">
        <f t="array" ref="C7">IF(ROWS($3:7)&gt;MAX(IF(ISNUMBER(SEARCH(SUBSTITUTE(A$1,"&lt;=== TOTAL",""),'School Form 1-Copy'!$C$7:$C$1000)),ROW('School Form 1-Copy'!$C$7:$C$1000)-MIN(ROW('School Form 1-Copy'!$C$7:$C$1000))+1,""))-1,"",INDEX('School Form 1-Copy'!$C$7:$C$1000,ROWS($3:7)))</f>
        <v>BONIAO,ALJOHN DAVE, ARACO</v>
      </c>
      <c r="D7" t="str">
        <f t="shared" si="2"/>
        <v>MALE</v>
      </c>
      <c r="E7" t="str">
        <f>IF(C7="","",VLOOKUP(C7,'School Form 1-Copy'!$C$7:$H$1000,6,0))</f>
        <v>12-20-2010</v>
      </c>
      <c r="F7" t="str">
        <f t="array" ref="F7">IF(ROWS($3:7)&gt;MAX(IF(ISNUMBER(SEARCH(SUBSTITUTE(F$1,"&lt;===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1-Copy'!$C$3:$C$1000))+1,""))+ROWS($3:7)),""))</f>
        <v>GADOR,NICOLE KATE, TINOY</v>
      </c>
      <c r="G7" t="str">
        <f t="shared" si="3"/>
        <v>FEMALE</v>
      </c>
      <c r="H7" t="str">
        <f>IF(F7="","",VLOOKUP(F7,'School Form 1-Copy'!$C$7:$H$1000,6,0))</f>
        <v>05-03-2012</v>
      </c>
      <c r="I7" t="str">
        <f t="shared" si="4"/>
        <v>BONIAO,ALJOHN DAVE, ARACO</v>
      </c>
      <c r="J7" t="str">
        <f>IF(C7="","",VLOOKUP(C7,IF({1,0},'School Form 1-Copy'!$C$1:$C$1000,'School Form 1-Copy'!$A$1:$A$1000),2,0))</f>
        <v>127918160012</v>
      </c>
      <c r="K7" t="str">
        <f t="shared" si="5"/>
        <v>MALE</v>
      </c>
      <c r="L7" t="str">
        <f t="shared" si="6"/>
        <v>12-20-2010</v>
      </c>
      <c r="M7" t="str">
        <f t="array" ref="M7">LOOKUP("zzzzz",CHOOSE({1,2},"",INDEX(I:I,SMALL(IF($I$3:$I$1000&lt;&gt;"",ROW($I$3:$I$1000)),ROWS($M$3:M7)))))</f>
        <v>BONIAO,ALJOHN DAVE, ARACO</v>
      </c>
      <c r="N7" t="str">
        <f t="shared" si="7"/>
        <v>127918160012</v>
      </c>
      <c r="O7" t="str">
        <f t="shared" si="8"/>
        <v>MALE</v>
      </c>
      <c r="P7" t="str">
        <f t="shared" si="9"/>
        <v>12-20-2010</v>
      </c>
      <c r="Q7" t="str">
        <f t="shared" si="10"/>
        <v>BONIAO,ALJOHN DAVE, ARACO</v>
      </c>
      <c r="R7" t="str">
        <f>IFERROR(TRIM(MID(SUBSTITUTE(SUBSTITUTE(","&amp;$M7," ",", ",LEN($M7)-LEN(SUBSTITUTE($M7," ",""))),",",REPT(" ",50)),50*COLUMNS($M:M),50)),"")</f>
        <v>BONIAO</v>
      </c>
      <c r="S7" t="str">
        <f>IFERROR(TRIM(MID(SUBSTITUTE(SUBSTITUTE(","&amp;$M7," ",", ",LEN($M7)-LEN(SUBSTITUTE($M7," ",""))),",",REPT(" ",50)),50*COLUMNS($M:N),50)),"")</f>
        <v>ALJOHN DAVE</v>
      </c>
      <c r="T7" t="str">
        <f>IFERROR(TRIM(MID(SUBSTITUTE(SUBSTITUTE(","&amp;$M7," ",", ",LEN($M7)-LEN(SUBSTITUTE($M7," ",""))),",",REPT(" ",50)),50*COLUMNS($M:O),50)),"")</f>
        <v/>
      </c>
      <c r="U7" t="str">
        <f>IFERROR(TRIM(MID(SUBSTITUTE(SUBSTITUTE(","&amp;$M7," ",", ",LEN($M7)-LEN(SUBSTITUTE($M7," ",""))),",",REPT(" ",50)),50*COLUMNS($M:P),50)),"")</f>
        <v>ARACO</v>
      </c>
      <c r="V7" s="53" t="str">
        <f>IF(LEN(TRIM(MID(SUBSTITUTE(SUBSTITUTE(","&amp;$Q7," ",", ",LEN($Q7)-LEN(SUBSTITUTE($Q7," ",""))),",",REPT(" ",50)),50*COLUMNS($Q:S),50)))&gt;3,TRIM(MID(SUBSTITUTE(SUBSTITUTE(","&amp;$Q7," ",", ",LEN($Q7)-LEN(SUBSTITUTE($Q7," ",""))),",",REPT(" ",50)),50*COLUMNS($Q:S),50)),"")</f>
        <v/>
      </c>
      <c r="W7" s="53" t="str">
        <f t="shared" si="11"/>
        <v/>
      </c>
      <c r="X7" t="str">
        <f t="shared" si="0"/>
        <v xml:space="preserve"> ARACO</v>
      </c>
      <c r="Y7" s="54" t="str">
        <f t="shared" si="12"/>
        <v xml:space="preserve"> ARACO</v>
      </c>
      <c r="Z7" s="53" t="e">
        <f>IF(AND(LEN(TRIM(MID(SUBSTITUTE(SUBSTITUTE(","&amp;$R7," ",", ",LEN($R7)-LEN(SUBSTITUTE($R7," ",""))),",",REPT(" ",50)),50*COLUMNS($R:R),50))&gt;0),LEFT(TRIM(MID(SUBSTITUTE(SUBSTITUTE(","&amp;$R7," ",", ",LEN($R7)-LEN(SUBSTITUTE($R7," ",""))),",",REPT(" ",50)),50*COLUMNS($R:R),50)),1)="I",LEFT(TRIM(MID(SUBSTITUTE(SUBSTITUTE(","&amp;$R7," ",", ",LEN($R7)-LEN(SUBSTITUTE($R7," ",""))),",",REPT(" ",50)),50*COLUMNS($R:R),50)),1)="V",LEFT(TRIM(MID(SUBSTITUTE(SUBSTITUTE(","&amp;$R7," ",", ",LEN($R7)-LEN(SUBSTITUTE($R7," ",""))),",",REPT(" ",50)),50*COLUMNS($R:R),50)),1)="X",LEFT(TRIM(MID(SUBSTITUTE(SUBSTITUTE(","&amp;$R7," ",", ",LEN($R7)-LEN(SUBSTITUTE($R7," ",""))),",",REPT(" ",50)),50*COLUMNS($R:R),50)),1)="J"),TRIM(MID(SUBSTITUTE(SUBSTITUTE(","&amp;$R7," ",", ",LEN($R7)-LEN(SUBSTITUTE($R7," ",""))),",",REPT(" ",50)),50*COLUMNS($R:R),50)),R7)</f>
        <v>#VALUE!</v>
      </c>
      <c r="AA7" s="55" t="str">
        <f t="shared" si="13"/>
        <v xml:space="preserve">BONIAO </v>
      </c>
      <c r="AB7" s="56" t="str">
        <f>IF(AE7="",IF(OR(LEFT(W7,1)="I",LEFT(W7,1)="V",LEFT(W7,1)="X",LEFT(W7,2)="JR",LEFT(W7,2)="SR"),IF(LEN(T7)-LEN(SUBSTITUTE(T7," ",""))&gt;=2,LEFT(T7,(FIND(" ",T7,1)-1)),W7),IF(AND(W7="",V7=""),IF(SUBSTITUTE(SUBSTITUTE(SUBSTITUTE(R7,AA7,""),".","")," ","")="",IF(LEN(TRIM(MID(SUBSTITUTE(SUBSTITUTE(","&amp;$Q7," ",", ",LEN($Q7)-LEN(SUBSTITUTE($Q7," ",""))),",",REPT(" ",50)),50*COLUMNS($Q:S),50)))&gt;3,LEFT(TRIM(MID(SUBSTITUTE(SUBSTITUTE(","&amp;$Q7," ",", ",LEN($Q7)-LEN(SUBSTITUTE($Q7," ",""))),",",REPT(" ",50)),50*COLUMNS($Q:S),50)),3),TRIM(MID(SUBSTITUTE(SUBSTITUTE(","&amp;$Q7," ",", ",LEN($Q7)-LEN(SUBSTITUTE($Q7," ",""))),",",REPT(" ",50)),50*COLUMNS($Q:S),50))),SUBSTITUTE(SUBSTITUTE(SUBSTITUTE(R7,AA7,""),".","")," ","")),IF(AND(LEN(W7)&gt;0,LEN(V7)&gt;0),IF(SUBSTITUTE(SUBSTITUTE(SUBSTITUTE(R7,AA7,""),".","")," ","")="",IF(LEN(TRIM(MID(SUBSTITUTE(SUBSTITUTE(","&amp;$Q7," ",", ",LEN($Q7)-LEN(SUBSTITUTE($Q7," ",""))),",",REPT(" ",50)),50*COLUMNS($Q:S),50)))&gt;3,LEFT(TRIM(MID(SUBSTITUTE(SUBSTITUTE(","&amp;$Q7," ",", ",LEN($Q7)-LEN(SUBSTITUTE($Q7," ",""))),",",REPT(" ",50)),50*COLUMNS($Q:S),50)),3),TRIM(MID(SUBSTITUTE(SUBSTITUTE(","&amp;$Q7," ",", ",LEN($Q7)-LEN(SUBSTITUTE($Q7," ",""))),",",REPT(" ",50)),50*COLUMNS($Q:S),50))),SUBSTITUTE(SUBSTITUTE(SUBSTITUTE(R7,AA7,""),".","")," ","")),""))),AE7)</f>
        <v>BONIAO</v>
      </c>
      <c r="AC7" s="56" t="e">
        <f t="shared" si="14"/>
        <v>#VALUE!</v>
      </c>
      <c r="AD7" s="57" t="str">
        <f t="shared" si="15"/>
        <v>ALJOHN DAVE</v>
      </c>
      <c r="AE7" t="str">
        <f t="array" ref="AE7">IFERROR(INDEX(elem_res,MATCH(TRUE,ISNUMBER(SEARCH(elem_ext,AA7)),0)),"")</f>
        <v/>
      </c>
      <c r="AF7" t="str">
        <f t="shared" si="16"/>
        <v xml:space="preserve">BONIAO </v>
      </c>
      <c r="AG7" t="str">
        <f t="shared" si="17"/>
        <v>ALJOHN DAVE</v>
      </c>
      <c r="AH7" t="str">
        <f t="shared" si="18"/>
        <v xml:space="preserve"> ARACO</v>
      </c>
      <c r="AI7" t="str">
        <f t="shared" si="19"/>
        <v/>
      </c>
      <c r="AJ7" t="str">
        <f t="shared" si="20"/>
        <v>127918160012</v>
      </c>
      <c r="AK7" t="str">
        <f t="shared" si="21"/>
        <v>12/20/2010</v>
      </c>
      <c r="AL7" t="str">
        <f t="shared" si="22"/>
        <v>MALE</v>
      </c>
      <c r="AM7" t="str">
        <f>IF(R7="","",'School Form 1-Copy'!$F$4)</f>
        <v>Sambulawan ES</v>
      </c>
      <c r="AN7">
        <f>IF(R7="","",'School Form 1-Copy'!$F$3)</f>
        <v>127918</v>
      </c>
      <c r="AO7">
        <f>IF(R7="","",'School Form 1-Copy'!$AH$3)</f>
        <v>0</v>
      </c>
      <c r="AP7">
        <f>IF(R7="","",'School Form 1-Copy'!$S$3)</f>
        <v>0</v>
      </c>
      <c r="AQ7" t="str">
        <f>IF(R7="","",IF('School Form 1-Copy'!$K$3="NCR","NCR",IF('School Form 1-Copy'!$K$3="ARMM","ARMM",IF('School Form 1-Copy'!$K$3="CARAGA","CARAGA",MID('School Form 1-Copy'!$K$3,FIND(" ",'School Form 1-Copy'!$K$3)+1,256)))))</f>
        <v>X</v>
      </c>
      <c r="AR7" t="e">
        <f>IF(R7="","",MID('School Form 1-Copy'!$AB$4,FIND(" ",'School Form 1-Copy'!$AB$4)+1,256))</f>
        <v>#VALUE!</v>
      </c>
      <c r="AS7">
        <f>IF(R7="","",'School Form 1-Copy'!$AH$4)</f>
        <v>0</v>
      </c>
      <c r="AT7">
        <f>IF(S7="","",'School Form 1-Copy'!$S$4)</f>
        <v>0</v>
      </c>
      <c r="AU7" t="e">
        <f ca="1">IF(AM7="","",INDIRECT("'"&amp;"School Form 1-Copy"&amp;"'!"&amp;"AD"&amp;MATCH("*Prepared*",'School Form 1-Copy'!$AD$1:$AD$1000,0)+1))</f>
        <v>#N/A</v>
      </c>
      <c r="BS7" t="s">
        <v>138</v>
      </c>
      <c r="BT7" t="s">
        <v>115</v>
      </c>
      <c r="DK7" t="s">
        <v>139</v>
      </c>
      <c r="DL7" t="s">
        <v>116</v>
      </c>
    </row>
    <row r="8" spans="1:116">
      <c r="C8" t="str">
        <f t="array" ref="C8">IF(ROWS($3:8)&gt;MAX(IF(ISNUMBER(SEARCH(SUBSTITUTE(A$1,"&lt;=== TOTAL",""),'School Form 1-Copy'!$C$7:$C$1000)),ROW('School Form 1-Copy'!$C$7:$C$1000)-MIN(ROW('School Form 1-Copy'!$C$7:$C$1000))+1,""))-1,"",INDEX('School Form 1-Copy'!$C$7:$C$1000,ROWS($3:8)))</f>
        <v>CABALOG,REY, OBSIOMA</v>
      </c>
      <c r="D8" t="str">
        <f t="shared" si="2"/>
        <v>MALE</v>
      </c>
      <c r="E8" t="str">
        <f>IF(C8="","",VLOOKUP(C8,'School Form 1-Copy'!$C$7:$H$1000,6,0))</f>
        <v>10-08-2011</v>
      </c>
      <c r="F8" t="str">
        <f t="array" ref="F8">IF(ROWS($3:8)&gt;MAX(IF(ISNUMBER(SEARCH(SUBSTITUTE(F$1,"&lt;===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1-Copy'!$C$3:$C$1000))+1,""))+ROWS($3:8)),""))</f>
        <v>GARCIA,KATE, PACANA</v>
      </c>
      <c r="G8" t="str">
        <f t="shared" si="3"/>
        <v>FEMALE</v>
      </c>
      <c r="H8" t="str">
        <f>IF(F8="","",VLOOKUP(F8,'School Form 1-Copy'!$C$7:$H$1000,6,0))</f>
        <v>11-26-2011</v>
      </c>
      <c r="I8" t="str">
        <f t="shared" si="4"/>
        <v>CABALOG,REY, OBSIOMA</v>
      </c>
      <c r="J8" t="str">
        <f>IF(C8="","",VLOOKUP(C8,IF({1,0},'School Form 1-Copy'!$C$1:$C$1000,'School Form 1-Copy'!$A$1:$A$1000),2,0))</f>
        <v>127918170001</v>
      </c>
      <c r="K8" t="str">
        <f t="shared" si="5"/>
        <v>MALE</v>
      </c>
      <c r="L8" t="str">
        <f t="shared" si="6"/>
        <v>10-08-2011</v>
      </c>
      <c r="M8" t="str">
        <f t="array" ref="M8">LOOKUP("zzzzz",CHOOSE({1,2},"",INDEX(I:I,SMALL(IF($I$3:$I$1000&lt;&gt;"",ROW($I$3:$I$1000)),ROWS($M$3:M8)))))</f>
        <v>CABALOG,REY, OBSIOMA</v>
      </c>
      <c r="N8" t="str">
        <f t="shared" si="7"/>
        <v>127918170001</v>
      </c>
      <c r="O8" t="str">
        <f t="shared" si="8"/>
        <v>MALE</v>
      </c>
      <c r="P8" t="str">
        <f t="shared" si="9"/>
        <v>10-08-2011</v>
      </c>
      <c r="Q8" t="str">
        <f t="shared" si="10"/>
        <v>CABALOG,REY, OBSIOMA</v>
      </c>
      <c r="R8" t="str">
        <f>IFERROR(TRIM(MID(SUBSTITUTE(SUBSTITUTE(","&amp;$M8," ",", ",LEN($M8)-LEN(SUBSTITUTE($M8," ",""))),",",REPT(" ",50)),50*COLUMNS($M:M),50)),"")</f>
        <v>CABALOG</v>
      </c>
      <c r="S8" t="str">
        <f>IFERROR(TRIM(MID(SUBSTITUTE(SUBSTITUTE(","&amp;$M8," ",", ",LEN($M8)-LEN(SUBSTITUTE($M8," ",""))),",",REPT(" ",50)),50*COLUMNS($M:N),50)),"")</f>
        <v>REY</v>
      </c>
      <c r="T8" t="str">
        <f>IFERROR(TRIM(MID(SUBSTITUTE(SUBSTITUTE(","&amp;$M8," ",", ",LEN($M8)-LEN(SUBSTITUTE($M8," ",""))),",",REPT(" ",50)),50*COLUMNS($M:O),50)),"")</f>
        <v/>
      </c>
      <c r="U8" t="str">
        <f>IFERROR(TRIM(MID(SUBSTITUTE(SUBSTITUTE(","&amp;$M8," ",", ",LEN($M8)-LEN(SUBSTITUTE($M8," ",""))),",",REPT(" ",50)),50*COLUMNS($M:P),50)),"")</f>
        <v>OBSIOMA</v>
      </c>
      <c r="V8" s="53" t="str">
        <f>IF(LEN(TRIM(MID(SUBSTITUTE(SUBSTITUTE(","&amp;$Q8," ",", ",LEN($Q8)-LEN(SUBSTITUTE($Q8," ",""))),",",REPT(" ",50)),50*COLUMNS($Q:S),50)))&gt;3,TRIM(MID(SUBSTITUTE(SUBSTITUTE(","&amp;$Q8," ",", ",LEN($Q8)-LEN(SUBSTITUTE($Q8," ",""))),",",REPT(" ",50)),50*COLUMNS($Q:S),50)),"")</f>
        <v/>
      </c>
      <c r="W8" s="53" t="str">
        <f t="shared" si="11"/>
        <v/>
      </c>
      <c r="X8" t="str">
        <f t="shared" si="0"/>
        <v xml:space="preserve"> OBSIOMA</v>
      </c>
      <c r="Y8" s="54" t="str">
        <f t="shared" si="12"/>
        <v xml:space="preserve"> OBSIOMA</v>
      </c>
      <c r="Z8" s="53" t="e">
        <f>IF(AND(LEN(TRIM(MID(SUBSTITUTE(SUBSTITUTE(","&amp;$R8," ",", ",LEN($R8)-LEN(SUBSTITUTE($R8," ",""))),",",REPT(" ",50)),50*COLUMNS($R:R),50))&gt;0),LEFT(TRIM(MID(SUBSTITUTE(SUBSTITUTE(","&amp;$R8," ",", ",LEN($R8)-LEN(SUBSTITUTE($R8," ",""))),",",REPT(" ",50)),50*COLUMNS($R:R),50)),1)="I",LEFT(TRIM(MID(SUBSTITUTE(SUBSTITUTE(","&amp;$R8," ",", ",LEN($R8)-LEN(SUBSTITUTE($R8," ",""))),",",REPT(" ",50)),50*COLUMNS($R:R),50)),1)="V",LEFT(TRIM(MID(SUBSTITUTE(SUBSTITUTE(","&amp;$R8," ",", ",LEN($R8)-LEN(SUBSTITUTE($R8," ",""))),",",REPT(" ",50)),50*COLUMNS($R:R),50)),1)="X",LEFT(TRIM(MID(SUBSTITUTE(SUBSTITUTE(","&amp;$R8," ",", ",LEN($R8)-LEN(SUBSTITUTE($R8," ",""))),",",REPT(" ",50)),50*COLUMNS($R:R),50)),1)="J"),TRIM(MID(SUBSTITUTE(SUBSTITUTE(","&amp;$R8," ",", ",LEN($R8)-LEN(SUBSTITUTE($R8," ",""))),",",REPT(" ",50)),50*COLUMNS($R:R),50)),R8)</f>
        <v>#VALUE!</v>
      </c>
      <c r="AA8" s="55" t="str">
        <f t="shared" si="13"/>
        <v xml:space="preserve">CABALOG </v>
      </c>
      <c r="AB8" s="56" t="str">
        <f>IF(AE8="",IF(OR(LEFT(W8,1)="I",LEFT(W8,1)="V",LEFT(W8,1)="X",LEFT(W8,2)="JR",LEFT(W8,2)="SR"),IF(LEN(T8)-LEN(SUBSTITUTE(T8," ",""))&gt;=2,LEFT(T8,(FIND(" ",T8,1)-1)),W8),IF(AND(W8="",V8=""),IF(SUBSTITUTE(SUBSTITUTE(SUBSTITUTE(R8,AA8,""),".","")," ","")="",IF(LEN(TRIM(MID(SUBSTITUTE(SUBSTITUTE(","&amp;$Q8," ",", ",LEN($Q8)-LEN(SUBSTITUTE($Q8," ",""))),",",REPT(" ",50)),50*COLUMNS($Q:S),50)))&gt;3,LEFT(TRIM(MID(SUBSTITUTE(SUBSTITUTE(","&amp;$Q8," ",", ",LEN($Q8)-LEN(SUBSTITUTE($Q8," ",""))),",",REPT(" ",50)),50*COLUMNS($Q:S),50)),3),TRIM(MID(SUBSTITUTE(SUBSTITUTE(","&amp;$Q8," ",", ",LEN($Q8)-LEN(SUBSTITUTE($Q8," ",""))),",",REPT(" ",50)),50*COLUMNS($Q:S),50))),SUBSTITUTE(SUBSTITUTE(SUBSTITUTE(R8,AA8,""),".","")," ","")),IF(AND(LEN(W8)&gt;0,LEN(V8)&gt;0),IF(SUBSTITUTE(SUBSTITUTE(SUBSTITUTE(R8,AA8,""),".","")," ","")="",IF(LEN(TRIM(MID(SUBSTITUTE(SUBSTITUTE(","&amp;$Q8," ",", ",LEN($Q8)-LEN(SUBSTITUTE($Q8," ",""))),",",REPT(" ",50)),50*COLUMNS($Q:S),50)))&gt;3,LEFT(TRIM(MID(SUBSTITUTE(SUBSTITUTE(","&amp;$Q8," ",", ",LEN($Q8)-LEN(SUBSTITUTE($Q8," ",""))),",",REPT(" ",50)),50*COLUMNS($Q:S),50)),3),TRIM(MID(SUBSTITUTE(SUBSTITUTE(","&amp;$Q8," ",", ",LEN($Q8)-LEN(SUBSTITUTE($Q8," ",""))),",",REPT(" ",50)),50*COLUMNS($Q:S),50))),SUBSTITUTE(SUBSTITUTE(SUBSTITUTE(R8,AA8,""),".","")," ","")),""))),AE8)</f>
        <v>CABALOG</v>
      </c>
      <c r="AC8" s="56" t="e">
        <f t="shared" si="14"/>
        <v>#VALUE!</v>
      </c>
      <c r="AD8" s="57" t="str">
        <f t="shared" si="15"/>
        <v>REY</v>
      </c>
      <c r="AE8" t="str">
        <f t="array" ref="AE8">IFERROR(INDEX(elem_res,MATCH(TRUE,ISNUMBER(SEARCH(elem_ext,AA8)),0)),"")</f>
        <v/>
      </c>
      <c r="AF8" t="str">
        <f t="shared" si="16"/>
        <v xml:space="preserve">CABALOG </v>
      </c>
      <c r="AG8" t="str">
        <f t="shared" si="17"/>
        <v>REY</v>
      </c>
      <c r="AH8" t="str">
        <f t="shared" si="18"/>
        <v xml:space="preserve"> OBSIOMA</v>
      </c>
      <c r="AI8" t="str">
        <f t="shared" si="19"/>
        <v/>
      </c>
      <c r="AJ8" t="str">
        <f t="shared" si="20"/>
        <v>127918170001</v>
      </c>
      <c r="AK8" t="str">
        <f t="shared" si="21"/>
        <v>10/08/2011</v>
      </c>
      <c r="AL8" t="str">
        <f t="shared" si="22"/>
        <v>MALE</v>
      </c>
      <c r="AM8" t="str">
        <f>IF(R8="","",'School Form 1-Copy'!$F$4)</f>
        <v>Sambulawan ES</v>
      </c>
      <c r="AN8">
        <f>IF(R8="","",'School Form 1-Copy'!$F$3)</f>
        <v>127918</v>
      </c>
      <c r="AO8">
        <f>IF(R8="","",'School Form 1-Copy'!$AH$3)</f>
        <v>0</v>
      </c>
      <c r="AP8">
        <f>IF(R8="","",'School Form 1-Copy'!$S$3)</f>
        <v>0</v>
      </c>
      <c r="AQ8" t="str">
        <f>IF(R8="","",IF('School Form 1-Copy'!$K$3="NCR","NCR",IF('School Form 1-Copy'!$K$3="ARMM","ARMM",IF('School Form 1-Copy'!$K$3="CARAGA","CARAGA",MID('School Form 1-Copy'!$K$3,FIND(" ",'School Form 1-Copy'!$K$3)+1,256)))))</f>
        <v>X</v>
      </c>
      <c r="AR8" t="e">
        <f>IF(R8="","",MID('School Form 1-Copy'!$AB$4,FIND(" ",'School Form 1-Copy'!$AB$4)+1,256))</f>
        <v>#VALUE!</v>
      </c>
      <c r="AS8">
        <f>IF(R8="","",'School Form 1-Copy'!$AH$4)</f>
        <v>0</v>
      </c>
      <c r="AT8">
        <f>IF(S8="","",'School Form 1-Copy'!$S$4)</f>
        <v>0</v>
      </c>
      <c r="AU8" t="e">
        <f ca="1">IF(AM8="","",INDIRECT("'"&amp;"School Form 1-Copy"&amp;"'!"&amp;"AD"&amp;MATCH("*Prepared*",'School Form 1-Copy'!$AD$1:$AD$1000,0)+1))</f>
        <v>#N/A</v>
      </c>
      <c r="BS8" t="s">
        <v>139</v>
      </c>
      <c r="BT8" t="s">
        <v>116</v>
      </c>
      <c r="DK8" t="s">
        <v>140</v>
      </c>
      <c r="DL8" t="s">
        <v>117</v>
      </c>
    </row>
    <row r="9" spans="1:116">
      <c r="C9" t="str">
        <f t="array" ref="C9">IF(ROWS($3:9)&gt;MAX(IF(ISNUMBER(SEARCH(SUBSTITUTE(A$1,"&lt;=== TOTAL",""),'School Form 1-Copy'!$C$7:$C$1000)),ROW('School Form 1-Copy'!$C$7:$C$1000)-MIN(ROW('School Form 1-Copy'!$C$7:$C$1000))+1,""))-1,"",INDEX('School Form 1-Copy'!$C$7:$C$1000,ROWS($3:9)))</f>
        <v>CAGUBCOB,NOEL, JR PANILAG</v>
      </c>
      <c r="D9" t="str">
        <f t="shared" si="2"/>
        <v>MALE</v>
      </c>
      <c r="E9" t="str">
        <f>IF(C9="","",VLOOKUP(C9,'School Form 1-Copy'!$C$7:$H$1000,6,0))</f>
        <v>05-04-2012</v>
      </c>
      <c r="F9" t="str">
        <f t="array" ref="F9">IF(ROWS($3:9)&gt;MAX(IF(ISNUMBER(SEARCH(SUBSTITUTE(F$1,"&lt;===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1-Copy'!$C$3:$C$1000))+1,""))+ROWS($3:9)),""))</f>
        <v>IGLORIA,KIM KEISHA, DAANOY</v>
      </c>
      <c r="G9" t="str">
        <f t="shared" si="3"/>
        <v>FEMALE</v>
      </c>
      <c r="H9" t="str">
        <f>IF(F9="","",VLOOKUP(F9,'School Form 1-Copy'!$C$7:$H$1000,6,0))</f>
        <v>06-13-2012</v>
      </c>
      <c r="I9" t="str">
        <f t="shared" si="4"/>
        <v>CAGUBCOB,NOEL, JR PANILAG</v>
      </c>
      <c r="J9" t="str">
        <f>IF(C9="","",VLOOKUP(C9,IF({1,0},'School Form 1-Copy'!$C$1:$C$1000,'School Form 1-Copy'!$A$1:$A$1000),2,0))</f>
        <v>127918170019</v>
      </c>
      <c r="K9" t="str">
        <f t="shared" si="5"/>
        <v>MALE</v>
      </c>
      <c r="L9" t="str">
        <f t="shared" si="6"/>
        <v>05-04-2012</v>
      </c>
      <c r="M9" t="str">
        <f t="array" ref="M9">LOOKUP("zzzzz",CHOOSE({1,2},"",INDEX(I:I,SMALL(IF($I$3:$I$1000&lt;&gt;"",ROW($I$3:$I$1000)),ROWS($M$3:M9)))))</f>
        <v>CAGUBCOB,NOEL, JR PANILAG</v>
      </c>
      <c r="N9" t="str">
        <f t="shared" si="7"/>
        <v>127918170019</v>
      </c>
      <c r="O9" t="str">
        <f t="shared" si="8"/>
        <v>MALE</v>
      </c>
      <c r="P9" t="str">
        <f t="shared" si="9"/>
        <v>05-04-2012</v>
      </c>
      <c r="Q9" t="str">
        <f t="shared" si="10"/>
        <v>CAGUBCOB,NOEL, JR PANILAG</v>
      </c>
      <c r="R9" t="str">
        <f>IFERROR(TRIM(MID(SUBSTITUTE(SUBSTITUTE(","&amp;$M9," ",", ",LEN($M9)-LEN(SUBSTITUTE($M9," ",""))),",",REPT(" ",50)),50*COLUMNS($M:M),50)),"")</f>
        <v>CAGUBCOB</v>
      </c>
      <c r="S9" t="str">
        <f>IFERROR(TRIM(MID(SUBSTITUTE(SUBSTITUTE(","&amp;$M9," ",", ",LEN($M9)-LEN(SUBSTITUTE($M9," ",""))),",",REPT(" ",50)),50*COLUMNS($M:N),50)),"")</f>
        <v>NOEL</v>
      </c>
      <c r="T9" t="str">
        <f>IFERROR(TRIM(MID(SUBSTITUTE(SUBSTITUTE(","&amp;$M9," ",", ",LEN($M9)-LEN(SUBSTITUTE($M9," ",""))),",",REPT(" ",50)),50*COLUMNS($M:O),50)),"")</f>
        <v>JR</v>
      </c>
      <c r="U9" t="str">
        <f>IFERROR(TRIM(MID(SUBSTITUTE(SUBSTITUTE(","&amp;$M9," ",", ",LEN($M9)-LEN(SUBSTITUTE($M9," ",""))),",",REPT(" ",50)),50*COLUMNS($M:P),50)),"")</f>
        <v>PANILAG</v>
      </c>
      <c r="V9" s="53" t="str">
        <f>IF(LEN(TRIM(MID(SUBSTITUTE(SUBSTITUTE(","&amp;$Q9," ",", ",LEN($Q9)-LEN(SUBSTITUTE($Q9," ",""))),",",REPT(" ",50)),50*COLUMNS($Q:S),50)))&gt;3,TRIM(MID(SUBSTITUTE(SUBSTITUTE(","&amp;$Q9," ",", ",LEN($Q9)-LEN(SUBSTITUTE($Q9," ",""))),",",REPT(" ",50)),50*COLUMNS($Q:S),50)),"")</f>
        <v/>
      </c>
      <c r="W9" s="53" t="str">
        <f t="shared" si="11"/>
        <v>JR</v>
      </c>
      <c r="X9" t="str">
        <f t="shared" si="0"/>
        <v>PANILAG</v>
      </c>
      <c r="Y9" s="54" t="str">
        <f t="shared" si="12"/>
        <v>PANILAG</v>
      </c>
      <c r="Z9" s="53" t="e">
        <f>IF(AND(LEN(TRIM(MID(SUBSTITUTE(SUBSTITUTE(","&amp;$R9," ",", ",LEN($R9)-LEN(SUBSTITUTE($R9," ",""))),",",REPT(" ",50)),50*COLUMNS($R:R),50))&gt;0),LEFT(TRIM(MID(SUBSTITUTE(SUBSTITUTE(","&amp;$R9," ",", ",LEN($R9)-LEN(SUBSTITUTE($R9," ",""))),",",REPT(" ",50)),50*COLUMNS($R:R),50)),1)="I",LEFT(TRIM(MID(SUBSTITUTE(SUBSTITUTE(","&amp;$R9," ",", ",LEN($R9)-LEN(SUBSTITUTE($R9," ",""))),",",REPT(" ",50)),50*COLUMNS($R:R),50)),1)="V",LEFT(TRIM(MID(SUBSTITUTE(SUBSTITUTE(","&amp;$R9," ",", ",LEN($R9)-LEN(SUBSTITUTE($R9," ",""))),",",REPT(" ",50)),50*COLUMNS($R:R),50)),1)="X",LEFT(TRIM(MID(SUBSTITUTE(SUBSTITUTE(","&amp;$R9," ",", ",LEN($R9)-LEN(SUBSTITUTE($R9," ",""))),",",REPT(" ",50)),50*COLUMNS($R:R),50)),1)="J"),TRIM(MID(SUBSTITUTE(SUBSTITUTE(","&amp;$R9," ",", ",LEN($R9)-LEN(SUBSTITUTE($R9," ",""))),",",REPT(" ",50)),50*COLUMNS($R:R),50)),R9)</f>
        <v>#VALUE!</v>
      </c>
      <c r="AA9" s="55" t="str">
        <f t="shared" si="13"/>
        <v xml:space="preserve">CAGUBCOB </v>
      </c>
      <c r="AB9" s="56" t="str">
        <f>IF(AE9="",IF(OR(LEFT(W9,1)="I",LEFT(W9,1)="V",LEFT(W9,1)="X",LEFT(W9,2)="JR",LEFT(W9,2)="SR"),IF(LEN(T9)-LEN(SUBSTITUTE(T9," ",""))&gt;=2,LEFT(T9,(FIND(" ",T9,1)-1)),W9),IF(AND(W9="",V9=""),IF(SUBSTITUTE(SUBSTITUTE(SUBSTITUTE(R9,AA9,""),".","")," ","")="",IF(LEN(TRIM(MID(SUBSTITUTE(SUBSTITUTE(","&amp;$Q9," ",", ",LEN($Q9)-LEN(SUBSTITUTE($Q9," ",""))),",",REPT(" ",50)),50*COLUMNS($Q:S),50)))&gt;3,LEFT(TRIM(MID(SUBSTITUTE(SUBSTITUTE(","&amp;$Q9," ",", ",LEN($Q9)-LEN(SUBSTITUTE($Q9," ",""))),",",REPT(" ",50)),50*COLUMNS($Q:S),50)),3),TRIM(MID(SUBSTITUTE(SUBSTITUTE(","&amp;$Q9," ",", ",LEN($Q9)-LEN(SUBSTITUTE($Q9," ",""))),",",REPT(" ",50)),50*COLUMNS($Q:S),50))),SUBSTITUTE(SUBSTITUTE(SUBSTITUTE(R9,AA9,""),".","")," ","")),IF(AND(LEN(W9)&gt;0,LEN(V9)&gt;0),IF(SUBSTITUTE(SUBSTITUTE(SUBSTITUTE(R9,AA9,""),".","")," ","")="",IF(LEN(TRIM(MID(SUBSTITUTE(SUBSTITUTE(","&amp;$Q9," ",", ",LEN($Q9)-LEN(SUBSTITUTE($Q9," ",""))),",",REPT(" ",50)),50*COLUMNS($Q:S),50)))&gt;3,LEFT(TRIM(MID(SUBSTITUTE(SUBSTITUTE(","&amp;$Q9," ",", ",LEN($Q9)-LEN(SUBSTITUTE($Q9," ",""))),",",REPT(" ",50)),50*COLUMNS($Q:S),50)),3),TRIM(MID(SUBSTITUTE(SUBSTITUTE(","&amp;$Q9," ",", ",LEN($Q9)-LEN(SUBSTITUTE($Q9," ",""))),",",REPT(" ",50)),50*COLUMNS($Q:S),50))),SUBSTITUTE(SUBSTITUTE(SUBSTITUTE(R9,AA9,""),".","")," ","")),""))),AE9)</f>
        <v>JR</v>
      </c>
      <c r="AC9" s="56" t="str">
        <f t="shared" si="14"/>
        <v>JR</v>
      </c>
      <c r="AD9" s="57" t="str">
        <f t="shared" si="15"/>
        <v>NOEL</v>
      </c>
      <c r="AE9" t="str">
        <f t="array" ref="AE9">IFERROR(INDEX(elem_res,MATCH(TRUE,ISNUMBER(SEARCH(elem_ext,AA9)),0)),"")</f>
        <v/>
      </c>
      <c r="AF9" t="str">
        <f t="shared" si="16"/>
        <v xml:space="preserve">CAGUBCOB </v>
      </c>
      <c r="AG9" t="str">
        <f t="shared" si="17"/>
        <v>NOEL</v>
      </c>
      <c r="AH9" t="str">
        <f t="shared" si="18"/>
        <v>PANILAG</v>
      </c>
      <c r="AI9" t="str">
        <f t="shared" si="19"/>
        <v>JR</v>
      </c>
      <c r="AJ9" t="str">
        <f t="shared" si="20"/>
        <v>127918170019</v>
      </c>
      <c r="AK9" t="str">
        <f t="shared" si="21"/>
        <v>05/04/2012</v>
      </c>
      <c r="AL9" t="str">
        <f t="shared" si="22"/>
        <v>MALE</v>
      </c>
      <c r="AM9" t="str">
        <f>IF(R9="","",'School Form 1-Copy'!$F$4)</f>
        <v>Sambulawan ES</v>
      </c>
      <c r="AN9">
        <f>IF(R9="","",'School Form 1-Copy'!$F$3)</f>
        <v>127918</v>
      </c>
      <c r="AO9">
        <f>IF(R9="","",'School Form 1-Copy'!$AH$3)</f>
        <v>0</v>
      </c>
      <c r="AP9">
        <f>IF(R9="","",'School Form 1-Copy'!$S$3)</f>
        <v>0</v>
      </c>
      <c r="AQ9" t="str">
        <f>IF(R9="","",IF('School Form 1-Copy'!$K$3="NCR","NCR",IF('School Form 1-Copy'!$K$3="ARMM","ARMM",IF('School Form 1-Copy'!$K$3="CARAGA","CARAGA",MID('School Form 1-Copy'!$K$3,FIND(" ",'School Form 1-Copy'!$K$3)+1,256)))))</f>
        <v>X</v>
      </c>
      <c r="AR9" t="e">
        <f>IF(R9="","",MID('School Form 1-Copy'!$AB$4,FIND(" ",'School Form 1-Copy'!$AB$4)+1,256))</f>
        <v>#VALUE!</v>
      </c>
      <c r="AS9">
        <f>IF(R9="","",'School Form 1-Copy'!$AH$4)</f>
        <v>0</v>
      </c>
      <c r="AT9">
        <f>IF(S9="","",'School Form 1-Copy'!$S$4)</f>
        <v>0</v>
      </c>
      <c r="AU9" t="e">
        <f ca="1">IF(AM9="","",INDIRECT("'"&amp;"School Form 1-Copy"&amp;"'!"&amp;"AD"&amp;MATCH("*Prepared*",'School Form 1-Copy'!$AD$1:$AD$1000,0)+1))</f>
        <v>#N/A</v>
      </c>
      <c r="BS9" t="s">
        <v>140</v>
      </c>
      <c r="BT9" t="s">
        <v>117</v>
      </c>
      <c r="DK9" t="s">
        <v>141</v>
      </c>
      <c r="DL9" t="s">
        <v>118</v>
      </c>
    </row>
    <row r="10" spans="1:116">
      <c r="C10" t="str">
        <f t="array" ref="C10">IF(ROWS($3:10)&gt;MAX(IF(ISNUMBER(SEARCH(SUBSTITUTE(A$1,"&lt;=== TOTAL",""),'School Form 1-Copy'!$C$7:$C$1000)),ROW('School Form 1-Copy'!$C$7:$C$1000)-MIN(ROW('School Form 1-Copy'!$C$7:$C$1000))+1,""))-1,"",INDEX('School Form 1-Copy'!$C$7:$C$1000,ROWS($3:10)))</f>
        <v>COLARINES,DENN TRISTHAN, ROA</v>
      </c>
      <c r="D10" t="str">
        <f t="shared" si="2"/>
        <v>MALE</v>
      </c>
      <c r="E10" t="str">
        <f>IF(C10="","",VLOOKUP(C10,'School Form 1-Copy'!$C$7:$H$1000,6,0))</f>
        <v>10-11-2011</v>
      </c>
      <c r="F10" t="str">
        <f t="array" ref="F10">IF(ROWS($3:10)&gt;MAX(IF(ISNUMBER(SEARCH(SUBSTITUTE(F$1,"&lt;===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1-Copy'!$C$3:$C$1000))+1,""))+ROWS($3:10)),""))</f>
        <v>MAGLANGIT,DIVINE, CABISAY</v>
      </c>
      <c r="G10" t="str">
        <f t="shared" si="3"/>
        <v>FEMALE</v>
      </c>
      <c r="H10" t="str">
        <f>IF(F10="","",VLOOKUP(F10,'School Form 1-Copy'!$C$7:$H$1000,6,0))</f>
        <v>01-11-2012</v>
      </c>
      <c r="I10" t="str">
        <f t="shared" si="4"/>
        <v>COLARINES,DENN TRISTHAN, ROA</v>
      </c>
      <c r="J10" t="str">
        <f>IF(C10="","",VLOOKUP(C10,IF({1,0},'School Form 1-Copy'!$C$1:$C$1000,'School Form 1-Copy'!$A$1:$A$1000),2,0))</f>
        <v>127918170028</v>
      </c>
      <c r="K10" t="str">
        <f t="shared" si="5"/>
        <v>MALE</v>
      </c>
      <c r="L10" t="str">
        <f t="shared" si="6"/>
        <v>10-11-2011</v>
      </c>
      <c r="M10" t="str">
        <f t="array" ref="M10">LOOKUP("zzzzz",CHOOSE({1,2},"",INDEX(I:I,SMALL(IF($I$3:$I$1000&lt;&gt;"",ROW($I$3:$I$1000)),ROWS($M$3:M10)))))</f>
        <v>COLARINES,DENN TRISTHAN, ROA</v>
      </c>
      <c r="N10" t="str">
        <f t="shared" si="7"/>
        <v>127918170028</v>
      </c>
      <c r="O10" t="str">
        <f t="shared" si="8"/>
        <v>MALE</v>
      </c>
      <c r="P10" t="str">
        <f t="shared" si="9"/>
        <v>10-11-2011</v>
      </c>
      <c r="Q10" t="str">
        <f t="shared" si="10"/>
        <v>COLARINES,DENN TRISTHAN, ROA</v>
      </c>
      <c r="R10" t="str">
        <f>IFERROR(TRIM(MID(SUBSTITUTE(SUBSTITUTE(","&amp;$M10," ",", ",LEN($M10)-LEN(SUBSTITUTE($M10," ",""))),",",REPT(" ",50)),50*COLUMNS($M:M),50)),"")</f>
        <v>COLARINES</v>
      </c>
      <c r="S10" t="str">
        <f>IFERROR(TRIM(MID(SUBSTITUTE(SUBSTITUTE(","&amp;$M10," ",", ",LEN($M10)-LEN(SUBSTITUTE($M10," ",""))),",",REPT(" ",50)),50*COLUMNS($M:N),50)),"")</f>
        <v>DENN TRISTHAN</v>
      </c>
      <c r="T10" t="str">
        <f>IFERROR(TRIM(MID(SUBSTITUTE(SUBSTITUTE(","&amp;$M10," ",", ",LEN($M10)-LEN(SUBSTITUTE($M10," ",""))),",",REPT(" ",50)),50*COLUMNS($M:O),50)),"")</f>
        <v/>
      </c>
      <c r="U10" t="str">
        <f>IFERROR(TRIM(MID(SUBSTITUTE(SUBSTITUTE(","&amp;$M10," ",", ",LEN($M10)-LEN(SUBSTITUTE($M10," ",""))),",",REPT(" ",50)),50*COLUMNS($M:P),50)),"")</f>
        <v>ROA</v>
      </c>
      <c r="V10" s="53" t="str">
        <f>IF(LEN(TRIM(MID(SUBSTITUTE(SUBSTITUTE(","&amp;$Q10," ",", ",LEN($Q10)-LEN(SUBSTITUTE($Q10," ",""))),",",REPT(" ",50)),50*COLUMNS($Q:S),50)))&gt;3,TRIM(MID(SUBSTITUTE(SUBSTITUTE(","&amp;$Q10," ",", ",LEN($Q10)-LEN(SUBSTITUTE($Q10," ",""))),",",REPT(" ",50)),50*COLUMNS($Q:S),50)),"")</f>
        <v/>
      </c>
      <c r="W10" s="53" t="str">
        <f t="shared" si="11"/>
        <v/>
      </c>
      <c r="X10" t="str">
        <f t="shared" si="0"/>
        <v xml:space="preserve"> ROA</v>
      </c>
      <c r="Y10" s="54" t="str">
        <f t="shared" si="12"/>
        <v xml:space="preserve"> ROA</v>
      </c>
      <c r="Z10" s="53" t="e">
        <f>IF(AND(LEN(TRIM(MID(SUBSTITUTE(SUBSTITUTE(","&amp;$R10," ",", ",LEN($R10)-LEN(SUBSTITUTE($R10," ",""))),",",REPT(" ",50)),50*COLUMNS($R:R),50))&gt;0),LEFT(TRIM(MID(SUBSTITUTE(SUBSTITUTE(","&amp;$R10," ",", ",LEN($R10)-LEN(SUBSTITUTE($R10," ",""))),",",REPT(" ",50)),50*COLUMNS($R:R),50)),1)="I",LEFT(TRIM(MID(SUBSTITUTE(SUBSTITUTE(","&amp;$R10," ",", ",LEN($R10)-LEN(SUBSTITUTE($R10," ",""))),",",REPT(" ",50)),50*COLUMNS($R:R),50)),1)="V",LEFT(TRIM(MID(SUBSTITUTE(SUBSTITUTE(","&amp;$R10," ",", ",LEN($R10)-LEN(SUBSTITUTE($R10," ",""))),",",REPT(" ",50)),50*COLUMNS($R:R),50)),1)="X",LEFT(TRIM(MID(SUBSTITUTE(SUBSTITUTE(","&amp;$R10," ",", ",LEN($R10)-LEN(SUBSTITUTE($R10," ",""))),",",REPT(" ",50)),50*COLUMNS($R:R),50)),1)="J"),TRIM(MID(SUBSTITUTE(SUBSTITUTE(","&amp;$R10," ",", ",LEN($R10)-LEN(SUBSTITUTE($R10," ",""))),",",REPT(" ",50)),50*COLUMNS($R:R),50)),R10)</f>
        <v>#VALUE!</v>
      </c>
      <c r="AA10" s="55" t="str">
        <f t="shared" si="13"/>
        <v xml:space="preserve">COLARINES </v>
      </c>
      <c r="AB10" s="56" t="str">
        <f>IF(AE10="",IF(OR(LEFT(W10,1)="I",LEFT(W10,1)="V",LEFT(W10,1)="X",LEFT(W10,2)="JR",LEFT(W10,2)="SR"),IF(LEN(T10)-LEN(SUBSTITUTE(T10," ",""))&gt;=2,LEFT(T10,(FIND(" ",T10,1)-1)),W10),IF(AND(W10="",V10=""),IF(SUBSTITUTE(SUBSTITUTE(SUBSTITUTE(R10,AA10,""),".","")," ","")="",IF(LEN(TRIM(MID(SUBSTITUTE(SUBSTITUTE(","&amp;$Q10," ",", ",LEN($Q10)-LEN(SUBSTITUTE($Q10," ",""))),",",REPT(" ",50)),50*COLUMNS($Q:S),50)))&gt;3,LEFT(TRIM(MID(SUBSTITUTE(SUBSTITUTE(","&amp;$Q10," ",", ",LEN($Q10)-LEN(SUBSTITUTE($Q10," ",""))),",",REPT(" ",50)),50*COLUMNS($Q:S),50)),3),TRIM(MID(SUBSTITUTE(SUBSTITUTE(","&amp;$Q10," ",", ",LEN($Q10)-LEN(SUBSTITUTE($Q10," ",""))),",",REPT(" ",50)),50*COLUMNS($Q:S),50))),SUBSTITUTE(SUBSTITUTE(SUBSTITUTE(R10,AA10,""),".","")," ","")),IF(AND(LEN(W10)&gt;0,LEN(V10)&gt;0),IF(SUBSTITUTE(SUBSTITUTE(SUBSTITUTE(R10,AA10,""),".","")," ","")="",IF(LEN(TRIM(MID(SUBSTITUTE(SUBSTITUTE(","&amp;$Q10," ",", ",LEN($Q10)-LEN(SUBSTITUTE($Q10," ",""))),",",REPT(" ",50)),50*COLUMNS($Q:S),50)))&gt;3,LEFT(TRIM(MID(SUBSTITUTE(SUBSTITUTE(","&amp;$Q10," ",", ",LEN($Q10)-LEN(SUBSTITUTE($Q10," ",""))),",",REPT(" ",50)),50*COLUMNS($Q:S),50)),3),TRIM(MID(SUBSTITUTE(SUBSTITUTE(","&amp;$Q10," ",", ",LEN($Q10)-LEN(SUBSTITUTE($Q10," ",""))),",",REPT(" ",50)),50*COLUMNS($Q:S),50))),SUBSTITUTE(SUBSTITUTE(SUBSTITUTE(R10,AA10,""),".","")," ","")),""))),AE10)</f>
        <v>COLARINES</v>
      </c>
      <c r="AC10" s="56" t="e">
        <f t="shared" si="14"/>
        <v>#VALUE!</v>
      </c>
      <c r="AD10" s="57" t="str">
        <f t="shared" si="15"/>
        <v>DENN TRISTHAN</v>
      </c>
      <c r="AE10" t="str">
        <f t="array" ref="AE10">IFERROR(INDEX(elem_res,MATCH(TRUE,ISNUMBER(SEARCH(elem_ext,AA10)),0)),"")</f>
        <v/>
      </c>
      <c r="AF10" t="str">
        <f t="shared" si="16"/>
        <v xml:space="preserve">COLARINES </v>
      </c>
      <c r="AG10" t="str">
        <f t="shared" si="17"/>
        <v>DENN TRISTHAN</v>
      </c>
      <c r="AH10" t="str">
        <f t="shared" si="18"/>
        <v xml:space="preserve"> ROA</v>
      </c>
      <c r="AI10" t="str">
        <f t="shared" si="19"/>
        <v/>
      </c>
      <c r="AJ10" t="str">
        <f t="shared" si="20"/>
        <v>127918170028</v>
      </c>
      <c r="AK10" t="str">
        <f t="shared" si="21"/>
        <v>10/11/2011</v>
      </c>
      <c r="AL10" t="str">
        <f t="shared" si="22"/>
        <v>MALE</v>
      </c>
      <c r="AM10" t="str">
        <f>IF(R10="","",'School Form 1-Copy'!$F$4)</f>
        <v>Sambulawan ES</v>
      </c>
      <c r="AN10">
        <f>IF(R10="","",'School Form 1-Copy'!$F$3)</f>
        <v>127918</v>
      </c>
      <c r="AO10">
        <f>IF(R10="","",'School Form 1-Copy'!$AH$3)</f>
        <v>0</v>
      </c>
      <c r="AP10">
        <f>IF(R10="","",'School Form 1-Copy'!$S$3)</f>
        <v>0</v>
      </c>
      <c r="AQ10" t="str">
        <f>IF(R10="","",IF('School Form 1-Copy'!$K$3="NCR","NCR",IF('School Form 1-Copy'!$K$3="ARMM","ARMM",IF('School Form 1-Copy'!$K$3="CARAGA","CARAGA",MID('School Form 1-Copy'!$K$3,FIND(" ",'School Form 1-Copy'!$K$3)+1,256)))))</f>
        <v>X</v>
      </c>
      <c r="AR10" t="e">
        <f>IF(R10="","",MID('School Form 1-Copy'!$AB$4,FIND(" ",'School Form 1-Copy'!$AB$4)+1,256))</f>
        <v>#VALUE!</v>
      </c>
      <c r="AS10">
        <f>IF(R10="","",'School Form 1-Copy'!$AH$4)</f>
        <v>0</v>
      </c>
      <c r="AT10">
        <f>IF(S10="","",'School Form 1-Copy'!$S$4)</f>
        <v>0</v>
      </c>
      <c r="AU10" t="e">
        <f ca="1">IF(AM10="","",INDIRECT("'"&amp;"School Form 1-Copy"&amp;"'!"&amp;"AD"&amp;MATCH("*Prepared*",'School Form 1-Copy'!$AD$1:$AD$1000,0)+1))</f>
        <v>#N/A</v>
      </c>
      <c r="BS10" t="s">
        <v>141</v>
      </c>
      <c r="BT10" t="s">
        <v>118</v>
      </c>
      <c r="DK10" t="s">
        <v>142</v>
      </c>
      <c r="DL10" t="s">
        <v>119</v>
      </c>
    </row>
    <row r="11" spans="1:116">
      <c r="C11" t="str">
        <f t="array" ref="C11">IF(ROWS($3:11)&gt;MAX(IF(ISNUMBER(SEARCH(SUBSTITUTE(A$1,"&lt;=== TOTAL",""),'School Form 1-Copy'!$C$7:$C$1000)),ROW('School Form 1-Copy'!$C$7:$C$1000)-MIN(ROW('School Form 1-Copy'!$C$7:$C$1000))+1,""))-1,"",INDEX('School Form 1-Copy'!$C$7:$C$1000,ROWS($3:11)))</f>
        <v>DALIGDIG,JELO, DEGUINON</v>
      </c>
      <c r="D11" t="str">
        <f t="shared" si="2"/>
        <v>MALE</v>
      </c>
      <c r="E11" t="str">
        <f>IF(C11="","",VLOOKUP(C11,'School Form 1-Copy'!$C$7:$H$1000,6,0))</f>
        <v>01-01-2012</v>
      </c>
      <c r="F11" t="str">
        <f t="array" ref="F11">IF(ROWS($3:11)&gt;MAX(IF(ISNUMBER(SEARCH(SUBSTITUTE(F$1,"&lt;===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1-Copy'!$C$3:$C$1000))+1,""))+ROWS($3:11)),""))</f>
        <v>NERI,KRIS ANGEL JHAYDE, WAYAN</v>
      </c>
      <c r="G11" t="str">
        <f t="shared" si="3"/>
        <v>FEMALE</v>
      </c>
      <c r="H11" t="str">
        <f>IF(F11="","",VLOOKUP(F11,'School Form 1-Copy'!$C$7:$H$1000,6,0))</f>
        <v>06-16-2012</v>
      </c>
      <c r="I11" t="str">
        <f t="shared" si="4"/>
        <v>DALIGDIG,JELO, DEGUINON</v>
      </c>
      <c r="J11" t="str">
        <f>IF(C11="","",VLOOKUP(C11,IF({1,0},'School Form 1-Copy'!$C$1:$C$1000,'School Form 1-Copy'!$A$1:$A$1000),2,0))</f>
        <v>127918170033</v>
      </c>
      <c r="K11" t="str">
        <f t="shared" si="5"/>
        <v>MALE</v>
      </c>
      <c r="L11" t="str">
        <f t="shared" si="6"/>
        <v>01-01-2012</v>
      </c>
      <c r="M11" t="str">
        <f t="array" ref="M11">LOOKUP("zzzzz",CHOOSE({1,2},"",INDEX(I:I,SMALL(IF($I$3:$I$1000&lt;&gt;"",ROW($I$3:$I$1000)),ROWS($M$3:M11)))))</f>
        <v>DALIGDIG,JELO, DEGUINON</v>
      </c>
      <c r="N11" t="str">
        <f t="shared" si="7"/>
        <v>127918170033</v>
      </c>
      <c r="O11" t="str">
        <f t="shared" si="8"/>
        <v>MALE</v>
      </c>
      <c r="P11" t="str">
        <f t="shared" si="9"/>
        <v>01-01-2012</v>
      </c>
      <c r="Q11" t="str">
        <f t="shared" si="10"/>
        <v>DALIGDIG,JELO, DEGUINON</v>
      </c>
      <c r="R11" t="str">
        <f>IFERROR(TRIM(MID(SUBSTITUTE(SUBSTITUTE(","&amp;$M11," ",", ",LEN($M11)-LEN(SUBSTITUTE($M11," ",""))),",",REPT(" ",50)),50*COLUMNS($M:M),50)),"")</f>
        <v>DALIGDIG</v>
      </c>
      <c r="S11" t="str">
        <f>IFERROR(TRIM(MID(SUBSTITUTE(SUBSTITUTE(","&amp;$M11," ",", ",LEN($M11)-LEN(SUBSTITUTE($M11," ",""))),",",REPT(" ",50)),50*COLUMNS($M:N),50)),"")</f>
        <v>JELO</v>
      </c>
      <c r="T11" t="str">
        <f>IFERROR(TRIM(MID(SUBSTITUTE(SUBSTITUTE(","&amp;$M11," ",", ",LEN($M11)-LEN(SUBSTITUTE($M11," ",""))),",",REPT(" ",50)),50*COLUMNS($M:O),50)),"")</f>
        <v/>
      </c>
      <c r="U11" t="str">
        <f>IFERROR(TRIM(MID(SUBSTITUTE(SUBSTITUTE(","&amp;$M11," ",", ",LEN($M11)-LEN(SUBSTITUTE($M11," ",""))),",",REPT(" ",50)),50*COLUMNS($M:P),50)),"")</f>
        <v>DEGUINON</v>
      </c>
      <c r="V11" s="53" t="str">
        <f>IF(LEN(TRIM(MID(SUBSTITUTE(SUBSTITUTE(","&amp;$Q11," ",", ",LEN($Q11)-LEN(SUBSTITUTE($Q11," ",""))),",",REPT(" ",50)),50*COLUMNS($Q:S),50)))&gt;3,TRIM(MID(SUBSTITUTE(SUBSTITUTE(","&amp;$Q11," ",", ",LEN($Q11)-LEN(SUBSTITUTE($Q11," ",""))),",",REPT(" ",50)),50*COLUMNS($Q:S),50)),"")</f>
        <v/>
      </c>
      <c r="W11" s="53" t="str">
        <f t="shared" si="11"/>
        <v/>
      </c>
      <c r="X11" t="str">
        <f t="shared" si="0"/>
        <v xml:space="preserve"> DEGUINON</v>
      </c>
      <c r="Y11" s="54" t="str">
        <f t="shared" si="12"/>
        <v xml:space="preserve"> DEGUINON</v>
      </c>
      <c r="Z11" s="53" t="e">
        <f>IF(AND(LEN(TRIM(MID(SUBSTITUTE(SUBSTITUTE(","&amp;$R11," ",", ",LEN($R11)-LEN(SUBSTITUTE($R11," ",""))),",",REPT(" ",50)),50*COLUMNS($R:R),50))&gt;0),LEFT(TRIM(MID(SUBSTITUTE(SUBSTITUTE(","&amp;$R11," ",", ",LEN($R11)-LEN(SUBSTITUTE($R11," ",""))),",",REPT(" ",50)),50*COLUMNS($R:R),50)),1)="I",LEFT(TRIM(MID(SUBSTITUTE(SUBSTITUTE(","&amp;$R11," ",", ",LEN($R11)-LEN(SUBSTITUTE($R11," ",""))),",",REPT(" ",50)),50*COLUMNS($R:R),50)),1)="V",LEFT(TRIM(MID(SUBSTITUTE(SUBSTITUTE(","&amp;$R11," ",", ",LEN($R11)-LEN(SUBSTITUTE($R11," ",""))),",",REPT(" ",50)),50*COLUMNS($R:R),50)),1)="X",LEFT(TRIM(MID(SUBSTITUTE(SUBSTITUTE(","&amp;$R11," ",", ",LEN($R11)-LEN(SUBSTITUTE($R11," ",""))),",",REPT(" ",50)),50*COLUMNS($R:R),50)),1)="J"),TRIM(MID(SUBSTITUTE(SUBSTITUTE(","&amp;$R11," ",", ",LEN($R11)-LEN(SUBSTITUTE($R11," ",""))),",",REPT(" ",50)),50*COLUMNS($R:R),50)),R11)</f>
        <v>#VALUE!</v>
      </c>
      <c r="AA11" s="55" t="str">
        <f t="shared" si="13"/>
        <v xml:space="preserve">DALIGDIG </v>
      </c>
      <c r="AB11" s="56" t="str">
        <f>IF(AE11="",IF(OR(LEFT(W11,1)="I",LEFT(W11,1)="V",LEFT(W11,1)="X",LEFT(W11,2)="JR",LEFT(W11,2)="SR"),IF(LEN(T11)-LEN(SUBSTITUTE(T11," ",""))&gt;=2,LEFT(T11,(FIND(" ",T11,1)-1)),W11),IF(AND(W11="",V11=""),IF(SUBSTITUTE(SUBSTITUTE(SUBSTITUTE(R11,AA11,""),".","")," ","")="",IF(LEN(TRIM(MID(SUBSTITUTE(SUBSTITUTE(","&amp;$Q11," ",", ",LEN($Q11)-LEN(SUBSTITUTE($Q11," ",""))),",",REPT(" ",50)),50*COLUMNS($Q:S),50)))&gt;3,LEFT(TRIM(MID(SUBSTITUTE(SUBSTITUTE(","&amp;$Q11," ",", ",LEN($Q11)-LEN(SUBSTITUTE($Q11," ",""))),",",REPT(" ",50)),50*COLUMNS($Q:S),50)),3),TRIM(MID(SUBSTITUTE(SUBSTITUTE(","&amp;$Q11," ",", ",LEN($Q11)-LEN(SUBSTITUTE($Q11," ",""))),",",REPT(" ",50)),50*COLUMNS($Q:S),50))),SUBSTITUTE(SUBSTITUTE(SUBSTITUTE(R11,AA11,""),".","")," ","")),IF(AND(LEN(W11)&gt;0,LEN(V11)&gt;0),IF(SUBSTITUTE(SUBSTITUTE(SUBSTITUTE(R11,AA11,""),".","")," ","")="",IF(LEN(TRIM(MID(SUBSTITUTE(SUBSTITUTE(","&amp;$Q11," ",", ",LEN($Q11)-LEN(SUBSTITUTE($Q11," ",""))),",",REPT(" ",50)),50*COLUMNS($Q:S),50)))&gt;3,LEFT(TRIM(MID(SUBSTITUTE(SUBSTITUTE(","&amp;$Q11," ",", ",LEN($Q11)-LEN(SUBSTITUTE($Q11," ",""))),",",REPT(" ",50)),50*COLUMNS($Q:S),50)),3),TRIM(MID(SUBSTITUTE(SUBSTITUTE(","&amp;$Q11," ",", ",LEN($Q11)-LEN(SUBSTITUTE($Q11," ",""))),",",REPT(" ",50)),50*COLUMNS($Q:S),50))),SUBSTITUTE(SUBSTITUTE(SUBSTITUTE(R11,AA11,""),".","")," ","")),""))),AE11)</f>
        <v>DALIGDIG</v>
      </c>
      <c r="AC11" s="56" t="e">
        <f t="shared" si="14"/>
        <v>#VALUE!</v>
      </c>
      <c r="AD11" s="57" t="str">
        <f t="shared" si="15"/>
        <v>JELO</v>
      </c>
      <c r="AE11" t="str">
        <f t="array" ref="AE11">IFERROR(INDEX(elem_res,MATCH(TRUE,ISNUMBER(SEARCH(elem_ext,AA11)),0)),"")</f>
        <v/>
      </c>
      <c r="AF11" t="str">
        <f t="shared" si="16"/>
        <v xml:space="preserve">DALIGDIG </v>
      </c>
      <c r="AG11" t="str">
        <f t="shared" si="17"/>
        <v>JELO</v>
      </c>
      <c r="AH11" t="str">
        <f t="shared" si="18"/>
        <v xml:space="preserve"> DEGUINON</v>
      </c>
      <c r="AI11" t="str">
        <f t="shared" si="19"/>
        <v/>
      </c>
      <c r="AJ11" t="str">
        <f t="shared" si="20"/>
        <v>127918170033</v>
      </c>
      <c r="AK11" t="str">
        <f t="shared" si="21"/>
        <v>01/01/2012</v>
      </c>
      <c r="AL11" t="str">
        <f t="shared" si="22"/>
        <v>MALE</v>
      </c>
      <c r="AM11" t="str">
        <f>IF(R11="","",'School Form 1-Copy'!$F$4)</f>
        <v>Sambulawan ES</v>
      </c>
      <c r="AN11">
        <f>IF(R11="","",'School Form 1-Copy'!$F$3)</f>
        <v>127918</v>
      </c>
      <c r="AO11">
        <f>IF(R11="","",'School Form 1-Copy'!$AH$3)</f>
        <v>0</v>
      </c>
      <c r="AP11">
        <f>IF(R11="","",'School Form 1-Copy'!$S$3)</f>
        <v>0</v>
      </c>
      <c r="AQ11" t="str">
        <f>IF(R11="","",IF('School Form 1-Copy'!$K$3="NCR","NCR",IF('School Form 1-Copy'!$K$3="ARMM","ARMM",IF('School Form 1-Copy'!$K$3="CARAGA","CARAGA",MID('School Form 1-Copy'!$K$3,FIND(" ",'School Form 1-Copy'!$K$3)+1,256)))))</f>
        <v>X</v>
      </c>
      <c r="AR11" t="e">
        <f>IF(R11="","",MID('School Form 1-Copy'!$AB$4,FIND(" ",'School Form 1-Copy'!$AB$4)+1,256))</f>
        <v>#VALUE!</v>
      </c>
      <c r="AS11">
        <f>IF(R11="","",'School Form 1-Copy'!$AH$4)</f>
        <v>0</v>
      </c>
      <c r="AT11">
        <f>IF(S11="","",'School Form 1-Copy'!$S$4)</f>
        <v>0</v>
      </c>
      <c r="AU11" t="e">
        <f ca="1">IF(AM11="","",INDIRECT("'"&amp;"School Form 1-Copy"&amp;"'!"&amp;"AD"&amp;MATCH("*Prepared*",'School Form 1-Copy'!$AD$1:$AD$1000,0)+1))</f>
        <v>#N/A</v>
      </c>
      <c r="BS11" t="s">
        <v>142</v>
      </c>
      <c r="BT11" t="s">
        <v>119</v>
      </c>
      <c r="DK11" t="s">
        <v>143</v>
      </c>
      <c r="DL11" t="s">
        <v>120</v>
      </c>
    </row>
    <row r="12" spans="1:116">
      <c r="C12" t="str">
        <f t="array" ref="C12">IF(ROWS($3:12)&gt;MAX(IF(ISNUMBER(SEARCH(SUBSTITUTE(A$1,"&lt;=== TOTAL",""),'School Form 1-Copy'!$C$7:$C$1000)),ROW('School Form 1-Copy'!$C$7:$C$1000)-MIN(ROW('School Form 1-Copy'!$C$7:$C$1000))+1,""))-1,"",INDEX('School Form 1-Copy'!$C$7:$C$1000,ROWS($3:12)))</f>
        <v>DALIGDIG,RENEIL MARK, SENARILLOS</v>
      </c>
      <c r="D12" t="str">
        <f t="shared" si="2"/>
        <v>MALE</v>
      </c>
      <c r="E12" t="str">
        <f>IF(C12="","",VLOOKUP(C12,'School Form 1-Copy'!$C$7:$H$1000,6,0))</f>
        <v>08-29-2011</v>
      </c>
      <c r="F12" t="str">
        <f t="array" ref="F12">IF(ROWS($3:12)&gt;MAX(IF(ISNUMBER(SEARCH(SUBSTITUTE(F$1,"&lt;===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1-Copy'!$C$3:$C$1000))+1,""))+ROWS($3:12)),""))</f>
        <v>OMONGOS,LADY GRACE, DALIGDIG</v>
      </c>
      <c r="G12" t="str">
        <f t="shared" si="3"/>
        <v>FEMALE</v>
      </c>
      <c r="H12" t="str">
        <f>IF(F12="","",VLOOKUP(F12,'School Form 1-Copy'!$C$7:$H$1000,6,0))</f>
        <v>01-31-2012</v>
      </c>
      <c r="I12" t="str">
        <f t="shared" si="4"/>
        <v>DALIGDIG,RENEIL MARK, SENARILLOS</v>
      </c>
      <c r="J12" t="str">
        <f>IF(C12="","",VLOOKUP(C12,IF({1,0},'School Form 1-Copy'!$C$1:$C$1000,'School Form 1-Copy'!$A$1:$A$1000),2,0))</f>
        <v>127918170010</v>
      </c>
      <c r="K12" t="str">
        <f t="shared" si="5"/>
        <v>MALE</v>
      </c>
      <c r="L12" t="str">
        <f t="shared" si="6"/>
        <v>08-29-2011</v>
      </c>
      <c r="M12" t="str">
        <f t="array" ref="M12">LOOKUP("zzzzz",CHOOSE({1,2},"",INDEX(I:I,SMALL(IF($I$3:$I$1000&lt;&gt;"",ROW($I$3:$I$1000)),ROWS($M$3:M12)))))</f>
        <v>DALIGDIG,RENEIL MARK, SENARILLOS</v>
      </c>
      <c r="N12" t="str">
        <f t="shared" si="7"/>
        <v>127918170010</v>
      </c>
      <c r="O12" t="str">
        <f t="shared" si="8"/>
        <v>MALE</v>
      </c>
      <c r="P12" t="str">
        <f t="shared" si="9"/>
        <v>08-29-2011</v>
      </c>
      <c r="Q12" t="str">
        <f t="shared" si="10"/>
        <v>DALIGDIG,RENEIL MARK, SENARILLOS</v>
      </c>
      <c r="R12" t="str">
        <f>IFERROR(TRIM(MID(SUBSTITUTE(SUBSTITUTE(","&amp;$M12," ",", ",LEN($M12)-LEN(SUBSTITUTE($M12," ",""))),",",REPT(" ",50)),50*COLUMNS($M:M),50)),"")</f>
        <v>DALIGDIG</v>
      </c>
      <c r="S12" t="str">
        <f>IFERROR(TRIM(MID(SUBSTITUTE(SUBSTITUTE(","&amp;$M12," ",", ",LEN($M12)-LEN(SUBSTITUTE($M12," ",""))),",",REPT(" ",50)),50*COLUMNS($M:N),50)),"")</f>
        <v>RENEIL MARK</v>
      </c>
      <c r="T12" t="str">
        <f>IFERROR(TRIM(MID(SUBSTITUTE(SUBSTITUTE(","&amp;$M12," ",", ",LEN($M12)-LEN(SUBSTITUTE($M12," ",""))),",",REPT(" ",50)),50*COLUMNS($M:O),50)),"")</f>
        <v/>
      </c>
      <c r="U12" t="str">
        <f>IFERROR(TRIM(MID(SUBSTITUTE(SUBSTITUTE(","&amp;$M12," ",", ",LEN($M12)-LEN(SUBSTITUTE($M12," ",""))),",",REPT(" ",50)),50*COLUMNS($M:P),50)),"")</f>
        <v>SENARILLOS</v>
      </c>
      <c r="V12" s="53" t="str">
        <f>IF(LEN(TRIM(MID(SUBSTITUTE(SUBSTITUTE(","&amp;$Q12," ",", ",LEN($Q12)-LEN(SUBSTITUTE($Q12," ",""))),",",REPT(" ",50)),50*COLUMNS($Q:S),50)))&gt;3,TRIM(MID(SUBSTITUTE(SUBSTITUTE(","&amp;$Q12," ",", ",LEN($Q12)-LEN(SUBSTITUTE($Q12," ",""))),",",REPT(" ",50)),50*COLUMNS($Q:S),50)),"")</f>
        <v/>
      </c>
      <c r="W12" s="53" t="str">
        <f t="shared" si="11"/>
        <v/>
      </c>
      <c r="X12" t="str">
        <f t="shared" si="0"/>
        <v xml:space="preserve"> SENARILLOS</v>
      </c>
      <c r="Y12" s="54" t="str">
        <f t="shared" si="12"/>
        <v xml:space="preserve"> SENARILLOS</v>
      </c>
      <c r="Z12" s="53" t="e">
        <f>IF(AND(LEN(TRIM(MID(SUBSTITUTE(SUBSTITUTE(","&amp;$R12," ",", ",LEN($R12)-LEN(SUBSTITUTE($R12," ",""))),",",REPT(" ",50)),50*COLUMNS($R:R),50))&gt;0),LEFT(TRIM(MID(SUBSTITUTE(SUBSTITUTE(","&amp;$R12," ",", ",LEN($R12)-LEN(SUBSTITUTE($R12," ",""))),",",REPT(" ",50)),50*COLUMNS($R:R),50)),1)="I",LEFT(TRIM(MID(SUBSTITUTE(SUBSTITUTE(","&amp;$R12," ",", ",LEN($R12)-LEN(SUBSTITUTE($R12," ",""))),",",REPT(" ",50)),50*COLUMNS($R:R),50)),1)="V",LEFT(TRIM(MID(SUBSTITUTE(SUBSTITUTE(","&amp;$R12," ",", ",LEN($R12)-LEN(SUBSTITUTE($R12," ",""))),",",REPT(" ",50)),50*COLUMNS($R:R),50)),1)="X",LEFT(TRIM(MID(SUBSTITUTE(SUBSTITUTE(","&amp;$R12," ",", ",LEN($R12)-LEN(SUBSTITUTE($R12," ",""))),",",REPT(" ",50)),50*COLUMNS($R:R),50)),1)="J"),TRIM(MID(SUBSTITUTE(SUBSTITUTE(","&amp;$R12," ",", ",LEN($R12)-LEN(SUBSTITUTE($R12," ",""))),",",REPT(" ",50)),50*COLUMNS($R:R),50)),R12)</f>
        <v>#VALUE!</v>
      </c>
      <c r="AA12" s="55" t="str">
        <f t="shared" si="13"/>
        <v xml:space="preserve">DALIGDIG </v>
      </c>
      <c r="AB12" s="56" t="str">
        <f>IF(AE12="",IF(OR(LEFT(W12,1)="I",LEFT(W12,1)="V",LEFT(W12,1)="X",LEFT(W12,2)="JR",LEFT(W12,2)="SR"),IF(LEN(T12)-LEN(SUBSTITUTE(T12," ",""))&gt;=2,LEFT(T12,(FIND(" ",T12,1)-1)),W12),IF(AND(W12="",V12=""),IF(SUBSTITUTE(SUBSTITUTE(SUBSTITUTE(R12,AA12,""),".","")," ","")="",IF(LEN(TRIM(MID(SUBSTITUTE(SUBSTITUTE(","&amp;$Q12," ",", ",LEN($Q12)-LEN(SUBSTITUTE($Q12," ",""))),",",REPT(" ",50)),50*COLUMNS($Q:S),50)))&gt;3,LEFT(TRIM(MID(SUBSTITUTE(SUBSTITUTE(","&amp;$Q12," ",", ",LEN($Q12)-LEN(SUBSTITUTE($Q12," ",""))),",",REPT(" ",50)),50*COLUMNS($Q:S),50)),3),TRIM(MID(SUBSTITUTE(SUBSTITUTE(","&amp;$Q12," ",", ",LEN($Q12)-LEN(SUBSTITUTE($Q12," ",""))),",",REPT(" ",50)),50*COLUMNS($Q:S),50))),SUBSTITUTE(SUBSTITUTE(SUBSTITUTE(R12,AA12,""),".","")," ","")),IF(AND(LEN(W12)&gt;0,LEN(V12)&gt;0),IF(SUBSTITUTE(SUBSTITUTE(SUBSTITUTE(R12,AA12,""),".","")," ","")="",IF(LEN(TRIM(MID(SUBSTITUTE(SUBSTITUTE(","&amp;$Q12," ",", ",LEN($Q12)-LEN(SUBSTITUTE($Q12," ",""))),",",REPT(" ",50)),50*COLUMNS($Q:S),50)))&gt;3,LEFT(TRIM(MID(SUBSTITUTE(SUBSTITUTE(","&amp;$Q12," ",", ",LEN($Q12)-LEN(SUBSTITUTE($Q12," ",""))),",",REPT(" ",50)),50*COLUMNS($Q:S),50)),3),TRIM(MID(SUBSTITUTE(SUBSTITUTE(","&amp;$Q12," ",", ",LEN($Q12)-LEN(SUBSTITUTE($Q12," ",""))),",",REPT(" ",50)),50*COLUMNS($Q:S),50))),SUBSTITUTE(SUBSTITUTE(SUBSTITUTE(R12,AA12,""),".","")," ","")),""))),AE12)</f>
        <v>DALIGDIG</v>
      </c>
      <c r="AC12" s="56" t="e">
        <f t="shared" si="14"/>
        <v>#VALUE!</v>
      </c>
      <c r="AD12" s="57" t="str">
        <f t="shared" si="15"/>
        <v>RENEIL MARK</v>
      </c>
      <c r="AE12" t="str">
        <f t="array" ref="AE12">IFERROR(INDEX(elem_res,MATCH(TRUE,ISNUMBER(SEARCH(elem_ext,AA12)),0)),"")</f>
        <v/>
      </c>
      <c r="AF12" t="str">
        <f t="shared" si="16"/>
        <v xml:space="preserve">DALIGDIG </v>
      </c>
      <c r="AG12" t="str">
        <f t="shared" si="17"/>
        <v>RENEIL MARK</v>
      </c>
      <c r="AH12" t="str">
        <f t="shared" si="18"/>
        <v xml:space="preserve"> SENARILLOS</v>
      </c>
      <c r="AI12" t="str">
        <f t="shared" si="19"/>
        <v/>
      </c>
      <c r="AJ12" t="str">
        <f t="shared" si="20"/>
        <v>127918170010</v>
      </c>
      <c r="AK12" t="str">
        <f t="shared" si="21"/>
        <v>08/29/2011</v>
      </c>
      <c r="AL12" t="str">
        <f t="shared" si="22"/>
        <v>MALE</v>
      </c>
      <c r="AM12" t="str">
        <f>IF(R12="","",'School Form 1-Copy'!$F$4)</f>
        <v>Sambulawan ES</v>
      </c>
      <c r="AN12">
        <f>IF(R12="","",'School Form 1-Copy'!$F$3)</f>
        <v>127918</v>
      </c>
      <c r="AO12">
        <f>IF(R12="","",'School Form 1-Copy'!$AH$3)</f>
        <v>0</v>
      </c>
      <c r="AP12">
        <f>IF(R12="","",'School Form 1-Copy'!$S$3)</f>
        <v>0</v>
      </c>
      <c r="AQ12" t="str">
        <f>IF(R12="","",IF('School Form 1-Copy'!$K$3="NCR","NCR",IF('School Form 1-Copy'!$K$3="ARMM","ARMM",IF('School Form 1-Copy'!$K$3="CARAGA","CARAGA",MID('School Form 1-Copy'!$K$3,FIND(" ",'School Form 1-Copy'!$K$3)+1,256)))))</f>
        <v>X</v>
      </c>
      <c r="AR12" t="e">
        <f>IF(R12="","",MID('School Form 1-Copy'!$AB$4,FIND(" ",'School Form 1-Copy'!$AB$4)+1,256))</f>
        <v>#VALUE!</v>
      </c>
      <c r="AS12">
        <f>IF(R12="","",'School Form 1-Copy'!$AH$4)</f>
        <v>0</v>
      </c>
      <c r="AT12">
        <f>IF(S12="","",'School Form 1-Copy'!$S$4)</f>
        <v>0</v>
      </c>
      <c r="AU12" t="e">
        <f ca="1">IF(AM12="","",INDIRECT("'"&amp;"School Form 1-Copy"&amp;"'!"&amp;"AD"&amp;MATCH("*Prepared*",'School Form 1-Copy'!$AD$1:$AD$1000,0)+1))</f>
        <v>#N/A</v>
      </c>
      <c r="BS12" t="s">
        <v>143</v>
      </c>
      <c r="BT12" t="s">
        <v>120</v>
      </c>
      <c r="DK12" t="s">
        <v>144</v>
      </c>
      <c r="DL12" t="s">
        <v>110</v>
      </c>
    </row>
    <row r="13" spans="1:116">
      <c r="C13" t="str">
        <f t="array" ref="C13">IF(ROWS($3:13)&gt;MAX(IF(ISNUMBER(SEARCH(SUBSTITUTE(A$1,"&lt;=== TOTAL",""),'School Form 1-Copy'!$C$7:$C$1000)),ROW('School Form 1-Copy'!$C$7:$C$1000)-MIN(ROW('School Form 1-Copy'!$C$7:$C$1000))+1,""))-1,"",INDEX('School Form 1-Copy'!$C$7:$C$1000,ROWS($3:13)))</f>
        <v>DALONDONAN,WARREN, TUMARONG</v>
      </c>
      <c r="D13" t="str">
        <f t="shared" si="2"/>
        <v>MALE</v>
      </c>
      <c r="E13" t="str">
        <f>IF(C13="","",VLOOKUP(C13,'School Form 1-Copy'!$C$7:$H$1000,6,0))</f>
        <v>06-21-2012</v>
      </c>
      <c r="F13" t="str">
        <f t="array" ref="F13">IF(ROWS($3:13)&gt;MAX(IF(ISNUMBER(SEARCH(SUBSTITUTE(F$1,"&lt;===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1-Copy'!$C$3:$C$1000))+1,""))+ROWS($3:13)),""))</f>
        <v>PACALA,FAME NICOLE, -</v>
      </c>
      <c r="G13" t="str">
        <f t="shared" si="3"/>
        <v>FEMALE</v>
      </c>
      <c r="H13" t="str">
        <f>IF(F13="","",VLOOKUP(F13,'School Form 1-Copy'!$C$7:$H$1000,6,0))</f>
        <v>02-19-2012</v>
      </c>
      <c r="I13" t="str">
        <f t="shared" si="4"/>
        <v>DALONDONAN,WARREN, TUMARONG</v>
      </c>
      <c r="J13" t="str">
        <f>IF(C13="","",VLOOKUP(C13,IF({1,0},'School Form 1-Copy'!$C$1:$C$1000,'School Form 1-Copy'!$A$1:$A$1000),2,0))</f>
        <v>127916170015</v>
      </c>
      <c r="K13" t="str">
        <f t="shared" si="5"/>
        <v>MALE</v>
      </c>
      <c r="L13" t="str">
        <f t="shared" si="6"/>
        <v>06-21-2012</v>
      </c>
      <c r="M13" t="str">
        <f t="array" ref="M13">LOOKUP("zzzzz",CHOOSE({1,2},"",INDEX(I:I,SMALL(IF($I$3:$I$1000&lt;&gt;"",ROW($I$3:$I$1000)),ROWS($M$3:M13)))))</f>
        <v>DALONDONAN,WARREN, TUMARONG</v>
      </c>
      <c r="N13" t="str">
        <f t="shared" si="7"/>
        <v>127916170015</v>
      </c>
      <c r="O13" t="str">
        <f t="shared" si="8"/>
        <v>MALE</v>
      </c>
      <c r="P13" t="str">
        <f t="shared" si="9"/>
        <v>06-21-2012</v>
      </c>
      <c r="Q13" t="str">
        <f t="shared" si="10"/>
        <v>DALONDONAN,WARREN, TUMARONG</v>
      </c>
      <c r="R13" t="str">
        <f>IFERROR(TRIM(MID(SUBSTITUTE(SUBSTITUTE(","&amp;$M13," ",", ",LEN($M13)-LEN(SUBSTITUTE($M13," ",""))),",",REPT(" ",50)),50*COLUMNS($M:M),50)),"")</f>
        <v>DALONDONAN</v>
      </c>
      <c r="S13" t="str">
        <f>IFERROR(TRIM(MID(SUBSTITUTE(SUBSTITUTE(","&amp;$M13," ",", ",LEN($M13)-LEN(SUBSTITUTE($M13," ",""))),",",REPT(" ",50)),50*COLUMNS($M:N),50)),"")</f>
        <v>WARREN</v>
      </c>
      <c r="T13" t="str">
        <f>IFERROR(TRIM(MID(SUBSTITUTE(SUBSTITUTE(","&amp;$M13," ",", ",LEN($M13)-LEN(SUBSTITUTE($M13," ",""))),",",REPT(" ",50)),50*COLUMNS($M:O),50)),"")</f>
        <v/>
      </c>
      <c r="U13" t="str">
        <f>IFERROR(TRIM(MID(SUBSTITUTE(SUBSTITUTE(","&amp;$M13," ",", ",LEN($M13)-LEN(SUBSTITUTE($M13," ",""))),",",REPT(" ",50)),50*COLUMNS($M:P),50)),"")</f>
        <v>TUMARONG</v>
      </c>
      <c r="V13" s="53" t="str">
        <f>IF(LEN(TRIM(MID(SUBSTITUTE(SUBSTITUTE(","&amp;$Q13," ",", ",LEN($Q13)-LEN(SUBSTITUTE($Q13," ",""))),",",REPT(" ",50)),50*COLUMNS($Q:S),50)))&gt;3,TRIM(MID(SUBSTITUTE(SUBSTITUTE(","&amp;$Q13," ",", ",LEN($Q13)-LEN(SUBSTITUTE($Q13," ",""))),",",REPT(" ",50)),50*COLUMNS($Q:S),50)),"")</f>
        <v/>
      </c>
      <c r="W13" s="53" t="str">
        <f t="shared" si="11"/>
        <v/>
      </c>
      <c r="X13" t="str">
        <f t="shared" si="0"/>
        <v xml:space="preserve"> TUMARONG</v>
      </c>
      <c r="Y13" s="54" t="str">
        <f t="shared" si="12"/>
        <v xml:space="preserve"> TUMARONG</v>
      </c>
      <c r="Z13" s="53" t="e">
        <f>IF(AND(LEN(TRIM(MID(SUBSTITUTE(SUBSTITUTE(","&amp;$R13," ",", ",LEN($R13)-LEN(SUBSTITUTE($R13," ",""))),",",REPT(" ",50)),50*COLUMNS($R:R),50))&gt;0),LEFT(TRIM(MID(SUBSTITUTE(SUBSTITUTE(","&amp;$R13," ",", ",LEN($R13)-LEN(SUBSTITUTE($R13," ",""))),",",REPT(" ",50)),50*COLUMNS($R:R),50)),1)="I",LEFT(TRIM(MID(SUBSTITUTE(SUBSTITUTE(","&amp;$R13," ",", ",LEN($R13)-LEN(SUBSTITUTE($R13," ",""))),",",REPT(" ",50)),50*COLUMNS($R:R),50)),1)="V",LEFT(TRIM(MID(SUBSTITUTE(SUBSTITUTE(","&amp;$R13," ",", ",LEN($R13)-LEN(SUBSTITUTE($R13," ",""))),",",REPT(" ",50)),50*COLUMNS($R:R),50)),1)="X",LEFT(TRIM(MID(SUBSTITUTE(SUBSTITUTE(","&amp;$R13," ",", ",LEN($R13)-LEN(SUBSTITUTE($R13," ",""))),",",REPT(" ",50)),50*COLUMNS($R:R),50)),1)="J"),TRIM(MID(SUBSTITUTE(SUBSTITUTE(","&amp;$R13," ",", ",LEN($R13)-LEN(SUBSTITUTE($R13," ",""))),",",REPT(" ",50)),50*COLUMNS($R:R),50)),R13)</f>
        <v>#VALUE!</v>
      </c>
      <c r="AA13" s="55" t="str">
        <f t="shared" si="13"/>
        <v xml:space="preserve">DALONDONAN </v>
      </c>
      <c r="AB13" s="56" t="str">
        <f>IF(AE13="",IF(OR(LEFT(W13,1)="I",LEFT(W13,1)="V",LEFT(W13,1)="X",LEFT(W13,2)="JR",LEFT(W13,2)="SR"),IF(LEN(T13)-LEN(SUBSTITUTE(T13," ",""))&gt;=2,LEFT(T13,(FIND(" ",T13,1)-1)),W13),IF(AND(W13="",V13=""),IF(SUBSTITUTE(SUBSTITUTE(SUBSTITUTE(R13,AA13,""),".","")," ","")="",IF(LEN(TRIM(MID(SUBSTITUTE(SUBSTITUTE(","&amp;$Q13," ",", ",LEN($Q13)-LEN(SUBSTITUTE($Q13," ",""))),",",REPT(" ",50)),50*COLUMNS($Q:S),50)))&gt;3,LEFT(TRIM(MID(SUBSTITUTE(SUBSTITUTE(","&amp;$Q13," ",", ",LEN($Q13)-LEN(SUBSTITUTE($Q13," ",""))),",",REPT(" ",50)),50*COLUMNS($Q:S),50)),3),TRIM(MID(SUBSTITUTE(SUBSTITUTE(","&amp;$Q13," ",", ",LEN($Q13)-LEN(SUBSTITUTE($Q13," ",""))),",",REPT(" ",50)),50*COLUMNS($Q:S),50))),SUBSTITUTE(SUBSTITUTE(SUBSTITUTE(R13,AA13,""),".","")," ","")),IF(AND(LEN(W13)&gt;0,LEN(V13)&gt;0),IF(SUBSTITUTE(SUBSTITUTE(SUBSTITUTE(R13,AA13,""),".","")," ","")="",IF(LEN(TRIM(MID(SUBSTITUTE(SUBSTITUTE(","&amp;$Q13," ",", ",LEN($Q13)-LEN(SUBSTITUTE($Q13," ",""))),",",REPT(" ",50)),50*COLUMNS($Q:S),50)))&gt;3,LEFT(TRIM(MID(SUBSTITUTE(SUBSTITUTE(","&amp;$Q13," ",", ",LEN($Q13)-LEN(SUBSTITUTE($Q13," ",""))),",",REPT(" ",50)),50*COLUMNS($Q:S),50)),3),TRIM(MID(SUBSTITUTE(SUBSTITUTE(","&amp;$Q13," ",", ",LEN($Q13)-LEN(SUBSTITUTE($Q13," ",""))),",",REPT(" ",50)),50*COLUMNS($Q:S),50))),SUBSTITUTE(SUBSTITUTE(SUBSTITUTE(R13,AA13,""),".","")," ","")),""))),AE13)</f>
        <v>DALONDONAN</v>
      </c>
      <c r="AC13" s="56" t="e">
        <f t="shared" si="14"/>
        <v>#VALUE!</v>
      </c>
      <c r="AD13" s="57" t="str">
        <f t="shared" si="15"/>
        <v>WARREN</v>
      </c>
      <c r="AE13" t="str">
        <f t="array" ref="AE13">IFERROR(INDEX(elem_res,MATCH(TRUE,ISNUMBER(SEARCH(elem_ext,AA13)),0)),"")</f>
        <v/>
      </c>
      <c r="AF13" t="str">
        <f t="shared" si="16"/>
        <v xml:space="preserve">DALONDONAN </v>
      </c>
      <c r="AG13" t="str">
        <f t="shared" si="17"/>
        <v>WARREN</v>
      </c>
      <c r="AH13" t="str">
        <f t="shared" si="18"/>
        <v xml:space="preserve"> TUMARONG</v>
      </c>
      <c r="AI13" t="str">
        <f t="shared" si="19"/>
        <v/>
      </c>
      <c r="AJ13" t="str">
        <f t="shared" si="20"/>
        <v>127916170015</v>
      </c>
      <c r="AK13" t="str">
        <f t="shared" si="21"/>
        <v>06/21/2012</v>
      </c>
      <c r="AL13" t="str">
        <f t="shared" si="22"/>
        <v>MALE</v>
      </c>
      <c r="AM13" t="str">
        <f>IF(R13="","",'School Form 1-Copy'!$F$4)</f>
        <v>Sambulawan ES</v>
      </c>
      <c r="AN13">
        <f>IF(R13="","",'School Form 1-Copy'!$F$3)</f>
        <v>127918</v>
      </c>
      <c r="AO13">
        <f>IF(R13="","",'School Form 1-Copy'!$AH$3)</f>
        <v>0</v>
      </c>
      <c r="AP13">
        <f>IF(R13="","",'School Form 1-Copy'!$S$3)</f>
        <v>0</v>
      </c>
      <c r="AQ13" t="str">
        <f>IF(R13="","",IF('School Form 1-Copy'!$K$3="NCR","NCR",IF('School Form 1-Copy'!$K$3="ARMM","ARMM",IF('School Form 1-Copy'!$K$3="CARAGA","CARAGA",MID('School Form 1-Copy'!$K$3,FIND(" ",'School Form 1-Copy'!$K$3)+1,256)))))</f>
        <v>X</v>
      </c>
      <c r="AR13" t="e">
        <f>IF(R13="","",MID('School Form 1-Copy'!$AB$4,FIND(" ",'School Form 1-Copy'!$AB$4)+1,256))</f>
        <v>#VALUE!</v>
      </c>
      <c r="AS13">
        <f>IF(R13="","",'School Form 1-Copy'!$AH$4)</f>
        <v>0</v>
      </c>
      <c r="AT13">
        <f>IF(S13="","",'School Form 1-Copy'!$S$4)</f>
        <v>0</v>
      </c>
      <c r="AU13" t="e">
        <f ca="1">IF(AM13="","",INDIRECT("'"&amp;"School Form 1-Copy"&amp;"'!"&amp;"AD"&amp;MATCH("*Prepared*",'School Form 1-Copy'!$AD$1:$AD$1000,0)+1))</f>
        <v>#N/A</v>
      </c>
      <c r="BS13" t="s">
        <v>144</v>
      </c>
      <c r="BT13" t="s">
        <v>110</v>
      </c>
      <c r="DK13" t="s">
        <v>145</v>
      </c>
      <c r="DL13" t="s">
        <v>121</v>
      </c>
    </row>
    <row r="14" spans="1:116">
      <c r="C14" t="str">
        <f t="array" ref="C14">IF(ROWS($3:14)&gt;MAX(IF(ISNUMBER(SEARCH(SUBSTITUTE(A$1,"&lt;=== TOTAL",""),'School Form 1-Copy'!$C$7:$C$1000)),ROW('School Form 1-Copy'!$C$7:$C$1000)-MIN(ROW('School Form 1-Copy'!$C$7:$C$1000))+1,""))-1,"",INDEX('School Form 1-Copy'!$C$7:$C$1000,ROWS($3:14)))</f>
        <v>DAUMAR,MARK ELVIN, ESTRADA</v>
      </c>
      <c r="D14" t="str">
        <f t="shared" si="2"/>
        <v>MALE</v>
      </c>
      <c r="E14" t="str">
        <f>IF(C14="","",VLOOKUP(C14,'School Form 1-Copy'!$C$7:$H$1000,6,0))</f>
        <v>07-23-2012</v>
      </c>
      <c r="F14" t="str">
        <f t="array" ref="F14">IF(ROWS($3:14)&gt;MAX(IF(ISNUMBER(SEARCH(SUBSTITUTE(F$1,"&lt;===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1-Copy'!$C$3:$C$1000))+1,""))+ROWS($3:14)),""))</f>
        <v>PADUA,PRINCESS KATE JOY, PATEÑO</v>
      </c>
      <c r="G14" t="str">
        <f t="shared" si="3"/>
        <v>FEMALE</v>
      </c>
      <c r="H14" t="str">
        <f>IF(F14="","",VLOOKUP(F14,'School Form 1-Copy'!$C$7:$H$1000,6,0))</f>
        <v>09-26-2011</v>
      </c>
      <c r="I14" t="str">
        <f t="shared" si="4"/>
        <v>DAUMAR,MARK ELVIN, ESTRADA</v>
      </c>
      <c r="J14" t="str">
        <f>IF(C14="","",VLOOKUP(C14,IF({1,0},'School Form 1-Copy'!$C$1:$C$1000,'School Form 1-Copy'!$A$1:$A$1000),2,0))</f>
        <v>127918170015</v>
      </c>
      <c r="K14" t="str">
        <f t="shared" si="5"/>
        <v>MALE</v>
      </c>
      <c r="L14" t="str">
        <f t="shared" si="6"/>
        <v>07-23-2012</v>
      </c>
      <c r="M14" t="str">
        <f t="array" ref="M14">LOOKUP("zzzzz",CHOOSE({1,2},"",INDEX(I:I,SMALL(IF($I$3:$I$1000&lt;&gt;"",ROW($I$3:$I$1000)),ROWS($M$3:M14)))))</f>
        <v>DAUMAR,MARK ELVIN, ESTRADA</v>
      </c>
      <c r="N14" t="str">
        <f t="shared" si="7"/>
        <v>127918170015</v>
      </c>
      <c r="O14" t="str">
        <f t="shared" si="8"/>
        <v>MALE</v>
      </c>
      <c r="P14" t="str">
        <f t="shared" si="9"/>
        <v>07-23-2012</v>
      </c>
      <c r="Q14" t="str">
        <f t="shared" si="10"/>
        <v>DAUMAR,MARK ELVIN, ESTRADA</v>
      </c>
      <c r="R14" t="str">
        <f>IFERROR(TRIM(MID(SUBSTITUTE(SUBSTITUTE(","&amp;$M14," ",", ",LEN($M14)-LEN(SUBSTITUTE($M14," ",""))),",",REPT(" ",50)),50*COLUMNS($M:M),50)),"")</f>
        <v>DAUMAR</v>
      </c>
      <c r="S14" t="str">
        <f>IFERROR(TRIM(MID(SUBSTITUTE(SUBSTITUTE(","&amp;$M14," ",", ",LEN($M14)-LEN(SUBSTITUTE($M14," ",""))),",",REPT(" ",50)),50*COLUMNS($M:N),50)),"")</f>
        <v>MARK ELVIN</v>
      </c>
      <c r="T14" t="str">
        <f>IFERROR(TRIM(MID(SUBSTITUTE(SUBSTITUTE(","&amp;$M14," ",", ",LEN($M14)-LEN(SUBSTITUTE($M14," ",""))),",",REPT(" ",50)),50*COLUMNS($M:O),50)),"")</f>
        <v/>
      </c>
      <c r="U14" t="str">
        <f>IFERROR(TRIM(MID(SUBSTITUTE(SUBSTITUTE(","&amp;$M14," ",", ",LEN($M14)-LEN(SUBSTITUTE($M14," ",""))),",",REPT(" ",50)),50*COLUMNS($M:P),50)),"")</f>
        <v>ESTRADA</v>
      </c>
      <c r="V14" s="53" t="str">
        <f>IF(LEN(TRIM(MID(SUBSTITUTE(SUBSTITUTE(","&amp;$Q14," ",", ",LEN($Q14)-LEN(SUBSTITUTE($Q14," ",""))),",",REPT(" ",50)),50*COLUMNS($Q:S),50)))&gt;3,TRIM(MID(SUBSTITUTE(SUBSTITUTE(","&amp;$Q14," ",", ",LEN($Q14)-LEN(SUBSTITUTE($Q14," ",""))),",",REPT(" ",50)),50*COLUMNS($Q:S),50)),"")</f>
        <v/>
      </c>
      <c r="W14" s="53" t="str">
        <f t="shared" si="11"/>
        <v/>
      </c>
      <c r="X14" t="str">
        <f t="shared" si="0"/>
        <v xml:space="preserve"> ESTRADA</v>
      </c>
      <c r="Y14" s="54" t="str">
        <f t="shared" si="12"/>
        <v xml:space="preserve"> ESTRADA</v>
      </c>
      <c r="Z14" s="53" t="e">
        <f>IF(AND(LEN(TRIM(MID(SUBSTITUTE(SUBSTITUTE(","&amp;$R14," ",", ",LEN($R14)-LEN(SUBSTITUTE($R14," ",""))),",",REPT(" ",50)),50*COLUMNS($R:R),50))&gt;0),LEFT(TRIM(MID(SUBSTITUTE(SUBSTITUTE(","&amp;$R14," ",", ",LEN($R14)-LEN(SUBSTITUTE($R14," ",""))),",",REPT(" ",50)),50*COLUMNS($R:R),50)),1)="I",LEFT(TRIM(MID(SUBSTITUTE(SUBSTITUTE(","&amp;$R14," ",", ",LEN($R14)-LEN(SUBSTITUTE($R14," ",""))),",",REPT(" ",50)),50*COLUMNS($R:R),50)),1)="V",LEFT(TRIM(MID(SUBSTITUTE(SUBSTITUTE(","&amp;$R14," ",", ",LEN($R14)-LEN(SUBSTITUTE($R14," ",""))),",",REPT(" ",50)),50*COLUMNS($R:R),50)),1)="X",LEFT(TRIM(MID(SUBSTITUTE(SUBSTITUTE(","&amp;$R14," ",", ",LEN($R14)-LEN(SUBSTITUTE($R14," ",""))),",",REPT(" ",50)),50*COLUMNS($R:R),50)),1)="J"),TRIM(MID(SUBSTITUTE(SUBSTITUTE(","&amp;$R14," ",", ",LEN($R14)-LEN(SUBSTITUTE($R14," ",""))),",",REPT(" ",50)),50*COLUMNS($R:R),50)),R14)</f>
        <v>#VALUE!</v>
      </c>
      <c r="AA14" s="55" t="str">
        <f t="shared" si="13"/>
        <v xml:space="preserve">DAUMAR </v>
      </c>
      <c r="AB14" s="56" t="str">
        <f>IF(AE14="",IF(OR(LEFT(W14,1)="I",LEFT(W14,1)="V",LEFT(W14,1)="X",LEFT(W14,2)="JR",LEFT(W14,2)="SR"),IF(LEN(T14)-LEN(SUBSTITUTE(T14," ",""))&gt;=2,LEFT(T14,(FIND(" ",T14,1)-1)),W14),IF(AND(W14="",V14=""),IF(SUBSTITUTE(SUBSTITUTE(SUBSTITUTE(R14,AA14,""),".","")," ","")="",IF(LEN(TRIM(MID(SUBSTITUTE(SUBSTITUTE(","&amp;$Q14," ",", ",LEN($Q14)-LEN(SUBSTITUTE($Q14," ",""))),",",REPT(" ",50)),50*COLUMNS($Q:S),50)))&gt;3,LEFT(TRIM(MID(SUBSTITUTE(SUBSTITUTE(","&amp;$Q14," ",", ",LEN($Q14)-LEN(SUBSTITUTE($Q14," ",""))),",",REPT(" ",50)),50*COLUMNS($Q:S),50)),3),TRIM(MID(SUBSTITUTE(SUBSTITUTE(","&amp;$Q14," ",", ",LEN($Q14)-LEN(SUBSTITUTE($Q14," ",""))),",",REPT(" ",50)),50*COLUMNS($Q:S),50))),SUBSTITUTE(SUBSTITUTE(SUBSTITUTE(R14,AA14,""),".","")," ","")),IF(AND(LEN(W14)&gt;0,LEN(V14)&gt;0),IF(SUBSTITUTE(SUBSTITUTE(SUBSTITUTE(R14,AA14,""),".","")," ","")="",IF(LEN(TRIM(MID(SUBSTITUTE(SUBSTITUTE(","&amp;$Q14," ",", ",LEN($Q14)-LEN(SUBSTITUTE($Q14," ",""))),",",REPT(" ",50)),50*COLUMNS($Q:S),50)))&gt;3,LEFT(TRIM(MID(SUBSTITUTE(SUBSTITUTE(","&amp;$Q14," ",", ",LEN($Q14)-LEN(SUBSTITUTE($Q14," ",""))),",",REPT(" ",50)),50*COLUMNS($Q:S),50)),3),TRIM(MID(SUBSTITUTE(SUBSTITUTE(","&amp;$Q14," ",", ",LEN($Q14)-LEN(SUBSTITUTE($Q14," ",""))),",",REPT(" ",50)),50*COLUMNS($Q:S),50))),SUBSTITUTE(SUBSTITUTE(SUBSTITUTE(R14,AA14,""),".","")," ","")),""))),AE14)</f>
        <v>DAUMAR</v>
      </c>
      <c r="AC14" s="56" t="e">
        <f t="shared" si="14"/>
        <v>#VALUE!</v>
      </c>
      <c r="AD14" s="57" t="str">
        <f t="shared" si="15"/>
        <v>MARK ELVIN</v>
      </c>
      <c r="AE14" t="str">
        <f t="array" ref="AE14">IFERROR(INDEX(elem_res,MATCH(TRUE,ISNUMBER(SEARCH(elem_ext,AA14)),0)),"")</f>
        <v/>
      </c>
      <c r="AF14" t="str">
        <f t="shared" si="16"/>
        <v xml:space="preserve">DAUMAR </v>
      </c>
      <c r="AG14" t="str">
        <f t="shared" si="17"/>
        <v>MARK ELVIN</v>
      </c>
      <c r="AH14" t="str">
        <f t="shared" si="18"/>
        <v xml:space="preserve"> ESTRADA</v>
      </c>
      <c r="AI14" t="str">
        <f t="shared" si="19"/>
        <v/>
      </c>
      <c r="AJ14" t="str">
        <f t="shared" si="20"/>
        <v>127918170015</v>
      </c>
      <c r="AK14" t="str">
        <f t="shared" si="21"/>
        <v>07/23/2012</v>
      </c>
      <c r="AL14" t="str">
        <f t="shared" si="22"/>
        <v>MALE</v>
      </c>
      <c r="AM14" t="str">
        <f>IF(R14="","",'School Form 1-Copy'!$F$4)</f>
        <v>Sambulawan ES</v>
      </c>
      <c r="AN14">
        <f>IF(R14="","",'School Form 1-Copy'!$F$3)</f>
        <v>127918</v>
      </c>
      <c r="AO14">
        <f>IF(R14="","",'School Form 1-Copy'!$AH$3)</f>
        <v>0</v>
      </c>
      <c r="AP14">
        <f>IF(R14="","",'School Form 1-Copy'!$S$3)</f>
        <v>0</v>
      </c>
      <c r="AQ14" t="str">
        <f>IF(R14="","",IF('School Form 1-Copy'!$K$3="NCR","NCR",IF('School Form 1-Copy'!$K$3="ARMM","ARMM",IF('School Form 1-Copy'!$K$3="CARAGA","CARAGA",MID('School Form 1-Copy'!$K$3,FIND(" ",'School Form 1-Copy'!$K$3)+1,256)))))</f>
        <v>X</v>
      </c>
      <c r="AR14" t="e">
        <f>IF(R14="","",MID('School Form 1-Copy'!$AB$4,FIND(" ",'School Form 1-Copy'!$AB$4)+1,256))</f>
        <v>#VALUE!</v>
      </c>
      <c r="AS14">
        <f>IF(R14="","",'School Form 1-Copy'!$AH$4)</f>
        <v>0</v>
      </c>
      <c r="AT14">
        <f>IF(S14="","",'School Form 1-Copy'!$S$4)</f>
        <v>0</v>
      </c>
      <c r="AU14" t="e">
        <f ca="1">IF(AM14="","",INDIRECT("'"&amp;"School Form 1-Copy"&amp;"'!"&amp;"AD"&amp;MATCH("*Prepared*",'School Form 1-Copy'!$AD$1:$AD$1000,0)+1))</f>
        <v>#N/A</v>
      </c>
      <c r="BS14" t="s">
        <v>145</v>
      </c>
      <c r="BT14" t="s">
        <v>121</v>
      </c>
    </row>
    <row r="15" spans="1:116">
      <c r="C15" t="str">
        <f t="array" ref="C15">IF(ROWS($3:15)&gt;MAX(IF(ISNUMBER(SEARCH(SUBSTITUTE(A$1,"&lt;=== TOTAL",""),'School Form 1-Copy'!$C$7:$C$1000)),ROW('School Form 1-Copy'!$C$7:$C$1000)-MIN(ROW('School Form 1-Copy'!$C$7:$C$1000))+1,""))-1,"",INDEX('School Form 1-Copy'!$C$7:$C$1000,ROWS($3:15)))</f>
        <v>GAID,KIRT JOSHUA, JOLOYOHOY</v>
      </c>
      <c r="D15" t="str">
        <f t="shared" si="2"/>
        <v>MALE</v>
      </c>
      <c r="E15" t="str">
        <f>IF(C15="","",VLOOKUP(C15,'School Form 1-Copy'!$C$7:$H$1000,6,0))</f>
        <v>11-16-2011</v>
      </c>
      <c r="F15" t="str">
        <f t="array" ref="F15">IF(ROWS($3:15)&gt;MAX(IF(ISNUMBER(SEARCH(SUBSTITUTE(F$1,"&lt;===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1-Copy'!$C$3:$C$1000))+1,""))+ROWS($3:15)),""))</f>
        <v>QUILAB,ANGELICA, SIAPO</v>
      </c>
      <c r="G15" t="str">
        <f t="shared" si="3"/>
        <v>FEMALE</v>
      </c>
      <c r="H15" t="str">
        <f>IF(F15="","",VLOOKUP(F15,'School Form 1-Copy'!$C$7:$H$1000,6,0))</f>
        <v>08-02-2012</v>
      </c>
      <c r="I15" t="str">
        <f t="shared" si="4"/>
        <v>GAID,KIRT JOSHUA, JOLOYOHOY</v>
      </c>
      <c r="J15" t="str">
        <f>IF(C15="","",VLOOKUP(C15,IF({1,0},'School Form 1-Copy'!$C$1:$C$1000,'School Form 1-Copy'!$A$1:$A$1000),2,0))</f>
        <v>127918170030</v>
      </c>
      <c r="K15" t="str">
        <f t="shared" si="5"/>
        <v>MALE</v>
      </c>
      <c r="L15" t="str">
        <f t="shared" si="6"/>
        <v>11-16-2011</v>
      </c>
      <c r="M15" t="str">
        <f t="array" ref="M15">LOOKUP("zzzzz",CHOOSE({1,2},"",INDEX(I:I,SMALL(IF($I$3:$I$1000&lt;&gt;"",ROW($I$3:$I$1000)),ROWS($M$3:M15)))))</f>
        <v>GAID,KIRT JOSHUA, JOLOYOHOY</v>
      </c>
      <c r="N15" t="str">
        <f t="shared" si="7"/>
        <v>127918170030</v>
      </c>
      <c r="O15" t="str">
        <f t="shared" si="8"/>
        <v>MALE</v>
      </c>
      <c r="P15" t="str">
        <f t="shared" si="9"/>
        <v>11-16-2011</v>
      </c>
      <c r="Q15" t="str">
        <f t="shared" si="10"/>
        <v>GAID,KIRT JOSHUA, JOLOYOHOY</v>
      </c>
      <c r="R15" t="str">
        <f>IFERROR(TRIM(MID(SUBSTITUTE(SUBSTITUTE(","&amp;$M15," ",", ",LEN($M15)-LEN(SUBSTITUTE($M15," ",""))),",",REPT(" ",50)),50*COLUMNS($M:M),50)),"")</f>
        <v>GAID</v>
      </c>
      <c r="S15" t="str">
        <f>IFERROR(TRIM(MID(SUBSTITUTE(SUBSTITUTE(","&amp;$M15," ",", ",LEN($M15)-LEN(SUBSTITUTE($M15," ",""))),",",REPT(" ",50)),50*COLUMNS($M:N),50)),"")</f>
        <v>KIRT JOSHUA</v>
      </c>
      <c r="T15" t="str">
        <f>IFERROR(TRIM(MID(SUBSTITUTE(SUBSTITUTE(","&amp;$M15," ",", ",LEN($M15)-LEN(SUBSTITUTE($M15," ",""))),",",REPT(" ",50)),50*COLUMNS($M:O),50)),"")</f>
        <v/>
      </c>
      <c r="U15" t="str">
        <f>IFERROR(TRIM(MID(SUBSTITUTE(SUBSTITUTE(","&amp;$M15," ",", ",LEN($M15)-LEN(SUBSTITUTE($M15," ",""))),",",REPT(" ",50)),50*COLUMNS($M:P),50)),"")</f>
        <v>JOLOYOHOY</v>
      </c>
      <c r="V15" s="53" t="str">
        <f>IF(LEN(TRIM(MID(SUBSTITUTE(SUBSTITUTE(","&amp;$Q15," ",", ",LEN($Q15)-LEN(SUBSTITUTE($Q15," ",""))),",",REPT(" ",50)),50*COLUMNS($Q:S),50)))&gt;3,TRIM(MID(SUBSTITUTE(SUBSTITUTE(","&amp;$Q15," ",", ",LEN($Q15)-LEN(SUBSTITUTE($Q15," ",""))),",",REPT(" ",50)),50*COLUMNS($Q:S),50)),"")</f>
        <v/>
      </c>
      <c r="W15" s="53" t="str">
        <f t="shared" si="11"/>
        <v/>
      </c>
      <c r="X15" t="str">
        <f t="shared" si="0"/>
        <v xml:space="preserve"> JOLOYOHOY</v>
      </c>
      <c r="Y15" s="54" t="str">
        <f t="shared" si="12"/>
        <v xml:space="preserve"> JOLOYOHOY</v>
      </c>
      <c r="Z15" s="53" t="e">
        <f>IF(AND(LEN(TRIM(MID(SUBSTITUTE(SUBSTITUTE(","&amp;$R15," ",", ",LEN($R15)-LEN(SUBSTITUTE($R15," ",""))),",",REPT(" ",50)),50*COLUMNS($R:R),50))&gt;0),LEFT(TRIM(MID(SUBSTITUTE(SUBSTITUTE(","&amp;$R15," ",", ",LEN($R15)-LEN(SUBSTITUTE($R15," ",""))),",",REPT(" ",50)),50*COLUMNS($R:R),50)),1)="I",LEFT(TRIM(MID(SUBSTITUTE(SUBSTITUTE(","&amp;$R15," ",", ",LEN($R15)-LEN(SUBSTITUTE($R15," ",""))),",",REPT(" ",50)),50*COLUMNS($R:R),50)),1)="V",LEFT(TRIM(MID(SUBSTITUTE(SUBSTITUTE(","&amp;$R15," ",", ",LEN($R15)-LEN(SUBSTITUTE($R15," ",""))),",",REPT(" ",50)),50*COLUMNS($R:R),50)),1)="X",LEFT(TRIM(MID(SUBSTITUTE(SUBSTITUTE(","&amp;$R15," ",", ",LEN($R15)-LEN(SUBSTITUTE($R15," ",""))),",",REPT(" ",50)),50*COLUMNS($R:R),50)),1)="J"),TRIM(MID(SUBSTITUTE(SUBSTITUTE(","&amp;$R15," ",", ",LEN($R15)-LEN(SUBSTITUTE($R15," ",""))),",",REPT(" ",50)),50*COLUMNS($R:R),50)),R15)</f>
        <v>#VALUE!</v>
      </c>
      <c r="AA15" s="55" t="str">
        <f t="shared" si="13"/>
        <v xml:space="preserve">GAID </v>
      </c>
      <c r="AB15" s="56" t="str">
        <f>IF(AE15="",IF(OR(LEFT(W15,1)="I",LEFT(W15,1)="V",LEFT(W15,1)="X",LEFT(W15,2)="JR",LEFT(W15,2)="SR"),IF(LEN(T15)-LEN(SUBSTITUTE(T15," ",""))&gt;=2,LEFT(T15,(FIND(" ",T15,1)-1)),W15),IF(AND(W15="",V15=""),IF(SUBSTITUTE(SUBSTITUTE(SUBSTITUTE(R15,AA15,""),".","")," ","")="",IF(LEN(TRIM(MID(SUBSTITUTE(SUBSTITUTE(","&amp;$Q15," ",", ",LEN($Q15)-LEN(SUBSTITUTE($Q15," ",""))),",",REPT(" ",50)),50*COLUMNS($Q:S),50)))&gt;3,LEFT(TRIM(MID(SUBSTITUTE(SUBSTITUTE(","&amp;$Q15," ",", ",LEN($Q15)-LEN(SUBSTITUTE($Q15," ",""))),",",REPT(" ",50)),50*COLUMNS($Q:S),50)),3),TRIM(MID(SUBSTITUTE(SUBSTITUTE(","&amp;$Q15," ",", ",LEN($Q15)-LEN(SUBSTITUTE($Q15," ",""))),",",REPT(" ",50)),50*COLUMNS($Q:S),50))),SUBSTITUTE(SUBSTITUTE(SUBSTITUTE(R15,AA15,""),".","")," ","")),IF(AND(LEN(W15)&gt;0,LEN(V15)&gt;0),IF(SUBSTITUTE(SUBSTITUTE(SUBSTITUTE(R15,AA15,""),".","")," ","")="",IF(LEN(TRIM(MID(SUBSTITUTE(SUBSTITUTE(","&amp;$Q15," ",", ",LEN($Q15)-LEN(SUBSTITUTE($Q15," ",""))),",",REPT(" ",50)),50*COLUMNS($Q:S),50)))&gt;3,LEFT(TRIM(MID(SUBSTITUTE(SUBSTITUTE(","&amp;$Q15," ",", ",LEN($Q15)-LEN(SUBSTITUTE($Q15," ",""))),",",REPT(" ",50)),50*COLUMNS($Q:S),50)),3),TRIM(MID(SUBSTITUTE(SUBSTITUTE(","&amp;$Q15," ",", ",LEN($Q15)-LEN(SUBSTITUTE($Q15," ",""))),",",REPT(" ",50)),50*COLUMNS($Q:S),50))),SUBSTITUTE(SUBSTITUTE(SUBSTITUTE(R15,AA15,""),".","")," ","")),""))),AE15)</f>
        <v>GAID</v>
      </c>
      <c r="AC15" s="56" t="e">
        <f t="shared" si="14"/>
        <v>#VALUE!</v>
      </c>
      <c r="AD15" s="57" t="str">
        <f t="shared" si="15"/>
        <v>KIRT JOSHUA</v>
      </c>
      <c r="AE15" t="str">
        <f t="array" ref="AE15">IFERROR(INDEX(elem_res,MATCH(TRUE,ISNUMBER(SEARCH(elem_ext,AA15)),0)),"")</f>
        <v/>
      </c>
      <c r="AF15" t="str">
        <f t="shared" si="16"/>
        <v xml:space="preserve">GAID </v>
      </c>
      <c r="AG15" t="str">
        <f t="shared" si="17"/>
        <v>KIRT JOSHUA</v>
      </c>
      <c r="AH15" t="str">
        <f t="shared" si="18"/>
        <v xml:space="preserve"> JOLOYOHOY</v>
      </c>
      <c r="AI15" t="str">
        <f t="shared" si="19"/>
        <v/>
      </c>
      <c r="AJ15" t="str">
        <f t="shared" si="20"/>
        <v>127918170030</v>
      </c>
      <c r="AK15" t="str">
        <f t="shared" si="21"/>
        <v>11/16/2011</v>
      </c>
      <c r="AL15" t="str">
        <f t="shared" si="22"/>
        <v>MALE</v>
      </c>
      <c r="AM15" t="str">
        <f>IF(R15="","",'School Form 1-Copy'!$F$4)</f>
        <v>Sambulawan ES</v>
      </c>
      <c r="AN15">
        <f>IF(R15="","",'School Form 1-Copy'!$F$3)</f>
        <v>127918</v>
      </c>
      <c r="AO15">
        <f>IF(R15="","",'School Form 1-Copy'!$AH$3)</f>
        <v>0</v>
      </c>
      <c r="AP15">
        <f>IF(R15="","",'School Form 1-Copy'!$S$3)</f>
        <v>0</v>
      </c>
      <c r="AQ15" t="str">
        <f>IF(R15="","",IF('School Form 1-Copy'!$K$3="NCR","NCR",IF('School Form 1-Copy'!$K$3="ARMM","ARMM",IF('School Form 1-Copy'!$K$3="CARAGA","CARAGA",MID('School Form 1-Copy'!$K$3,FIND(" ",'School Form 1-Copy'!$K$3)+1,256)))))</f>
        <v>X</v>
      </c>
      <c r="AR15" t="e">
        <f>IF(R15="","",MID('School Form 1-Copy'!$AB$4,FIND(" ",'School Form 1-Copy'!$AB$4)+1,256))</f>
        <v>#VALUE!</v>
      </c>
      <c r="AS15">
        <f>IF(R15="","",'School Form 1-Copy'!$AH$4)</f>
        <v>0</v>
      </c>
      <c r="AT15">
        <f>IF(S15="","",'School Form 1-Copy'!$S$4)</f>
        <v>0</v>
      </c>
      <c r="AU15" t="e">
        <f ca="1">IF(AM15="","",INDIRECT("'"&amp;"School Form 1-Copy"&amp;"'!"&amp;"AD"&amp;MATCH("*Prepared*",'School Form 1-Copy'!$AD$1:$AD$1000,0)+1))</f>
        <v>#N/A</v>
      </c>
    </row>
    <row r="16" spans="1:116">
      <c r="C16" t="str">
        <f t="array" ref="C16">IF(ROWS($3:16)&gt;MAX(IF(ISNUMBER(SEARCH(SUBSTITUTE(A$1,"&lt;=== TOTAL",""),'School Form 1-Copy'!$C$7:$C$1000)),ROW('School Form 1-Copy'!$C$7:$C$1000)-MIN(ROW('School Form 1-Copy'!$C$7:$C$1000))+1,""))-1,"",INDEX('School Form 1-Copy'!$C$7:$C$1000,ROWS($3:16)))</f>
        <v>GALORPORT,KEVIN JAMES, SALDIVAR</v>
      </c>
      <c r="D16" t="str">
        <f t="shared" si="2"/>
        <v>MALE</v>
      </c>
      <c r="E16" t="str">
        <f>IF(C16="","",VLOOKUP(C16,'School Form 1-Copy'!$C$7:$H$1000,6,0))</f>
        <v>04-11-2011</v>
      </c>
      <c r="F16" t="str">
        <f t="array" ref="F16">IF(ROWS($3:16)&gt;MAX(IF(ISNUMBER(SEARCH(SUBSTITUTE(F$1,"&lt;===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1-Copy'!$C$3:$C$1000))+1,""))+ROWS($3:16)),""))</f>
        <v>SALAS,MELJEAN, EDURIA</v>
      </c>
      <c r="G16" t="str">
        <f t="shared" si="3"/>
        <v>FEMALE</v>
      </c>
      <c r="H16" t="str">
        <f>IF(F16="","",VLOOKUP(F16,'School Form 1-Copy'!$C$7:$H$1000,6,0))</f>
        <v>05-12-2012</v>
      </c>
      <c r="I16" t="str">
        <f t="shared" si="4"/>
        <v>GALORPORT,KEVIN JAMES, SALDIVAR</v>
      </c>
      <c r="J16" t="str">
        <f>IF(C16="","",VLOOKUP(C16,IF({1,0},'School Form 1-Copy'!$C$1:$C$1000,'School Form 1-Copy'!$A$1:$A$1000),2,0))</f>
        <v>127918160006</v>
      </c>
      <c r="K16" t="str">
        <f t="shared" si="5"/>
        <v>MALE</v>
      </c>
      <c r="L16" t="str">
        <f t="shared" si="6"/>
        <v>04-11-2011</v>
      </c>
      <c r="M16" t="str">
        <f t="array" ref="M16">LOOKUP("zzzzz",CHOOSE({1,2},"",INDEX(I:I,SMALL(IF($I$3:$I$1000&lt;&gt;"",ROW($I$3:$I$1000)),ROWS($M$3:M16)))))</f>
        <v>GALORPORT,KEVIN JAMES, SALDIVAR</v>
      </c>
      <c r="N16" t="str">
        <f t="shared" si="7"/>
        <v>127918160006</v>
      </c>
      <c r="O16" t="str">
        <f t="shared" si="8"/>
        <v>MALE</v>
      </c>
      <c r="P16" t="str">
        <f t="shared" si="9"/>
        <v>04-11-2011</v>
      </c>
      <c r="Q16" t="str">
        <f t="shared" si="10"/>
        <v>GALORPORT,KEVIN JAMES, SALDIVAR</v>
      </c>
      <c r="R16" t="str">
        <f>IFERROR(TRIM(MID(SUBSTITUTE(SUBSTITUTE(","&amp;$M16," ",", ",LEN($M16)-LEN(SUBSTITUTE($M16," ",""))),",",REPT(" ",50)),50*COLUMNS($M:M),50)),"")</f>
        <v>GALORPORT</v>
      </c>
      <c r="S16" t="str">
        <f>IFERROR(TRIM(MID(SUBSTITUTE(SUBSTITUTE(","&amp;$M16," ",", ",LEN($M16)-LEN(SUBSTITUTE($M16," ",""))),",",REPT(" ",50)),50*COLUMNS($M:N),50)),"")</f>
        <v>KEVIN JAMES</v>
      </c>
      <c r="T16" t="str">
        <f>IFERROR(TRIM(MID(SUBSTITUTE(SUBSTITUTE(","&amp;$M16," ",", ",LEN($M16)-LEN(SUBSTITUTE($M16," ",""))),",",REPT(" ",50)),50*COLUMNS($M:O),50)),"")</f>
        <v/>
      </c>
      <c r="U16" t="str">
        <f>IFERROR(TRIM(MID(SUBSTITUTE(SUBSTITUTE(","&amp;$M16," ",", ",LEN($M16)-LEN(SUBSTITUTE($M16," ",""))),",",REPT(" ",50)),50*COLUMNS($M:P),50)),"")</f>
        <v>SALDIVAR</v>
      </c>
      <c r="V16" s="53" t="str">
        <f>IF(LEN(TRIM(MID(SUBSTITUTE(SUBSTITUTE(","&amp;$Q16," ",", ",LEN($Q16)-LEN(SUBSTITUTE($Q16," ",""))),",",REPT(" ",50)),50*COLUMNS($Q:S),50)))&gt;3,TRIM(MID(SUBSTITUTE(SUBSTITUTE(","&amp;$Q16," ",", ",LEN($Q16)-LEN(SUBSTITUTE($Q16," ",""))),",",REPT(" ",50)),50*COLUMNS($Q:S),50)),"")</f>
        <v/>
      </c>
      <c r="W16" s="53" t="str">
        <f t="shared" si="11"/>
        <v/>
      </c>
      <c r="X16" t="str">
        <f t="shared" si="0"/>
        <v xml:space="preserve"> SALDIVAR</v>
      </c>
      <c r="Y16" s="54" t="str">
        <f t="shared" si="12"/>
        <v xml:space="preserve"> SALDIVAR</v>
      </c>
      <c r="Z16" s="53" t="e">
        <f>IF(AND(LEN(TRIM(MID(SUBSTITUTE(SUBSTITUTE(","&amp;$R16," ",", ",LEN($R16)-LEN(SUBSTITUTE($R16," ",""))),",",REPT(" ",50)),50*COLUMNS($R:R),50))&gt;0),LEFT(TRIM(MID(SUBSTITUTE(SUBSTITUTE(","&amp;$R16," ",", ",LEN($R16)-LEN(SUBSTITUTE($R16," ",""))),",",REPT(" ",50)),50*COLUMNS($R:R),50)),1)="I",LEFT(TRIM(MID(SUBSTITUTE(SUBSTITUTE(","&amp;$R16," ",", ",LEN($R16)-LEN(SUBSTITUTE($R16," ",""))),",",REPT(" ",50)),50*COLUMNS($R:R),50)),1)="V",LEFT(TRIM(MID(SUBSTITUTE(SUBSTITUTE(","&amp;$R16," ",", ",LEN($R16)-LEN(SUBSTITUTE($R16," ",""))),",",REPT(" ",50)),50*COLUMNS($R:R),50)),1)="X",LEFT(TRIM(MID(SUBSTITUTE(SUBSTITUTE(","&amp;$R16," ",", ",LEN($R16)-LEN(SUBSTITUTE($R16," ",""))),",",REPT(" ",50)),50*COLUMNS($R:R),50)),1)="J"),TRIM(MID(SUBSTITUTE(SUBSTITUTE(","&amp;$R16," ",", ",LEN($R16)-LEN(SUBSTITUTE($R16," ",""))),",",REPT(" ",50)),50*COLUMNS($R:R),50)),R16)</f>
        <v>#VALUE!</v>
      </c>
      <c r="AA16" s="55" t="str">
        <f t="shared" si="13"/>
        <v xml:space="preserve">GALORPORT </v>
      </c>
      <c r="AB16" s="56" t="str">
        <f>IF(AE16="",IF(OR(LEFT(W16,1)="I",LEFT(W16,1)="V",LEFT(W16,1)="X",LEFT(W16,2)="JR",LEFT(W16,2)="SR"),IF(LEN(T16)-LEN(SUBSTITUTE(T16," ",""))&gt;=2,LEFT(T16,(FIND(" ",T16,1)-1)),W16),IF(AND(W16="",V16=""),IF(SUBSTITUTE(SUBSTITUTE(SUBSTITUTE(R16,AA16,""),".","")," ","")="",IF(LEN(TRIM(MID(SUBSTITUTE(SUBSTITUTE(","&amp;$Q16," ",", ",LEN($Q16)-LEN(SUBSTITUTE($Q16," ",""))),",",REPT(" ",50)),50*COLUMNS($Q:S),50)))&gt;3,LEFT(TRIM(MID(SUBSTITUTE(SUBSTITUTE(","&amp;$Q16," ",", ",LEN($Q16)-LEN(SUBSTITUTE($Q16," ",""))),",",REPT(" ",50)),50*COLUMNS($Q:S),50)),3),TRIM(MID(SUBSTITUTE(SUBSTITUTE(","&amp;$Q16," ",", ",LEN($Q16)-LEN(SUBSTITUTE($Q16," ",""))),",",REPT(" ",50)),50*COLUMNS($Q:S),50))),SUBSTITUTE(SUBSTITUTE(SUBSTITUTE(R16,AA16,""),".","")," ","")),IF(AND(LEN(W16)&gt;0,LEN(V16)&gt;0),IF(SUBSTITUTE(SUBSTITUTE(SUBSTITUTE(R16,AA16,""),".","")," ","")="",IF(LEN(TRIM(MID(SUBSTITUTE(SUBSTITUTE(","&amp;$Q16," ",", ",LEN($Q16)-LEN(SUBSTITUTE($Q16," ",""))),",",REPT(" ",50)),50*COLUMNS($Q:S),50)))&gt;3,LEFT(TRIM(MID(SUBSTITUTE(SUBSTITUTE(","&amp;$Q16," ",", ",LEN($Q16)-LEN(SUBSTITUTE($Q16," ",""))),",",REPT(" ",50)),50*COLUMNS($Q:S),50)),3),TRIM(MID(SUBSTITUTE(SUBSTITUTE(","&amp;$Q16," ",", ",LEN($Q16)-LEN(SUBSTITUTE($Q16," ",""))),",",REPT(" ",50)),50*COLUMNS($Q:S),50))),SUBSTITUTE(SUBSTITUTE(SUBSTITUTE(R16,AA16,""),".","")," ","")),""))),AE16)</f>
        <v>GALORPORT</v>
      </c>
      <c r="AC16" s="56" t="e">
        <f t="shared" si="14"/>
        <v>#VALUE!</v>
      </c>
      <c r="AD16" s="57" t="str">
        <f t="shared" si="15"/>
        <v>KEVIN JAMES</v>
      </c>
      <c r="AE16" t="str">
        <f t="array" ref="AE16">IFERROR(INDEX(elem_res,MATCH(TRUE,ISNUMBER(SEARCH(elem_ext,AA16)),0)),"")</f>
        <v/>
      </c>
      <c r="AF16" t="str">
        <f t="shared" si="16"/>
        <v xml:space="preserve">GALORPORT </v>
      </c>
      <c r="AG16" t="str">
        <f t="shared" si="17"/>
        <v>KEVIN JAMES</v>
      </c>
      <c r="AH16" t="str">
        <f t="shared" si="18"/>
        <v xml:space="preserve"> SALDIVAR</v>
      </c>
      <c r="AI16" t="str">
        <f t="shared" si="19"/>
        <v/>
      </c>
      <c r="AJ16" t="str">
        <f t="shared" si="20"/>
        <v>127918160006</v>
      </c>
      <c r="AK16" t="str">
        <f t="shared" si="21"/>
        <v>04/11/2011</v>
      </c>
      <c r="AL16" t="str">
        <f t="shared" si="22"/>
        <v>MALE</v>
      </c>
      <c r="AM16" t="str">
        <f>IF(R16="","",'School Form 1-Copy'!$F$4)</f>
        <v>Sambulawan ES</v>
      </c>
      <c r="AN16">
        <f>IF(R16="","",'School Form 1-Copy'!$F$3)</f>
        <v>127918</v>
      </c>
      <c r="AO16">
        <f>IF(R16="","",'School Form 1-Copy'!$AH$3)</f>
        <v>0</v>
      </c>
      <c r="AP16">
        <f>IF(R16="","",'School Form 1-Copy'!$S$3)</f>
        <v>0</v>
      </c>
      <c r="AQ16" t="str">
        <f>IF(R16="","",IF('School Form 1-Copy'!$K$3="NCR","NCR",IF('School Form 1-Copy'!$K$3="ARMM","ARMM",IF('School Form 1-Copy'!$K$3="CARAGA","CARAGA",MID('School Form 1-Copy'!$K$3,FIND(" ",'School Form 1-Copy'!$K$3)+1,256)))))</f>
        <v>X</v>
      </c>
      <c r="AR16" t="e">
        <f>IF(R16="","",MID('School Form 1-Copy'!$AB$4,FIND(" ",'School Form 1-Copy'!$AB$4)+1,256))</f>
        <v>#VALUE!</v>
      </c>
      <c r="AS16">
        <f>IF(R16="","",'School Form 1-Copy'!$AH$4)</f>
        <v>0</v>
      </c>
      <c r="AT16">
        <f>IF(S16="","",'School Form 1-Copy'!$S$4)</f>
        <v>0</v>
      </c>
      <c r="AU16" t="e">
        <f ca="1">IF(AM16="","",INDIRECT("'"&amp;"School Form 1-Copy"&amp;"'!"&amp;"AD"&amp;MATCH("*Prepared*",'School Form 1-Copy'!$AD$1:$AD$1000,0)+1))</f>
        <v>#N/A</v>
      </c>
    </row>
    <row r="17" spans="3:47">
      <c r="C17" t="str">
        <f t="array" ref="C17">IF(ROWS($3:17)&gt;MAX(IF(ISNUMBER(SEARCH(SUBSTITUTE(A$1,"&lt;=== TOTAL",""),'School Form 1-Copy'!$C$7:$C$1000)),ROW('School Form 1-Copy'!$C$7:$C$1000)-MIN(ROW('School Form 1-Copy'!$C$7:$C$1000))+1,""))-1,"",INDEX('School Form 1-Copy'!$C$7:$C$1000,ROWS($3:17)))</f>
        <v>LLAMERA,ALLEN JAY, VISAYA</v>
      </c>
      <c r="D17" t="str">
        <f t="shared" si="2"/>
        <v>MALE</v>
      </c>
      <c r="E17" t="str">
        <f>IF(C17="","",VLOOKUP(C17,'School Form 1-Copy'!$C$7:$H$1000,6,0))</f>
        <v>03-02-2012</v>
      </c>
      <c r="F17" t="str">
        <f t="array" ref="F17">IF(ROWS($3:17)&gt;MAX(IF(ISNUMBER(SEARCH(SUBSTITUTE(F$1,"&lt;===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1-Copy'!$C$3:$C$1000))+1,""))+ROWS($3:17)),""))</f>
        <v>SALVO,HONEY PEARL, DAHUYA</v>
      </c>
      <c r="G17" t="str">
        <f t="shared" si="3"/>
        <v>FEMALE</v>
      </c>
      <c r="H17" t="str">
        <f>IF(F17="","",VLOOKUP(F17,'School Form 1-Copy'!$C$7:$H$1000,6,0))</f>
        <v>03-27-2012</v>
      </c>
      <c r="I17" t="str">
        <f t="shared" si="4"/>
        <v>LLAMERA,ALLEN JAY, VISAYA</v>
      </c>
      <c r="J17" t="str">
        <f>IF(C17="","",VLOOKUP(C17,IF({1,0},'School Form 1-Copy'!$C$1:$C$1000,'School Form 1-Copy'!$A$1:$A$1000),2,0))</f>
        <v>127918170011</v>
      </c>
      <c r="K17" t="str">
        <f t="shared" si="5"/>
        <v>MALE</v>
      </c>
      <c r="L17" t="str">
        <f t="shared" si="6"/>
        <v>03-02-2012</v>
      </c>
      <c r="M17" t="str">
        <f t="array" ref="M17">LOOKUP("zzzzz",CHOOSE({1,2},"",INDEX(I:I,SMALL(IF($I$3:$I$1000&lt;&gt;"",ROW($I$3:$I$1000)),ROWS($M$3:M17)))))</f>
        <v>LLAMERA,ALLEN JAY, VISAYA</v>
      </c>
      <c r="N17" t="str">
        <f t="shared" si="7"/>
        <v>127918170011</v>
      </c>
      <c r="O17" t="str">
        <f t="shared" si="8"/>
        <v>MALE</v>
      </c>
      <c r="P17" t="str">
        <f t="shared" si="9"/>
        <v>03-02-2012</v>
      </c>
      <c r="Q17" t="str">
        <f t="shared" si="10"/>
        <v>LLAMERA,ALLEN JAY, VISAYA</v>
      </c>
      <c r="R17" t="str">
        <f>IFERROR(TRIM(MID(SUBSTITUTE(SUBSTITUTE(","&amp;$M17," ",", ",LEN($M17)-LEN(SUBSTITUTE($M17," ",""))),",",REPT(" ",50)),50*COLUMNS($M:M),50)),"")</f>
        <v>LLAMERA</v>
      </c>
      <c r="S17" t="str">
        <f>IFERROR(TRIM(MID(SUBSTITUTE(SUBSTITUTE(","&amp;$M17," ",", ",LEN($M17)-LEN(SUBSTITUTE($M17," ",""))),",",REPT(" ",50)),50*COLUMNS($M:N),50)),"")</f>
        <v>ALLEN JAY</v>
      </c>
      <c r="T17" t="str">
        <f>IFERROR(TRIM(MID(SUBSTITUTE(SUBSTITUTE(","&amp;$M17," ",", ",LEN($M17)-LEN(SUBSTITUTE($M17," ",""))),",",REPT(" ",50)),50*COLUMNS($M:O),50)),"")</f>
        <v/>
      </c>
      <c r="U17" t="str">
        <f>IFERROR(TRIM(MID(SUBSTITUTE(SUBSTITUTE(","&amp;$M17," ",", ",LEN($M17)-LEN(SUBSTITUTE($M17," ",""))),",",REPT(" ",50)),50*COLUMNS($M:P),50)),"")</f>
        <v>VISAYA</v>
      </c>
      <c r="V17" s="53" t="str">
        <f>IF(LEN(TRIM(MID(SUBSTITUTE(SUBSTITUTE(","&amp;$Q17," ",", ",LEN($Q17)-LEN(SUBSTITUTE($Q17," ",""))),",",REPT(" ",50)),50*COLUMNS($Q:S),50)))&gt;3,TRIM(MID(SUBSTITUTE(SUBSTITUTE(","&amp;$Q17," ",", ",LEN($Q17)-LEN(SUBSTITUTE($Q17," ",""))),",",REPT(" ",50)),50*COLUMNS($Q:S),50)),"")</f>
        <v/>
      </c>
      <c r="W17" s="53" t="str">
        <f t="shared" si="11"/>
        <v/>
      </c>
      <c r="X17" t="str">
        <f t="shared" si="0"/>
        <v xml:space="preserve"> VISAYA</v>
      </c>
      <c r="Y17" s="54" t="str">
        <f t="shared" si="12"/>
        <v xml:space="preserve"> VISAYA</v>
      </c>
      <c r="Z17" s="53" t="e">
        <f>IF(AND(LEN(TRIM(MID(SUBSTITUTE(SUBSTITUTE(","&amp;$R17," ",", ",LEN($R17)-LEN(SUBSTITUTE($R17," ",""))),",",REPT(" ",50)),50*COLUMNS($R:R),50))&gt;0),LEFT(TRIM(MID(SUBSTITUTE(SUBSTITUTE(","&amp;$R17," ",", ",LEN($R17)-LEN(SUBSTITUTE($R17," ",""))),",",REPT(" ",50)),50*COLUMNS($R:R),50)),1)="I",LEFT(TRIM(MID(SUBSTITUTE(SUBSTITUTE(","&amp;$R17," ",", ",LEN($R17)-LEN(SUBSTITUTE($R17," ",""))),",",REPT(" ",50)),50*COLUMNS($R:R),50)),1)="V",LEFT(TRIM(MID(SUBSTITUTE(SUBSTITUTE(","&amp;$R17," ",", ",LEN($R17)-LEN(SUBSTITUTE($R17," ",""))),",",REPT(" ",50)),50*COLUMNS($R:R),50)),1)="X",LEFT(TRIM(MID(SUBSTITUTE(SUBSTITUTE(","&amp;$R17," ",", ",LEN($R17)-LEN(SUBSTITUTE($R17," ",""))),",",REPT(" ",50)),50*COLUMNS($R:R),50)),1)="J"),TRIM(MID(SUBSTITUTE(SUBSTITUTE(","&amp;$R17," ",", ",LEN($R17)-LEN(SUBSTITUTE($R17," ",""))),",",REPT(" ",50)),50*COLUMNS($R:R),50)),R17)</f>
        <v>#VALUE!</v>
      </c>
      <c r="AA17" s="55" t="str">
        <f t="shared" si="13"/>
        <v xml:space="preserve">LLAMERA </v>
      </c>
      <c r="AB17" s="56" t="str">
        <f>IF(AE17="",IF(OR(LEFT(W17,1)="I",LEFT(W17,1)="V",LEFT(W17,1)="X",LEFT(W17,2)="JR",LEFT(W17,2)="SR"),IF(LEN(T17)-LEN(SUBSTITUTE(T17," ",""))&gt;=2,LEFT(T17,(FIND(" ",T17,1)-1)),W17),IF(AND(W17="",V17=""),IF(SUBSTITUTE(SUBSTITUTE(SUBSTITUTE(R17,AA17,""),".","")," ","")="",IF(LEN(TRIM(MID(SUBSTITUTE(SUBSTITUTE(","&amp;$Q17," ",", ",LEN($Q17)-LEN(SUBSTITUTE($Q17," ",""))),",",REPT(" ",50)),50*COLUMNS($Q:S),50)))&gt;3,LEFT(TRIM(MID(SUBSTITUTE(SUBSTITUTE(","&amp;$Q17," ",", ",LEN($Q17)-LEN(SUBSTITUTE($Q17," ",""))),",",REPT(" ",50)),50*COLUMNS($Q:S),50)),3),TRIM(MID(SUBSTITUTE(SUBSTITUTE(","&amp;$Q17," ",", ",LEN($Q17)-LEN(SUBSTITUTE($Q17," ",""))),",",REPT(" ",50)),50*COLUMNS($Q:S),50))),SUBSTITUTE(SUBSTITUTE(SUBSTITUTE(R17,AA17,""),".","")," ","")),IF(AND(LEN(W17)&gt;0,LEN(V17)&gt;0),IF(SUBSTITUTE(SUBSTITUTE(SUBSTITUTE(R17,AA17,""),".","")," ","")="",IF(LEN(TRIM(MID(SUBSTITUTE(SUBSTITUTE(","&amp;$Q17," ",", ",LEN($Q17)-LEN(SUBSTITUTE($Q17," ",""))),",",REPT(" ",50)),50*COLUMNS($Q:S),50)))&gt;3,LEFT(TRIM(MID(SUBSTITUTE(SUBSTITUTE(","&amp;$Q17," ",", ",LEN($Q17)-LEN(SUBSTITUTE($Q17," ",""))),",",REPT(" ",50)),50*COLUMNS($Q:S),50)),3),TRIM(MID(SUBSTITUTE(SUBSTITUTE(","&amp;$Q17," ",", ",LEN($Q17)-LEN(SUBSTITUTE($Q17," ",""))),",",REPT(" ",50)),50*COLUMNS($Q:S),50))),SUBSTITUTE(SUBSTITUTE(SUBSTITUTE(R17,AA17,""),".","")," ","")),""))),AE17)</f>
        <v>LLAMERA</v>
      </c>
      <c r="AC17" s="56" t="e">
        <f t="shared" si="14"/>
        <v>#VALUE!</v>
      </c>
      <c r="AD17" s="57" t="str">
        <f t="shared" si="15"/>
        <v>ALLEN JAY</v>
      </c>
      <c r="AE17" t="str">
        <f t="array" ref="AE17">IFERROR(INDEX(elem_res,MATCH(TRUE,ISNUMBER(SEARCH(elem_ext,AA17)),0)),"")</f>
        <v/>
      </c>
      <c r="AF17" t="str">
        <f t="shared" si="16"/>
        <v xml:space="preserve">LLAMERA </v>
      </c>
      <c r="AG17" t="str">
        <f t="shared" si="17"/>
        <v>ALLEN JAY</v>
      </c>
      <c r="AH17" t="str">
        <f t="shared" si="18"/>
        <v xml:space="preserve"> VISAYA</v>
      </c>
      <c r="AI17" t="str">
        <f t="shared" si="19"/>
        <v/>
      </c>
      <c r="AJ17" t="str">
        <f t="shared" si="20"/>
        <v>127918170011</v>
      </c>
      <c r="AK17" t="str">
        <f t="shared" si="21"/>
        <v>03/02/2012</v>
      </c>
      <c r="AL17" t="str">
        <f t="shared" si="22"/>
        <v>MALE</v>
      </c>
      <c r="AM17" t="str">
        <f>IF(R17="","",'School Form 1-Copy'!$F$4)</f>
        <v>Sambulawan ES</v>
      </c>
      <c r="AN17">
        <f>IF(R17="","",'School Form 1-Copy'!$F$3)</f>
        <v>127918</v>
      </c>
      <c r="AO17">
        <f>IF(R17="","",'School Form 1-Copy'!$AH$3)</f>
        <v>0</v>
      </c>
      <c r="AP17">
        <f>IF(R17="","",'School Form 1-Copy'!$S$3)</f>
        <v>0</v>
      </c>
      <c r="AQ17" t="str">
        <f>IF(R17="","",IF('School Form 1-Copy'!$K$3="NCR","NCR",IF('School Form 1-Copy'!$K$3="ARMM","ARMM",IF('School Form 1-Copy'!$K$3="CARAGA","CARAGA",MID('School Form 1-Copy'!$K$3,FIND(" ",'School Form 1-Copy'!$K$3)+1,256)))))</f>
        <v>X</v>
      </c>
      <c r="AR17" t="e">
        <f>IF(R17="","",MID('School Form 1-Copy'!$AB$4,FIND(" ",'School Form 1-Copy'!$AB$4)+1,256))</f>
        <v>#VALUE!</v>
      </c>
      <c r="AS17">
        <f>IF(R17="","",'School Form 1-Copy'!$AH$4)</f>
        <v>0</v>
      </c>
      <c r="AT17">
        <f>IF(S17="","",'School Form 1-Copy'!$S$4)</f>
        <v>0</v>
      </c>
      <c r="AU17" t="e">
        <f ca="1">IF(AM17="","",INDIRECT("'"&amp;"School Form 1-Copy"&amp;"'!"&amp;"AD"&amp;MATCH("*Prepared*",'School Form 1-Copy'!$AD$1:$AD$1000,0)+1))</f>
        <v>#N/A</v>
      </c>
    </row>
    <row r="18" spans="3:47">
      <c r="C18" t="str">
        <f t="array" ref="C18">IF(ROWS($3:18)&gt;MAX(IF(ISNUMBER(SEARCH(SUBSTITUTE(A$1,"&lt;=== TOTAL",""),'School Form 1-Copy'!$C$7:$C$1000)),ROW('School Form 1-Copy'!$C$7:$C$1000)-MIN(ROW('School Form 1-Copy'!$C$7:$C$1000))+1,""))-1,"",INDEX('School Form 1-Copy'!$C$7:$C$1000,ROWS($3:18)))</f>
        <v>LUNA,CHARLEY, DAG UMAN</v>
      </c>
      <c r="D18" t="str">
        <f t="shared" si="2"/>
        <v>MALE</v>
      </c>
      <c r="E18" t="str">
        <f>IF(C18="","",VLOOKUP(C18,'School Form 1-Copy'!$C$7:$H$1000,6,0))</f>
        <v>09-06-2012</v>
      </c>
      <c r="F18" t="str">
        <f t="array" ref="F18">IF(ROWS($3:18)&gt;MAX(IF(ISNUMBER(SEARCH(SUBSTITUTE(F$1,"&lt;===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1-Copy'!$C$3:$C$1000))+1,""))+ROWS($3:18)),""))</f>
        <v>UBAN,SHAMAE, CASTILLO</v>
      </c>
      <c r="G18" t="str">
        <f t="shared" si="3"/>
        <v>FEMALE</v>
      </c>
      <c r="H18" t="str">
        <f>IF(F18="","",VLOOKUP(F18,'School Form 1-Copy'!$C$7:$H$1000,6,0))</f>
        <v>10-15-2011</v>
      </c>
      <c r="I18" t="str">
        <f t="shared" si="4"/>
        <v>LUNA,CHARLEY, DAG UMAN</v>
      </c>
      <c r="J18" t="str">
        <f>IF(C18="","",VLOOKUP(C18,IF({1,0},'School Form 1-Copy'!$C$1:$C$1000,'School Form 1-Copy'!$A$1:$A$1000),2,0))</f>
        <v>127918180037</v>
      </c>
      <c r="K18" t="str">
        <f t="shared" si="5"/>
        <v>MALE</v>
      </c>
      <c r="L18" t="str">
        <f t="shared" si="6"/>
        <v>09-06-2012</v>
      </c>
      <c r="M18" t="str">
        <f t="array" ref="M18">LOOKUP("zzzzz",CHOOSE({1,2},"",INDEX(I:I,SMALL(IF($I$3:$I$1000&lt;&gt;"",ROW($I$3:$I$1000)),ROWS($M$3:M18)))))</f>
        <v>LUNA,CHARLEY, DAG UMAN</v>
      </c>
      <c r="N18" t="str">
        <f t="shared" si="7"/>
        <v>127918180037</v>
      </c>
      <c r="O18" t="str">
        <f t="shared" si="8"/>
        <v>MALE</v>
      </c>
      <c r="P18" t="str">
        <f t="shared" si="9"/>
        <v>09-06-2012</v>
      </c>
      <c r="Q18" t="str">
        <f t="shared" si="10"/>
        <v>LUNA,CHARLEY, DAG UMAN</v>
      </c>
      <c r="R18" t="str">
        <f>IFERROR(TRIM(MID(SUBSTITUTE(SUBSTITUTE(","&amp;$M18," ",", ",LEN($M18)-LEN(SUBSTITUTE($M18," ",""))),",",REPT(" ",50)),50*COLUMNS($M:M),50)),"")</f>
        <v>LUNA</v>
      </c>
      <c r="S18" t="str">
        <f>IFERROR(TRIM(MID(SUBSTITUTE(SUBSTITUTE(","&amp;$M18," ",", ",LEN($M18)-LEN(SUBSTITUTE($M18," ",""))),",",REPT(" ",50)),50*COLUMNS($M:N),50)),"")</f>
        <v>CHARLEY</v>
      </c>
      <c r="T18" t="str">
        <f>IFERROR(TRIM(MID(SUBSTITUTE(SUBSTITUTE(","&amp;$M18," ",", ",LEN($M18)-LEN(SUBSTITUTE($M18," ",""))),",",REPT(" ",50)),50*COLUMNS($M:O),50)),"")</f>
        <v>DAG</v>
      </c>
      <c r="U18" t="str">
        <f>IFERROR(TRIM(MID(SUBSTITUTE(SUBSTITUTE(","&amp;$M18," ",", ",LEN($M18)-LEN(SUBSTITUTE($M18," ",""))),",",REPT(" ",50)),50*COLUMNS($M:P),50)),"")</f>
        <v>UMAN</v>
      </c>
      <c r="V18" s="53" t="str">
        <f>IF(LEN(TRIM(MID(SUBSTITUTE(SUBSTITUTE(","&amp;$Q18," ",", ",LEN($Q18)-LEN(SUBSTITUTE($Q18," ",""))),",",REPT(" ",50)),50*COLUMNS($Q:S),50)))&gt;3,TRIM(MID(SUBSTITUTE(SUBSTITUTE(","&amp;$Q18," ",", ",LEN($Q18)-LEN(SUBSTITUTE($Q18," ",""))),",",REPT(" ",50)),50*COLUMNS($Q:S),50)),"")</f>
        <v/>
      </c>
      <c r="W18" s="53" t="str">
        <f t="shared" si="11"/>
        <v>DAG</v>
      </c>
      <c r="X18" t="str">
        <f t="shared" si="0"/>
        <v>DAG UMAN</v>
      </c>
      <c r="Y18" s="54" t="str">
        <f t="shared" si="12"/>
        <v>DAG UMAN</v>
      </c>
      <c r="Z18" s="53" t="e">
        <f>IF(AND(LEN(TRIM(MID(SUBSTITUTE(SUBSTITUTE(","&amp;$R18," ",", ",LEN($R18)-LEN(SUBSTITUTE($R18," ",""))),",",REPT(" ",50)),50*COLUMNS($R:R),50))&gt;0),LEFT(TRIM(MID(SUBSTITUTE(SUBSTITUTE(","&amp;$R18," ",", ",LEN($R18)-LEN(SUBSTITUTE($R18," ",""))),",",REPT(" ",50)),50*COLUMNS($R:R),50)),1)="I",LEFT(TRIM(MID(SUBSTITUTE(SUBSTITUTE(","&amp;$R18," ",", ",LEN($R18)-LEN(SUBSTITUTE($R18," ",""))),",",REPT(" ",50)),50*COLUMNS($R:R),50)),1)="V",LEFT(TRIM(MID(SUBSTITUTE(SUBSTITUTE(","&amp;$R18," ",", ",LEN($R18)-LEN(SUBSTITUTE($R18," ",""))),",",REPT(" ",50)),50*COLUMNS($R:R),50)),1)="X",LEFT(TRIM(MID(SUBSTITUTE(SUBSTITUTE(","&amp;$R18," ",", ",LEN($R18)-LEN(SUBSTITUTE($R18," ",""))),",",REPT(" ",50)),50*COLUMNS($R:R),50)),1)="J"),TRIM(MID(SUBSTITUTE(SUBSTITUTE(","&amp;$R18," ",", ",LEN($R18)-LEN(SUBSTITUTE($R18," ",""))),",",REPT(" ",50)),50*COLUMNS($R:R),50)),R18)</f>
        <v>#VALUE!</v>
      </c>
      <c r="AA18" s="55" t="str">
        <f t="shared" si="13"/>
        <v xml:space="preserve">LUNA </v>
      </c>
      <c r="AB18" s="56" t="str">
        <f>IF(AE18="",IF(OR(LEFT(W18,1)="I",LEFT(W18,1)="V",LEFT(W18,1)="X",LEFT(W18,2)="JR",LEFT(W18,2)="SR"),IF(LEN(T18)-LEN(SUBSTITUTE(T18," ",""))&gt;=2,LEFT(T18,(FIND(" ",T18,1)-1)),W18),IF(AND(W18="",V18=""),IF(SUBSTITUTE(SUBSTITUTE(SUBSTITUTE(R18,AA18,""),".","")," ","")="",IF(LEN(TRIM(MID(SUBSTITUTE(SUBSTITUTE(","&amp;$Q18," ",", ",LEN($Q18)-LEN(SUBSTITUTE($Q18," ",""))),",",REPT(" ",50)),50*COLUMNS($Q:S),50)))&gt;3,LEFT(TRIM(MID(SUBSTITUTE(SUBSTITUTE(","&amp;$Q18," ",", ",LEN($Q18)-LEN(SUBSTITUTE($Q18," ",""))),",",REPT(" ",50)),50*COLUMNS($Q:S),50)),3),TRIM(MID(SUBSTITUTE(SUBSTITUTE(","&amp;$Q18," ",", ",LEN($Q18)-LEN(SUBSTITUTE($Q18," ",""))),",",REPT(" ",50)),50*COLUMNS($Q:S),50))),SUBSTITUTE(SUBSTITUTE(SUBSTITUTE(R18,AA18,""),".","")," ","")),IF(AND(LEN(W18)&gt;0,LEN(V18)&gt;0),IF(SUBSTITUTE(SUBSTITUTE(SUBSTITUTE(R18,AA18,""),".","")," ","")="",IF(LEN(TRIM(MID(SUBSTITUTE(SUBSTITUTE(","&amp;$Q18," ",", ",LEN($Q18)-LEN(SUBSTITUTE($Q18," ",""))),",",REPT(" ",50)),50*COLUMNS($Q:S),50)))&gt;3,LEFT(TRIM(MID(SUBSTITUTE(SUBSTITUTE(","&amp;$Q18," ",", ",LEN($Q18)-LEN(SUBSTITUTE($Q18," ",""))),",",REPT(" ",50)),50*COLUMNS($Q:S),50)),3),TRIM(MID(SUBSTITUTE(SUBSTITUTE(","&amp;$Q18," ",", ",LEN($Q18)-LEN(SUBSTITUTE($Q18," ",""))),",",REPT(" ",50)),50*COLUMNS($Q:S),50))),SUBSTITUTE(SUBSTITUTE(SUBSTITUTE(R18,AA18,""),".","")," ","")),""))),AE18)</f>
        <v/>
      </c>
      <c r="AC18" s="56" t="str">
        <f t="shared" si="14"/>
        <v/>
      </c>
      <c r="AD18" s="57" t="str">
        <f t="shared" si="15"/>
        <v>CHARLEY</v>
      </c>
      <c r="AE18" t="str">
        <f t="array" ref="AE18">IFERROR(INDEX(elem_res,MATCH(TRUE,ISNUMBER(SEARCH(elem_ext,AA18)),0)),"")</f>
        <v/>
      </c>
      <c r="AF18" t="str">
        <f t="shared" si="16"/>
        <v xml:space="preserve">LUNA </v>
      </c>
      <c r="AG18" t="str">
        <f t="shared" si="17"/>
        <v>CHARLEY</v>
      </c>
      <c r="AH18" t="str">
        <f t="shared" si="18"/>
        <v>DAG UMAN</v>
      </c>
      <c r="AI18" t="str">
        <f t="shared" si="19"/>
        <v/>
      </c>
      <c r="AJ18" t="str">
        <f t="shared" si="20"/>
        <v>127918180037</v>
      </c>
      <c r="AK18" t="str">
        <f t="shared" si="21"/>
        <v>09/06/2012</v>
      </c>
      <c r="AL18" t="str">
        <f t="shared" si="22"/>
        <v>MALE</v>
      </c>
      <c r="AM18" t="str">
        <f>IF(R18="","",'School Form 1-Copy'!$F$4)</f>
        <v>Sambulawan ES</v>
      </c>
      <c r="AN18">
        <f>IF(R18="","",'School Form 1-Copy'!$F$3)</f>
        <v>127918</v>
      </c>
      <c r="AO18">
        <f>IF(R18="","",'School Form 1-Copy'!$AH$3)</f>
        <v>0</v>
      </c>
      <c r="AP18">
        <f>IF(R18="","",'School Form 1-Copy'!$S$3)</f>
        <v>0</v>
      </c>
      <c r="AQ18" t="str">
        <f>IF(R18="","",IF('School Form 1-Copy'!$K$3="NCR","NCR",IF('School Form 1-Copy'!$K$3="ARMM","ARMM",IF('School Form 1-Copy'!$K$3="CARAGA","CARAGA",MID('School Form 1-Copy'!$K$3,FIND(" ",'School Form 1-Copy'!$K$3)+1,256)))))</f>
        <v>X</v>
      </c>
      <c r="AR18" t="e">
        <f>IF(R18="","",MID('School Form 1-Copy'!$AB$4,FIND(" ",'School Form 1-Copy'!$AB$4)+1,256))</f>
        <v>#VALUE!</v>
      </c>
      <c r="AS18">
        <f>IF(R18="","",'School Form 1-Copy'!$AH$4)</f>
        <v>0</v>
      </c>
      <c r="AT18">
        <f>IF(S18="","",'School Form 1-Copy'!$S$4)</f>
        <v>0</v>
      </c>
      <c r="AU18" t="e">
        <f ca="1">IF(AM18="","",INDIRECT("'"&amp;"School Form 1-Copy"&amp;"'!"&amp;"AD"&amp;MATCH("*Prepared*",'School Form 1-Copy'!$AD$1:$AD$1000,0)+1))</f>
        <v>#N/A</v>
      </c>
    </row>
    <row r="19" spans="3:47">
      <c r="C19" t="str">
        <f t="array" ref="C19">IF(ROWS($3:19)&gt;MAX(IF(ISNUMBER(SEARCH(SUBSTITUTE(A$1,"&lt;=== TOTAL",""),'School Form 1-Copy'!$C$7:$C$1000)),ROW('School Form 1-Copy'!$C$7:$C$1000)-MIN(ROW('School Form 1-Copy'!$C$7:$C$1000))+1,""))-1,"",INDEX('School Form 1-Copy'!$C$7:$C$1000,ROWS($3:19)))</f>
        <v>MAGSACAY,JERICHO, TAKTAKON</v>
      </c>
      <c r="D19" t="str">
        <f t="shared" si="2"/>
        <v>MALE</v>
      </c>
      <c r="E19" t="str">
        <f>IF(C19="","",VLOOKUP(C19,'School Form 1-Copy'!$C$7:$H$1000,6,0))</f>
        <v>12-22-2011</v>
      </c>
      <c r="F19" t="str">
        <f t="array" ref="F19">IF(ROWS($3:19)&gt;MAX(IF(ISNUMBER(SEARCH(SUBSTITUTE(F$1,"&lt;===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1-Copy'!$C$3:$C$1000))+1,""))+ROWS($3:19)),""))</f>
        <v>YAMARO,PATRICIA, GALIBOT</v>
      </c>
      <c r="G19" t="str">
        <f t="shared" si="3"/>
        <v>FEMALE</v>
      </c>
      <c r="H19" t="str">
        <f>IF(F19="","",VLOOKUP(F19,'School Form 1-Copy'!$C$7:$H$1000,6,0))</f>
        <v>02-20-2012</v>
      </c>
      <c r="I19" t="str">
        <f t="shared" si="4"/>
        <v>MAGSACAY,JERICHO, TAKTAKON</v>
      </c>
      <c r="J19" t="str">
        <f>IF(C19="","",VLOOKUP(C19,IF({1,0},'School Form 1-Copy'!$C$1:$C$1000,'School Form 1-Copy'!$A$1:$A$1000),2,0))</f>
        <v>127918170037</v>
      </c>
      <c r="K19" t="str">
        <f t="shared" si="5"/>
        <v>MALE</v>
      </c>
      <c r="L19" t="str">
        <f t="shared" si="6"/>
        <v>12-22-2011</v>
      </c>
      <c r="M19" t="str">
        <f t="array" ref="M19">LOOKUP("zzzzz",CHOOSE({1,2},"",INDEX(I:I,SMALL(IF($I$3:$I$1000&lt;&gt;"",ROW($I$3:$I$1000)),ROWS($M$3:M19)))))</f>
        <v>MAGSACAY,JERICHO, TAKTAKON</v>
      </c>
      <c r="N19" t="str">
        <f t="shared" si="7"/>
        <v>127918170037</v>
      </c>
      <c r="O19" t="str">
        <f t="shared" si="8"/>
        <v>MALE</v>
      </c>
      <c r="P19" t="str">
        <f t="shared" si="9"/>
        <v>12-22-2011</v>
      </c>
      <c r="Q19" t="str">
        <f t="shared" si="10"/>
        <v>MAGSACAY,JERICHO, TAKTAKON</v>
      </c>
      <c r="R19" t="str">
        <f>IFERROR(TRIM(MID(SUBSTITUTE(SUBSTITUTE(","&amp;$M19," ",", ",LEN($M19)-LEN(SUBSTITUTE($M19," ",""))),",",REPT(" ",50)),50*COLUMNS($M:M),50)),"")</f>
        <v>MAGSACAY</v>
      </c>
      <c r="S19" t="str">
        <f>IFERROR(TRIM(MID(SUBSTITUTE(SUBSTITUTE(","&amp;$M19," ",", ",LEN($M19)-LEN(SUBSTITUTE($M19," ",""))),",",REPT(" ",50)),50*COLUMNS($M:N),50)),"")</f>
        <v>JERICHO</v>
      </c>
      <c r="T19" t="str">
        <f>IFERROR(TRIM(MID(SUBSTITUTE(SUBSTITUTE(","&amp;$M19," ",", ",LEN($M19)-LEN(SUBSTITUTE($M19," ",""))),",",REPT(" ",50)),50*COLUMNS($M:O),50)),"")</f>
        <v/>
      </c>
      <c r="U19" t="str">
        <f>IFERROR(TRIM(MID(SUBSTITUTE(SUBSTITUTE(","&amp;$M19," ",", ",LEN($M19)-LEN(SUBSTITUTE($M19," ",""))),",",REPT(" ",50)),50*COLUMNS($M:P),50)),"")</f>
        <v>TAKTAKON</v>
      </c>
      <c r="V19" s="53" t="str">
        <f>IF(LEN(TRIM(MID(SUBSTITUTE(SUBSTITUTE(","&amp;$Q19," ",", ",LEN($Q19)-LEN(SUBSTITUTE($Q19," ",""))),",",REPT(" ",50)),50*COLUMNS($Q:S),50)))&gt;3,TRIM(MID(SUBSTITUTE(SUBSTITUTE(","&amp;$Q19," ",", ",LEN($Q19)-LEN(SUBSTITUTE($Q19," ",""))),",",REPT(" ",50)),50*COLUMNS($Q:S),50)),"")</f>
        <v/>
      </c>
      <c r="W19" s="53" t="str">
        <f t="shared" si="11"/>
        <v/>
      </c>
      <c r="X19" t="str">
        <f t="shared" si="0"/>
        <v xml:space="preserve"> TAKTAKON</v>
      </c>
      <c r="Y19" s="54" t="str">
        <f t="shared" si="12"/>
        <v xml:space="preserve"> TAKTAKON</v>
      </c>
      <c r="Z19" s="53" t="e">
        <f>IF(AND(LEN(TRIM(MID(SUBSTITUTE(SUBSTITUTE(","&amp;$R19," ",", ",LEN($R19)-LEN(SUBSTITUTE($R19," ",""))),",",REPT(" ",50)),50*COLUMNS($R:R),50))&gt;0),LEFT(TRIM(MID(SUBSTITUTE(SUBSTITUTE(","&amp;$R19," ",", ",LEN($R19)-LEN(SUBSTITUTE($R19," ",""))),",",REPT(" ",50)),50*COLUMNS($R:R),50)),1)="I",LEFT(TRIM(MID(SUBSTITUTE(SUBSTITUTE(","&amp;$R19," ",", ",LEN($R19)-LEN(SUBSTITUTE($R19," ",""))),",",REPT(" ",50)),50*COLUMNS($R:R),50)),1)="V",LEFT(TRIM(MID(SUBSTITUTE(SUBSTITUTE(","&amp;$R19," ",", ",LEN($R19)-LEN(SUBSTITUTE($R19," ",""))),",",REPT(" ",50)),50*COLUMNS($R:R),50)),1)="X",LEFT(TRIM(MID(SUBSTITUTE(SUBSTITUTE(","&amp;$R19," ",", ",LEN($R19)-LEN(SUBSTITUTE($R19," ",""))),",",REPT(" ",50)),50*COLUMNS($R:R),50)),1)="J"),TRIM(MID(SUBSTITUTE(SUBSTITUTE(","&amp;$R19," ",", ",LEN($R19)-LEN(SUBSTITUTE($R19," ",""))),",",REPT(" ",50)),50*COLUMNS($R:R),50)),R19)</f>
        <v>#VALUE!</v>
      </c>
      <c r="AA19" s="55" t="str">
        <f t="shared" si="13"/>
        <v xml:space="preserve">MAGSACAY </v>
      </c>
      <c r="AB19" s="56" t="str">
        <f>IF(AE19="",IF(OR(LEFT(W19,1)="I",LEFT(W19,1)="V",LEFT(W19,1)="X",LEFT(W19,2)="JR",LEFT(W19,2)="SR"),IF(LEN(T19)-LEN(SUBSTITUTE(T19," ",""))&gt;=2,LEFT(T19,(FIND(" ",T19,1)-1)),W19),IF(AND(W19="",V19=""),IF(SUBSTITUTE(SUBSTITUTE(SUBSTITUTE(R19,AA19,""),".","")," ","")="",IF(LEN(TRIM(MID(SUBSTITUTE(SUBSTITUTE(","&amp;$Q19," ",", ",LEN($Q19)-LEN(SUBSTITUTE($Q19," ",""))),",",REPT(" ",50)),50*COLUMNS($Q:S),50)))&gt;3,LEFT(TRIM(MID(SUBSTITUTE(SUBSTITUTE(","&amp;$Q19," ",", ",LEN($Q19)-LEN(SUBSTITUTE($Q19," ",""))),",",REPT(" ",50)),50*COLUMNS($Q:S),50)),3),TRIM(MID(SUBSTITUTE(SUBSTITUTE(","&amp;$Q19," ",", ",LEN($Q19)-LEN(SUBSTITUTE($Q19," ",""))),",",REPT(" ",50)),50*COLUMNS($Q:S),50))),SUBSTITUTE(SUBSTITUTE(SUBSTITUTE(R19,AA19,""),".","")," ","")),IF(AND(LEN(W19)&gt;0,LEN(V19)&gt;0),IF(SUBSTITUTE(SUBSTITUTE(SUBSTITUTE(R19,AA19,""),".","")," ","")="",IF(LEN(TRIM(MID(SUBSTITUTE(SUBSTITUTE(","&amp;$Q19," ",", ",LEN($Q19)-LEN(SUBSTITUTE($Q19," ",""))),",",REPT(" ",50)),50*COLUMNS($Q:S),50)))&gt;3,LEFT(TRIM(MID(SUBSTITUTE(SUBSTITUTE(","&amp;$Q19," ",", ",LEN($Q19)-LEN(SUBSTITUTE($Q19," ",""))),",",REPT(" ",50)),50*COLUMNS($Q:S),50)),3),TRIM(MID(SUBSTITUTE(SUBSTITUTE(","&amp;$Q19," ",", ",LEN($Q19)-LEN(SUBSTITUTE($Q19," ",""))),",",REPT(" ",50)),50*COLUMNS($Q:S),50))),SUBSTITUTE(SUBSTITUTE(SUBSTITUTE(R19,AA19,""),".","")," ","")),""))),AE19)</f>
        <v>MAGSACAY</v>
      </c>
      <c r="AC19" s="56" t="e">
        <f t="shared" si="14"/>
        <v>#VALUE!</v>
      </c>
      <c r="AD19" s="57" t="str">
        <f t="shared" si="15"/>
        <v>JERICHO</v>
      </c>
      <c r="AE19" t="str">
        <f t="array" ref="AE19">IFERROR(INDEX(elem_res,MATCH(TRUE,ISNUMBER(SEARCH(elem_ext,AA19)),0)),"")</f>
        <v/>
      </c>
      <c r="AF19" t="str">
        <f t="shared" si="16"/>
        <v xml:space="preserve">MAGSACAY </v>
      </c>
      <c r="AG19" t="str">
        <f t="shared" si="17"/>
        <v>JERICHO</v>
      </c>
      <c r="AH19" t="str">
        <f t="shared" si="18"/>
        <v xml:space="preserve"> TAKTAKON</v>
      </c>
      <c r="AI19" t="str">
        <f t="shared" si="19"/>
        <v/>
      </c>
      <c r="AJ19" t="str">
        <f t="shared" si="20"/>
        <v>127918170037</v>
      </c>
      <c r="AK19" t="str">
        <f t="shared" si="21"/>
        <v>12/22/2011</v>
      </c>
      <c r="AL19" t="str">
        <f t="shared" si="22"/>
        <v>MALE</v>
      </c>
      <c r="AM19" t="str">
        <f>IF(R19="","",'School Form 1-Copy'!$F$4)</f>
        <v>Sambulawan ES</v>
      </c>
      <c r="AN19">
        <f>IF(R19="","",'School Form 1-Copy'!$F$3)</f>
        <v>127918</v>
      </c>
      <c r="AO19">
        <f>IF(R19="","",'School Form 1-Copy'!$AH$3)</f>
        <v>0</v>
      </c>
      <c r="AP19">
        <f>IF(R19="","",'School Form 1-Copy'!$S$3)</f>
        <v>0</v>
      </c>
      <c r="AQ19" t="str">
        <f>IF(R19="","",IF('School Form 1-Copy'!$K$3="NCR","NCR",IF('School Form 1-Copy'!$K$3="ARMM","ARMM",IF('School Form 1-Copy'!$K$3="CARAGA","CARAGA",MID('School Form 1-Copy'!$K$3,FIND(" ",'School Form 1-Copy'!$K$3)+1,256)))))</f>
        <v>X</v>
      </c>
      <c r="AR19" t="e">
        <f>IF(R19="","",MID('School Form 1-Copy'!$AB$4,FIND(" ",'School Form 1-Copy'!$AB$4)+1,256))</f>
        <v>#VALUE!</v>
      </c>
      <c r="AS19">
        <f>IF(R19="","",'School Form 1-Copy'!$AH$4)</f>
        <v>0</v>
      </c>
      <c r="AT19">
        <f>IF(S19="","",'School Form 1-Copy'!$S$4)</f>
        <v>0</v>
      </c>
      <c r="AU19" t="e">
        <f ca="1">IF(AM19="","",INDIRECT("'"&amp;"School Form 1-Copy"&amp;"'!"&amp;"AD"&amp;MATCH("*Prepared*",'School Form 1-Copy'!$AD$1:$AD$1000,0)+1))</f>
        <v>#N/A</v>
      </c>
    </row>
    <row r="20" spans="3:47">
      <c r="C20" t="str">
        <f t="array" ref="C20">IF(ROWS($3:20)&gt;MAX(IF(ISNUMBER(SEARCH(SUBSTITUTE(A$1,"&lt;=== TOTAL",""),'School Form 1-Copy'!$C$7:$C$1000)),ROW('School Form 1-Copy'!$C$7:$C$1000)-MIN(ROW('School Form 1-Copy'!$C$7:$C$1000))+1,""))-1,"",INDEX('School Form 1-Copy'!$C$7:$C$1000,ROWS($3:20)))</f>
        <v>MINIANO,LORENES, DULOGUIN</v>
      </c>
      <c r="D20" t="str">
        <f t="shared" si="2"/>
        <v>MALE</v>
      </c>
      <c r="E20" t="str">
        <f>IF(C20="","",VLOOKUP(C20,'School Form 1-Copy'!$C$7:$H$1000,6,0))</f>
        <v>04-09-2007</v>
      </c>
      <c r="F20" t="str">
        <f t="array" ref="F20">IF(ROWS($3:20)&gt;MAX(IF(ISNUMBER(SEARCH(SUBSTITUTE(F$1,"&lt;===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1-Copy'!$C$3:$C$1000))+1,""))+ROWS($3:20)),""))</f>
        <v/>
      </c>
      <c r="G20" t="str">
        <f t="shared" si="3"/>
        <v/>
      </c>
      <c r="H20" t="str">
        <f>IF(F20="","",VLOOKUP(F20,'School Form 1-Copy'!$C$7:$H$1000,6,0))</f>
        <v/>
      </c>
      <c r="I20" t="str">
        <f t="shared" si="4"/>
        <v>MINIANO,LORENES, DULOGUIN</v>
      </c>
      <c r="J20" t="str">
        <f>IF(C20="","",VLOOKUP(C20,IF({1,0},'School Form 1-Copy'!$C$1:$C$1000,'School Form 1-Copy'!$A$1:$A$1000),2,0))</f>
        <v>127918150022</v>
      </c>
      <c r="K20" t="str">
        <f t="shared" si="5"/>
        <v>MALE</v>
      </c>
      <c r="L20" t="str">
        <f t="shared" si="6"/>
        <v>04-09-2007</v>
      </c>
      <c r="M20" t="str">
        <f t="array" ref="M20">LOOKUP("zzzzz",CHOOSE({1,2},"",INDEX(I:I,SMALL(IF($I$3:$I$1000&lt;&gt;"",ROW($I$3:$I$1000)),ROWS($M$3:M20)))))</f>
        <v>MINIANO,LORENES, DULOGUIN</v>
      </c>
      <c r="N20" t="str">
        <f t="shared" si="7"/>
        <v>127918150022</v>
      </c>
      <c r="O20" t="str">
        <f t="shared" si="8"/>
        <v>MALE</v>
      </c>
      <c r="P20" t="str">
        <f t="shared" si="9"/>
        <v>04-09-2007</v>
      </c>
      <c r="Q20" t="str">
        <f t="shared" si="10"/>
        <v>MINIANO,LORENES, DULOGUIN</v>
      </c>
      <c r="R20" t="str">
        <f>IFERROR(TRIM(MID(SUBSTITUTE(SUBSTITUTE(","&amp;$M20," ",", ",LEN($M20)-LEN(SUBSTITUTE($M20," ",""))),",",REPT(" ",50)),50*COLUMNS($M:M),50)),"")</f>
        <v>MINIANO</v>
      </c>
      <c r="S20" t="str">
        <f>IFERROR(TRIM(MID(SUBSTITUTE(SUBSTITUTE(","&amp;$M20," ",", ",LEN($M20)-LEN(SUBSTITUTE($M20," ",""))),",",REPT(" ",50)),50*COLUMNS($M:N),50)),"")</f>
        <v>LORENES</v>
      </c>
      <c r="T20" t="str">
        <f>IFERROR(TRIM(MID(SUBSTITUTE(SUBSTITUTE(","&amp;$M20," ",", ",LEN($M20)-LEN(SUBSTITUTE($M20," ",""))),",",REPT(" ",50)),50*COLUMNS($M:O),50)),"")</f>
        <v/>
      </c>
      <c r="U20" t="str">
        <f>IFERROR(TRIM(MID(SUBSTITUTE(SUBSTITUTE(","&amp;$M20," ",", ",LEN($M20)-LEN(SUBSTITUTE($M20," ",""))),",",REPT(" ",50)),50*COLUMNS($M:P),50)),"")</f>
        <v>DULOGUIN</v>
      </c>
      <c r="V20" s="53" t="str">
        <f>IF(LEN(TRIM(MID(SUBSTITUTE(SUBSTITUTE(","&amp;$Q20," ",", ",LEN($Q20)-LEN(SUBSTITUTE($Q20," ",""))),",",REPT(" ",50)),50*COLUMNS($Q:S),50)))&gt;3,TRIM(MID(SUBSTITUTE(SUBSTITUTE(","&amp;$Q20," ",", ",LEN($Q20)-LEN(SUBSTITUTE($Q20," ",""))),",",REPT(" ",50)),50*COLUMNS($Q:S),50)),"")</f>
        <v/>
      </c>
      <c r="W20" s="53" t="str">
        <f t="shared" si="11"/>
        <v/>
      </c>
      <c r="X20" t="str">
        <f t="shared" si="0"/>
        <v xml:space="preserve"> DULOGUIN</v>
      </c>
      <c r="Y20" s="54" t="str">
        <f t="shared" si="12"/>
        <v xml:space="preserve"> DULOGUIN</v>
      </c>
      <c r="Z20" s="53" t="e">
        <f>IF(AND(LEN(TRIM(MID(SUBSTITUTE(SUBSTITUTE(","&amp;$R20," ",", ",LEN($R20)-LEN(SUBSTITUTE($R20," ",""))),",",REPT(" ",50)),50*COLUMNS($R:R),50))&gt;0),LEFT(TRIM(MID(SUBSTITUTE(SUBSTITUTE(","&amp;$R20," ",", ",LEN($R20)-LEN(SUBSTITUTE($R20," ",""))),",",REPT(" ",50)),50*COLUMNS($R:R),50)),1)="I",LEFT(TRIM(MID(SUBSTITUTE(SUBSTITUTE(","&amp;$R20," ",", ",LEN($R20)-LEN(SUBSTITUTE($R20," ",""))),",",REPT(" ",50)),50*COLUMNS($R:R),50)),1)="V",LEFT(TRIM(MID(SUBSTITUTE(SUBSTITUTE(","&amp;$R20," ",", ",LEN($R20)-LEN(SUBSTITUTE($R20," ",""))),",",REPT(" ",50)),50*COLUMNS($R:R),50)),1)="X",LEFT(TRIM(MID(SUBSTITUTE(SUBSTITUTE(","&amp;$R20," ",", ",LEN($R20)-LEN(SUBSTITUTE($R20," ",""))),",",REPT(" ",50)),50*COLUMNS($R:R),50)),1)="J"),TRIM(MID(SUBSTITUTE(SUBSTITUTE(","&amp;$R20," ",", ",LEN($R20)-LEN(SUBSTITUTE($R20," ",""))),",",REPT(" ",50)),50*COLUMNS($R:R),50)),R20)</f>
        <v>#VALUE!</v>
      </c>
      <c r="AA20" s="55" t="str">
        <f t="shared" si="13"/>
        <v xml:space="preserve">MINIANO </v>
      </c>
      <c r="AB20" s="56" t="str">
        <f>IF(AE20="",IF(OR(LEFT(W20,1)="I",LEFT(W20,1)="V",LEFT(W20,1)="X",LEFT(W20,2)="JR",LEFT(W20,2)="SR"),IF(LEN(T20)-LEN(SUBSTITUTE(T20," ",""))&gt;=2,LEFT(T20,(FIND(" ",T20,1)-1)),W20),IF(AND(W20="",V20=""),IF(SUBSTITUTE(SUBSTITUTE(SUBSTITUTE(R20,AA20,""),".","")," ","")="",IF(LEN(TRIM(MID(SUBSTITUTE(SUBSTITUTE(","&amp;$Q20," ",", ",LEN($Q20)-LEN(SUBSTITUTE($Q20," ",""))),",",REPT(" ",50)),50*COLUMNS($Q:S),50)))&gt;3,LEFT(TRIM(MID(SUBSTITUTE(SUBSTITUTE(","&amp;$Q20," ",", ",LEN($Q20)-LEN(SUBSTITUTE($Q20," ",""))),",",REPT(" ",50)),50*COLUMNS($Q:S),50)),3),TRIM(MID(SUBSTITUTE(SUBSTITUTE(","&amp;$Q20," ",", ",LEN($Q20)-LEN(SUBSTITUTE($Q20," ",""))),",",REPT(" ",50)),50*COLUMNS($Q:S),50))),SUBSTITUTE(SUBSTITUTE(SUBSTITUTE(R20,AA20,""),".","")," ","")),IF(AND(LEN(W20)&gt;0,LEN(V20)&gt;0),IF(SUBSTITUTE(SUBSTITUTE(SUBSTITUTE(R20,AA20,""),".","")," ","")="",IF(LEN(TRIM(MID(SUBSTITUTE(SUBSTITUTE(","&amp;$Q20," ",", ",LEN($Q20)-LEN(SUBSTITUTE($Q20," ",""))),",",REPT(" ",50)),50*COLUMNS($Q:S),50)))&gt;3,LEFT(TRIM(MID(SUBSTITUTE(SUBSTITUTE(","&amp;$Q20," ",", ",LEN($Q20)-LEN(SUBSTITUTE($Q20," ",""))),",",REPT(" ",50)),50*COLUMNS($Q:S),50)),3),TRIM(MID(SUBSTITUTE(SUBSTITUTE(","&amp;$Q20," ",", ",LEN($Q20)-LEN(SUBSTITUTE($Q20," ",""))),",",REPT(" ",50)),50*COLUMNS($Q:S),50))),SUBSTITUTE(SUBSTITUTE(SUBSTITUTE(R20,AA20,""),".","")," ","")),""))),AE20)</f>
        <v>MINIANO</v>
      </c>
      <c r="AC20" s="56" t="e">
        <f t="shared" si="14"/>
        <v>#VALUE!</v>
      </c>
      <c r="AD20" s="57" t="str">
        <f t="shared" si="15"/>
        <v>LORENES</v>
      </c>
      <c r="AE20" t="str">
        <f t="array" ref="AE20">IFERROR(INDEX(elem_res,MATCH(TRUE,ISNUMBER(SEARCH(elem_ext,AA20)),0)),"")</f>
        <v/>
      </c>
      <c r="AF20" t="str">
        <f t="shared" si="16"/>
        <v xml:space="preserve">MINIANO </v>
      </c>
      <c r="AG20" t="str">
        <f t="shared" si="17"/>
        <v>LORENES</v>
      </c>
      <c r="AH20" t="str">
        <f t="shared" si="18"/>
        <v xml:space="preserve"> DULOGUIN</v>
      </c>
      <c r="AI20" t="str">
        <f t="shared" si="19"/>
        <v/>
      </c>
      <c r="AJ20" t="str">
        <f t="shared" si="20"/>
        <v>127918150022</v>
      </c>
      <c r="AK20" t="str">
        <f t="shared" si="21"/>
        <v>04/09/2007</v>
      </c>
      <c r="AL20" t="str">
        <f t="shared" si="22"/>
        <v>MALE</v>
      </c>
      <c r="AM20" t="str">
        <f>IF(R20="","",'School Form 1-Copy'!$F$4)</f>
        <v>Sambulawan ES</v>
      </c>
      <c r="AN20">
        <f>IF(R20="","",'School Form 1-Copy'!$F$3)</f>
        <v>127918</v>
      </c>
      <c r="AO20">
        <f>IF(R20="","",'School Form 1-Copy'!$AH$3)</f>
        <v>0</v>
      </c>
      <c r="AP20">
        <f>IF(R20="","",'School Form 1-Copy'!$S$3)</f>
        <v>0</v>
      </c>
      <c r="AQ20" t="str">
        <f>IF(R20="","",IF('School Form 1-Copy'!$K$3="NCR","NCR",IF('School Form 1-Copy'!$K$3="ARMM","ARMM",IF('School Form 1-Copy'!$K$3="CARAGA","CARAGA",MID('School Form 1-Copy'!$K$3,FIND(" ",'School Form 1-Copy'!$K$3)+1,256)))))</f>
        <v>X</v>
      </c>
      <c r="AR20" t="e">
        <f>IF(R20="","",MID('School Form 1-Copy'!$AB$4,FIND(" ",'School Form 1-Copy'!$AB$4)+1,256))</f>
        <v>#VALUE!</v>
      </c>
      <c r="AS20">
        <f>IF(R20="","",'School Form 1-Copy'!$AH$4)</f>
        <v>0</v>
      </c>
      <c r="AT20">
        <f>IF(S20="","",'School Form 1-Copy'!$S$4)</f>
        <v>0</v>
      </c>
      <c r="AU20" t="e">
        <f ca="1">IF(AM20="","",INDIRECT("'"&amp;"School Form 1-Copy"&amp;"'!"&amp;"AD"&amp;MATCH("*Prepared*",'School Form 1-Copy'!$AD$1:$AD$1000,0)+1))</f>
        <v>#N/A</v>
      </c>
    </row>
    <row r="21" spans="3:47">
      <c r="C21" t="str">
        <f t="array" ref="C21">IF(ROWS($3:21)&gt;MAX(IF(ISNUMBER(SEARCH(SUBSTITUTE(A$1,"&lt;=== TOTAL",""),'School Form 1-Copy'!$C$7:$C$1000)),ROW('School Form 1-Copy'!$C$7:$C$1000)-MIN(ROW('School Form 1-Copy'!$C$7:$C$1000))+1,""))-1,"",INDEX('School Form 1-Copy'!$C$7:$C$1000,ROWS($3:21)))</f>
        <v>PACANA,LIESTER, PAUG</v>
      </c>
      <c r="D21" t="str">
        <f t="shared" si="2"/>
        <v>MALE</v>
      </c>
      <c r="E21" t="str">
        <f>IF(C21="","",VLOOKUP(C21,'School Form 1-Copy'!$C$7:$H$1000,6,0))</f>
        <v>02-18-2012</v>
      </c>
      <c r="F21" t="str">
        <f t="array" ref="F21">IF(ROWS($3:21)&gt;MAX(IF(ISNUMBER(SEARCH(SUBSTITUTE(F$1,"&lt;===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1-Copy'!$C$3:$C$1000))+1,""))+ROWS($3:21)),""))</f>
        <v/>
      </c>
      <c r="G21" t="str">
        <f t="shared" si="3"/>
        <v/>
      </c>
      <c r="H21" t="str">
        <f>IF(F21="","",VLOOKUP(F21,'School Form 1-Copy'!$C$7:$H$1000,6,0))</f>
        <v/>
      </c>
      <c r="I21" t="str">
        <f t="shared" si="4"/>
        <v>PACANA,LIESTER, PAUG</v>
      </c>
      <c r="J21" t="str">
        <f>IF(C21="","",VLOOKUP(C21,IF({1,0},'School Form 1-Copy'!$C$1:$C$1000,'School Form 1-Copy'!$A$1:$A$1000),2,0))</f>
        <v>127918170017</v>
      </c>
      <c r="K21" t="str">
        <f t="shared" si="5"/>
        <v>MALE</v>
      </c>
      <c r="L21" t="str">
        <f t="shared" si="6"/>
        <v>02-18-2012</v>
      </c>
      <c r="M21" t="str">
        <f t="array" ref="M21">LOOKUP("zzzzz",CHOOSE({1,2},"",INDEX(I:I,SMALL(IF($I$3:$I$1000&lt;&gt;"",ROW($I$3:$I$1000)),ROWS($M$3:M21)))))</f>
        <v>PACANA,LIESTER, PAUG</v>
      </c>
      <c r="N21" t="str">
        <f t="shared" si="7"/>
        <v>127918170017</v>
      </c>
      <c r="O21" t="str">
        <f t="shared" si="8"/>
        <v>MALE</v>
      </c>
      <c r="P21" t="str">
        <f t="shared" si="9"/>
        <v>02-18-2012</v>
      </c>
      <c r="Q21" t="str">
        <f t="shared" si="10"/>
        <v>PACANA,LIESTER, PAUG</v>
      </c>
      <c r="R21" t="str">
        <f>IFERROR(TRIM(MID(SUBSTITUTE(SUBSTITUTE(","&amp;$M21," ",", ",LEN($M21)-LEN(SUBSTITUTE($M21," ",""))),",",REPT(" ",50)),50*COLUMNS($M:M),50)),"")</f>
        <v>PACANA</v>
      </c>
      <c r="S21" t="str">
        <f>IFERROR(TRIM(MID(SUBSTITUTE(SUBSTITUTE(","&amp;$M21," ",", ",LEN($M21)-LEN(SUBSTITUTE($M21," ",""))),",",REPT(" ",50)),50*COLUMNS($M:N),50)),"")</f>
        <v>LIESTER</v>
      </c>
      <c r="T21" t="str">
        <f>IFERROR(TRIM(MID(SUBSTITUTE(SUBSTITUTE(","&amp;$M21," ",", ",LEN($M21)-LEN(SUBSTITUTE($M21," ",""))),",",REPT(" ",50)),50*COLUMNS($M:O),50)),"")</f>
        <v/>
      </c>
      <c r="U21" t="str">
        <f>IFERROR(TRIM(MID(SUBSTITUTE(SUBSTITUTE(","&amp;$M21," ",", ",LEN($M21)-LEN(SUBSTITUTE($M21," ",""))),",",REPT(" ",50)),50*COLUMNS($M:P),50)),"")</f>
        <v>PAUG</v>
      </c>
      <c r="V21" s="53" t="str">
        <f>IF(LEN(TRIM(MID(SUBSTITUTE(SUBSTITUTE(","&amp;$Q21," ",", ",LEN($Q21)-LEN(SUBSTITUTE($Q21," ",""))),",",REPT(" ",50)),50*COLUMNS($Q:S),50)))&gt;3,TRIM(MID(SUBSTITUTE(SUBSTITUTE(","&amp;$Q21," ",", ",LEN($Q21)-LEN(SUBSTITUTE($Q21," ",""))),",",REPT(" ",50)),50*COLUMNS($Q:S),50)),"")</f>
        <v/>
      </c>
      <c r="W21" s="53" t="str">
        <f t="shared" si="11"/>
        <v/>
      </c>
      <c r="X21" t="str">
        <f t="shared" si="0"/>
        <v xml:space="preserve"> PAUG</v>
      </c>
      <c r="Y21" s="54" t="str">
        <f t="shared" si="12"/>
        <v xml:space="preserve"> PAUG</v>
      </c>
      <c r="Z21" s="53" t="e">
        <f>IF(AND(LEN(TRIM(MID(SUBSTITUTE(SUBSTITUTE(","&amp;$R21," ",", ",LEN($R21)-LEN(SUBSTITUTE($R21," ",""))),",",REPT(" ",50)),50*COLUMNS($R:R),50))&gt;0),LEFT(TRIM(MID(SUBSTITUTE(SUBSTITUTE(","&amp;$R21," ",", ",LEN($R21)-LEN(SUBSTITUTE($R21," ",""))),",",REPT(" ",50)),50*COLUMNS($R:R),50)),1)="I",LEFT(TRIM(MID(SUBSTITUTE(SUBSTITUTE(","&amp;$R21," ",", ",LEN($R21)-LEN(SUBSTITUTE($R21," ",""))),",",REPT(" ",50)),50*COLUMNS($R:R),50)),1)="V",LEFT(TRIM(MID(SUBSTITUTE(SUBSTITUTE(","&amp;$R21," ",", ",LEN($R21)-LEN(SUBSTITUTE($R21," ",""))),",",REPT(" ",50)),50*COLUMNS($R:R),50)),1)="X",LEFT(TRIM(MID(SUBSTITUTE(SUBSTITUTE(","&amp;$R21," ",", ",LEN($R21)-LEN(SUBSTITUTE($R21," ",""))),",",REPT(" ",50)),50*COLUMNS($R:R),50)),1)="J"),TRIM(MID(SUBSTITUTE(SUBSTITUTE(","&amp;$R21," ",", ",LEN($R21)-LEN(SUBSTITUTE($R21," ",""))),",",REPT(" ",50)),50*COLUMNS($R:R),50)),R21)</f>
        <v>#VALUE!</v>
      </c>
      <c r="AA21" s="55" t="str">
        <f t="shared" si="13"/>
        <v xml:space="preserve">PACANA </v>
      </c>
      <c r="AB21" s="56" t="str">
        <f>IF(AE21="",IF(OR(LEFT(W21,1)="I",LEFT(W21,1)="V",LEFT(W21,1)="X",LEFT(W21,2)="JR",LEFT(W21,2)="SR"),IF(LEN(T21)-LEN(SUBSTITUTE(T21," ",""))&gt;=2,LEFT(T21,(FIND(" ",T21,1)-1)),W21),IF(AND(W21="",V21=""),IF(SUBSTITUTE(SUBSTITUTE(SUBSTITUTE(R21,AA21,""),".","")," ","")="",IF(LEN(TRIM(MID(SUBSTITUTE(SUBSTITUTE(","&amp;$Q21," ",", ",LEN($Q21)-LEN(SUBSTITUTE($Q21," ",""))),",",REPT(" ",50)),50*COLUMNS($Q:S),50)))&gt;3,LEFT(TRIM(MID(SUBSTITUTE(SUBSTITUTE(","&amp;$Q21," ",", ",LEN($Q21)-LEN(SUBSTITUTE($Q21," ",""))),",",REPT(" ",50)),50*COLUMNS($Q:S),50)),3),TRIM(MID(SUBSTITUTE(SUBSTITUTE(","&amp;$Q21," ",", ",LEN($Q21)-LEN(SUBSTITUTE($Q21," ",""))),",",REPT(" ",50)),50*COLUMNS($Q:S),50))),SUBSTITUTE(SUBSTITUTE(SUBSTITUTE(R21,AA21,""),".","")," ","")),IF(AND(LEN(W21)&gt;0,LEN(V21)&gt;0),IF(SUBSTITUTE(SUBSTITUTE(SUBSTITUTE(R21,AA21,""),".","")," ","")="",IF(LEN(TRIM(MID(SUBSTITUTE(SUBSTITUTE(","&amp;$Q21," ",", ",LEN($Q21)-LEN(SUBSTITUTE($Q21," ",""))),",",REPT(" ",50)),50*COLUMNS($Q:S),50)))&gt;3,LEFT(TRIM(MID(SUBSTITUTE(SUBSTITUTE(","&amp;$Q21," ",", ",LEN($Q21)-LEN(SUBSTITUTE($Q21," ",""))),",",REPT(" ",50)),50*COLUMNS($Q:S),50)),3),TRIM(MID(SUBSTITUTE(SUBSTITUTE(","&amp;$Q21," ",", ",LEN($Q21)-LEN(SUBSTITUTE($Q21," ",""))),",",REPT(" ",50)),50*COLUMNS($Q:S),50))),SUBSTITUTE(SUBSTITUTE(SUBSTITUTE(R21,AA21,""),".","")," ","")),""))),AE21)</f>
        <v>PACANA</v>
      </c>
      <c r="AC21" s="56" t="e">
        <f t="shared" si="14"/>
        <v>#VALUE!</v>
      </c>
      <c r="AD21" s="57" t="str">
        <f t="shared" si="15"/>
        <v>LIESTER</v>
      </c>
      <c r="AE21" t="str">
        <f t="array" ref="AE21">IFERROR(INDEX(elem_res,MATCH(TRUE,ISNUMBER(SEARCH(elem_ext,AA21)),0)),"")</f>
        <v/>
      </c>
      <c r="AF21" t="str">
        <f t="shared" si="16"/>
        <v xml:space="preserve">PACANA </v>
      </c>
      <c r="AG21" t="str">
        <f t="shared" si="17"/>
        <v>LIESTER</v>
      </c>
      <c r="AH21" t="str">
        <f t="shared" si="18"/>
        <v xml:space="preserve"> PAUG</v>
      </c>
      <c r="AI21" t="str">
        <f t="shared" si="19"/>
        <v/>
      </c>
      <c r="AJ21" t="str">
        <f t="shared" si="20"/>
        <v>127918170017</v>
      </c>
      <c r="AK21" t="str">
        <f t="shared" si="21"/>
        <v>02/18/2012</v>
      </c>
      <c r="AL21" t="str">
        <f t="shared" si="22"/>
        <v>MALE</v>
      </c>
      <c r="AM21" t="str">
        <f>IF(R21="","",'School Form 1-Copy'!$F$4)</f>
        <v>Sambulawan ES</v>
      </c>
      <c r="AN21">
        <f>IF(R21="","",'School Form 1-Copy'!$F$3)</f>
        <v>127918</v>
      </c>
      <c r="AO21">
        <f>IF(R21="","",'School Form 1-Copy'!$AH$3)</f>
        <v>0</v>
      </c>
      <c r="AP21">
        <f>IF(R21="","",'School Form 1-Copy'!$S$3)</f>
        <v>0</v>
      </c>
      <c r="AQ21" t="str">
        <f>IF(R21="","",IF('School Form 1-Copy'!$K$3="NCR","NCR",IF('School Form 1-Copy'!$K$3="ARMM","ARMM",IF('School Form 1-Copy'!$K$3="CARAGA","CARAGA",MID('School Form 1-Copy'!$K$3,FIND(" ",'School Form 1-Copy'!$K$3)+1,256)))))</f>
        <v>X</v>
      </c>
      <c r="AR21" t="e">
        <f>IF(R21="","",MID('School Form 1-Copy'!$AB$4,FIND(" ",'School Form 1-Copy'!$AB$4)+1,256))</f>
        <v>#VALUE!</v>
      </c>
      <c r="AS21">
        <f>IF(R21="","",'School Form 1-Copy'!$AH$4)</f>
        <v>0</v>
      </c>
      <c r="AT21">
        <f>IF(S21="","",'School Form 1-Copy'!$S$4)</f>
        <v>0</v>
      </c>
      <c r="AU21" t="e">
        <f ca="1">IF(AM21="","",INDIRECT("'"&amp;"School Form 1-Copy"&amp;"'!"&amp;"AD"&amp;MATCH("*Prepared*",'School Form 1-Copy'!$AD$1:$AD$1000,0)+1))</f>
        <v>#N/A</v>
      </c>
    </row>
    <row r="22" spans="3:47">
      <c r="C22" t="str">
        <f t="array" ref="C22">IF(ROWS($3:22)&gt;MAX(IF(ISNUMBER(SEARCH(SUBSTITUTE(A$1,"&lt;=== TOTAL",""),'School Form 1-Copy'!$C$7:$C$1000)),ROW('School Form 1-Copy'!$C$7:$C$1000)-MIN(ROW('School Form 1-Copy'!$C$7:$C$1000))+1,""))-1,"",INDEX('School Form 1-Copy'!$C$7:$C$1000,ROWS($3:22)))</f>
        <v>PANGCA,HAROLD, TAROY</v>
      </c>
      <c r="D22" t="str">
        <f t="shared" si="2"/>
        <v>MALE</v>
      </c>
      <c r="E22" t="str">
        <f>IF(C22="","",VLOOKUP(C22,'School Form 1-Copy'!$C$7:$H$1000,6,0))</f>
        <v>04-03-2011</v>
      </c>
      <c r="F22" t="str">
        <f t="array" ref="F22">IF(ROWS($3:22)&gt;MAX(IF(ISNUMBER(SEARCH(SUBSTITUTE(F$1,"&lt;===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1-Copy'!$C$3:$C$1000))+1,""))+ROWS($3:22)),""))</f>
        <v/>
      </c>
      <c r="G22" t="str">
        <f t="shared" si="3"/>
        <v/>
      </c>
      <c r="H22" t="str">
        <f>IF(F22="","",VLOOKUP(F22,'School Form 1-Copy'!$C$7:$H$1000,6,0))</f>
        <v/>
      </c>
      <c r="I22" t="str">
        <f t="shared" si="4"/>
        <v>PANGCA,HAROLD, TAROY</v>
      </c>
      <c r="J22" t="str">
        <f>IF(C22="","",VLOOKUP(C22,IF({1,0},'School Form 1-Copy'!$C$1:$C$1000,'School Form 1-Copy'!$A$1:$A$1000),2,0))</f>
        <v>127918160015</v>
      </c>
      <c r="K22" t="str">
        <f t="shared" si="5"/>
        <v>MALE</v>
      </c>
      <c r="L22" t="str">
        <f t="shared" si="6"/>
        <v>04-03-2011</v>
      </c>
      <c r="M22" t="str">
        <f t="array" ref="M22">LOOKUP("zzzzz",CHOOSE({1,2},"",INDEX(I:I,SMALL(IF($I$3:$I$1000&lt;&gt;"",ROW($I$3:$I$1000)),ROWS($M$3:M22)))))</f>
        <v>PANGCA,HAROLD, TAROY</v>
      </c>
      <c r="N22" t="str">
        <f t="shared" si="7"/>
        <v>127918160015</v>
      </c>
      <c r="O22" t="str">
        <f t="shared" si="8"/>
        <v>MALE</v>
      </c>
      <c r="P22" t="str">
        <f t="shared" si="9"/>
        <v>04-03-2011</v>
      </c>
      <c r="Q22" t="str">
        <f t="shared" si="10"/>
        <v>PANGCA,HAROLD, TAROY</v>
      </c>
      <c r="R22" t="str">
        <f>IFERROR(TRIM(MID(SUBSTITUTE(SUBSTITUTE(","&amp;$M22," ",", ",LEN($M22)-LEN(SUBSTITUTE($M22," ",""))),",",REPT(" ",50)),50*COLUMNS($M:M),50)),"")</f>
        <v>PANGCA</v>
      </c>
      <c r="S22" t="str">
        <f>IFERROR(TRIM(MID(SUBSTITUTE(SUBSTITUTE(","&amp;$M22," ",", ",LEN($M22)-LEN(SUBSTITUTE($M22," ",""))),",",REPT(" ",50)),50*COLUMNS($M:N),50)),"")</f>
        <v>HAROLD</v>
      </c>
      <c r="T22" t="str">
        <f>IFERROR(TRIM(MID(SUBSTITUTE(SUBSTITUTE(","&amp;$M22," ",", ",LEN($M22)-LEN(SUBSTITUTE($M22," ",""))),",",REPT(" ",50)),50*COLUMNS($M:O),50)),"")</f>
        <v/>
      </c>
      <c r="U22" t="str">
        <f>IFERROR(TRIM(MID(SUBSTITUTE(SUBSTITUTE(","&amp;$M22," ",", ",LEN($M22)-LEN(SUBSTITUTE($M22," ",""))),",",REPT(" ",50)),50*COLUMNS($M:P),50)),"")</f>
        <v>TAROY</v>
      </c>
      <c r="V22" s="53" t="str">
        <f>IF(LEN(TRIM(MID(SUBSTITUTE(SUBSTITUTE(","&amp;$Q22," ",", ",LEN($Q22)-LEN(SUBSTITUTE($Q22," ",""))),",",REPT(" ",50)),50*COLUMNS($Q:S),50)))&gt;3,TRIM(MID(SUBSTITUTE(SUBSTITUTE(","&amp;$Q22," ",", ",LEN($Q22)-LEN(SUBSTITUTE($Q22," ",""))),",",REPT(" ",50)),50*COLUMNS($Q:S),50)),"")</f>
        <v/>
      </c>
      <c r="W22" s="53" t="str">
        <f t="shared" si="11"/>
        <v/>
      </c>
      <c r="X22" t="str">
        <f t="shared" si="0"/>
        <v xml:space="preserve"> TAROY</v>
      </c>
      <c r="Y22" s="54" t="str">
        <f t="shared" si="12"/>
        <v xml:space="preserve"> TAROY</v>
      </c>
      <c r="Z22" s="53" t="e">
        <f>IF(AND(LEN(TRIM(MID(SUBSTITUTE(SUBSTITUTE(","&amp;$R22," ",", ",LEN($R22)-LEN(SUBSTITUTE($R22," ",""))),",",REPT(" ",50)),50*COLUMNS($R:R),50))&gt;0),LEFT(TRIM(MID(SUBSTITUTE(SUBSTITUTE(","&amp;$R22," ",", ",LEN($R22)-LEN(SUBSTITUTE($R22," ",""))),",",REPT(" ",50)),50*COLUMNS($R:R),50)),1)="I",LEFT(TRIM(MID(SUBSTITUTE(SUBSTITUTE(","&amp;$R22," ",", ",LEN($R22)-LEN(SUBSTITUTE($R22," ",""))),",",REPT(" ",50)),50*COLUMNS($R:R),50)),1)="V",LEFT(TRIM(MID(SUBSTITUTE(SUBSTITUTE(","&amp;$R22," ",", ",LEN($R22)-LEN(SUBSTITUTE($R22," ",""))),",",REPT(" ",50)),50*COLUMNS($R:R),50)),1)="X",LEFT(TRIM(MID(SUBSTITUTE(SUBSTITUTE(","&amp;$R22," ",", ",LEN($R22)-LEN(SUBSTITUTE($R22," ",""))),",",REPT(" ",50)),50*COLUMNS($R:R),50)),1)="J"),TRIM(MID(SUBSTITUTE(SUBSTITUTE(","&amp;$R22," ",", ",LEN($R22)-LEN(SUBSTITUTE($R22," ",""))),",",REPT(" ",50)),50*COLUMNS($R:R),50)),R22)</f>
        <v>#VALUE!</v>
      </c>
      <c r="AA22" s="55" t="str">
        <f t="shared" si="13"/>
        <v xml:space="preserve">PANGCA </v>
      </c>
      <c r="AB22" s="56" t="str">
        <f>IF(AE22="",IF(OR(LEFT(W22,1)="I",LEFT(W22,1)="V",LEFT(W22,1)="X",LEFT(W22,2)="JR",LEFT(W22,2)="SR"),IF(LEN(T22)-LEN(SUBSTITUTE(T22," ",""))&gt;=2,LEFT(T22,(FIND(" ",T22,1)-1)),W22),IF(AND(W22="",V22=""),IF(SUBSTITUTE(SUBSTITUTE(SUBSTITUTE(R22,AA22,""),".","")," ","")="",IF(LEN(TRIM(MID(SUBSTITUTE(SUBSTITUTE(","&amp;$Q22," ",", ",LEN($Q22)-LEN(SUBSTITUTE($Q22," ",""))),",",REPT(" ",50)),50*COLUMNS($Q:S),50)))&gt;3,LEFT(TRIM(MID(SUBSTITUTE(SUBSTITUTE(","&amp;$Q22," ",", ",LEN($Q22)-LEN(SUBSTITUTE($Q22," ",""))),",",REPT(" ",50)),50*COLUMNS($Q:S),50)),3),TRIM(MID(SUBSTITUTE(SUBSTITUTE(","&amp;$Q22," ",", ",LEN($Q22)-LEN(SUBSTITUTE($Q22," ",""))),",",REPT(" ",50)),50*COLUMNS($Q:S),50))),SUBSTITUTE(SUBSTITUTE(SUBSTITUTE(R22,AA22,""),".","")," ","")),IF(AND(LEN(W22)&gt;0,LEN(V22)&gt;0),IF(SUBSTITUTE(SUBSTITUTE(SUBSTITUTE(R22,AA22,""),".","")," ","")="",IF(LEN(TRIM(MID(SUBSTITUTE(SUBSTITUTE(","&amp;$Q22," ",", ",LEN($Q22)-LEN(SUBSTITUTE($Q22," ",""))),",",REPT(" ",50)),50*COLUMNS($Q:S),50)))&gt;3,LEFT(TRIM(MID(SUBSTITUTE(SUBSTITUTE(","&amp;$Q22," ",", ",LEN($Q22)-LEN(SUBSTITUTE($Q22," ",""))),",",REPT(" ",50)),50*COLUMNS($Q:S),50)),3),TRIM(MID(SUBSTITUTE(SUBSTITUTE(","&amp;$Q22," ",", ",LEN($Q22)-LEN(SUBSTITUTE($Q22," ",""))),",",REPT(" ",50)),50*COLUMNS($Q:S),50))),SUBSTITUTE(SUBSTITUTE(SUBSTITUTE(R22,AA22,""),".","")," ","")),""))),AE22)</f>
        <v>PANGCA</v>
      </c>
      <c r="AC22" s="56" t="e">
        <f t="shared" si="14"/>
        <v>#VALUE!</v>
      </c>
      <c r="AD22" s="57" t="str">
        <f t="shared" si="15"/>
        <v>HAROLD</v>
      </c>
      <c r="AE22" t="str">
        <f t="array" ref="AE22">IFERROR(INDEX(elem_res,MATCH(TRUE,ISNUMBER(SEARCH(elem_ext,AA22)),0)),"")</f>
        <v/>
      </c>
      <c r="AF22" t="str">
        <f t="shared" si="16"/>
        <v xml:space="preserve">PANGCA </v>
      </c>
      <c r="AG22" t="str">
        <f t="shared" si="17"/>
        <v>HAROLD</v>
      </c>
      <c r="AH22" t="str">
        <f t="shared" si="18"/>
        <v xml:space="preserve"> TAROY</v>
      </c>
      <c r="AI22" t="str">
        <f t="shared" si="19"/>
        <v/>
      </c>
      <c r="AJ22" t="str">
        <f t="shared" si="20"/>
        <v>127918160015</v>
      </c>
      <c r="AK22" t="str">
        <f t="shared" si="21"/>
        <v>04/03/2011</v>
      </c>
      <c r="AL22" t="str">
        <f t="shared" si="22"/>
        <v>MALE</v>
      </c>
      <c r="AM22" t="str">
        <f>IF(R22="","",'School Form 1-Copy'!$F$4)</f>
        <v>Sambulawan ES</v>
      </c>
      <c r="AN22">
        <f>IF(R22="","",'School Form 1-Copy'!$F$3)</f>
        <v>127918</v>
      </c>
      <c r="AO22">
        <f>IF(R22="","",'School Form 1-Copy'!$AH$3)</f>
        <v>0</v>
      </c>
      <c r="AP22">
        <f>IF(R22="","",'School Form 1-Copy'!$S$3)</f>
        <v>0</v>
      </c>
      <c r="AQ22" t="str">
        <f>IF(R22="","",IF('School Form 1-Copy'!$K$3="NCR","NCR",IF('School Form 1-Copy'!$K$3="ARMM","ARMM",IF('School Form 1-Copy'!$K$3="CARAGA","CARAGA",MID('School Form 1-Copy'!$K$3,FIND(" ",'School Form 1-Copy'!$K$3)+1,256)))))</f>
        <v>X</v>
      </c>
      <c r="AR22" t="e">
        <f>IF(R22="","",MID('School Form 1-Copy'!$AB$4,FIND(" ",'School Form 1-Copy'!$AB$4)+1,256))</f>
        <v>#VALUE!</v>
      </c>
      <c r="AS22">
        <f>IF(R22="","",'School Form 1-Copy'!$AH$4)</f>
        <v>0</v>
      </c>
      <c r="AT22">
        <f>IF(S22="","",'School Form 1-Copy'!$S$4)</f>
        <v>0</v>
      </c>
      <c r="AU22" t="e">
        <f ca="1">IF(AM22="","",INDIRECT("'"&amp;"School Form 1-Copy"&amp;"'!"&amp;"AD"&amp;MATCH("*Prepared*",'School Form 1-Copy'!$AD$1:$AD$1000,0)+1))</f>
        <v>#N/A</v>
      </c>
    </row>
    <row r="23" spans="3:47">
      <c r="C23" t="str">
        <f t="array" ref="C23">IF(ROWS($3:23)&gt;MAX(IF(ISNUMBER(SEARCH(SUBSTITUTE(A$1,"&lt;=== TOTAL",""),'School Form 1-Copy'!$C$7:$C$1000)),ROW('School Form 1-Copy'!$C$7:$C$1000)-MIN(ROW('School Form 1-Copy'!$C$7:$C$1000))+1,""))-1,"",INDEX('School Form 1-Copy'!$C$7:$C$1000,ROWS($3:23)))</f>
        <v>ROA,RAYMOND, AGBO</v>
      </c>
      <c r="D23" t="str">
        <f t="shared" si="2"/>
        <v>MALE</v>
      </c>
      <c r="E23" t="str">
        <f>IF(C23="","",VLOOKUP(C23,'School Form 1-Copy'!$C$7:$H$1000,6,0))</f>
        <v>05-21-2011</v>
      </c>
      <c r="F23" t="str">
        <f t="array" ref="F23">IF(ROWS($3:23)&gt;MAX(IF(ISNUMBER(SEARCH(SUBSTITUTE(F$1,"&lt;===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1-Copy'!$C$3:$C$1000))+1,""))+ROWS($3:23)),""))</f>
        <v/>
      </c>
      <c r="G23" t="str">
        <f t="shared" si="3"/>
        <v/>
      </c>
      <c r="H23" t="str">
        <f>IF(F23="","",VLOOKUP(F23,'School Form 1-Copy'!$C$7:$H$1000,6,0))</f>
        <v/>
      </c>
      <c r="I23" t="str">
        <f t="shared" si="4"/>
        <v>ROA,RAYMOND, AGBO</v>
      </c>
      <c r="J23" t="str">
        <f>IF(C23="","",VLOOKUP(C23,IF({1,0},'School Form 1-Copy'!$C$1:$C$1000,'School Form 1-Copy'!$A$1:$A$1000),2,0))</f>
        <v>127918160010</v>
      </c>
      <c r="K23" t="str">
        <f t="shared" si="5"/>
        <v>MALE</v>
      </c>
      <c r="L23" t="str">
        <f t="shared" si="6"/>
        <v>05-21-2011</v>
      </c>
      <c r="M23" t="str">
        <f t="array" ref="M23">LOOKUP("zzzzz",CHOOSE({1,2},"",INDEX(I:I,SMALL(IF($I$3:$I$1000&lt;&gt;"",ROW($I$3:$I$1000)),ROWS($M$3:M23)))))</f>
        <v>ROA,RAYMOND, AGBO</v>
      </c>
      <c r="N23" t="str">
        <f t="shared" si="7"/>
        <v>127918160010</v>
      </c>
      <c r="O23" t="str">
        <f t="shared" si="8"/>
        <v>MALE</v>
      </c>
      <c r="P23" t="str">
        <f t="shared" si="9"/>
        <v>05-21-2011</v>
      </c>
      <c r="Q23" t="str">
        <f t="shared" si="10"/>
        <v>ROA,RAYMOND, AGBO</v>
      </c>
      <c r="R23" t="str">
        <f>IFERROR(TRIM(MID(SUBSTITUTE(SUBSTITUTE(","&amp;$M23," ",", ",LEN($M23)-LEN(SUBSTITUTE($M23," ",""))),",",REPT(" ",50)),50*COLUMNS($M:M),50)),"")</f>
        <v>ROA</v>
      </c>
      <c r="S23" t="str">
        <f>IFERROR(TRIM(MID(SUBSTITUTE(SUBSTITUTE(","&amp;$M23," ",", ",LEN($M23)-LEN(SUBSTITUTE($M23," ",""))),",",REPT(" ",50)),50*COLUMNS($M:N),50)),"")</f>
        <v>RAYMOND</v>
      </c>
      <c r="T23" t="str">
        <f>IFERROR(TRIM(MID(SUBSTITUTE(SUBSTITUTE(","&amp;$M23," ",", ",LEN($M23)-LEN(SUBSTITUTE($M23," ",""))),",",REPT(" ",50)),50*COLUMNS($M:O),50)),"")</f>
        <v/>
      </c>
      <c r="U23" t="str">
        <f>IFERROR(TRIM(MID(SUBSTITUTE(SUBSTITUTE(","&amp;$M23," ",", ",LEN($M23)-LEN(SUBSTITUTE($M23," ",""))),",",REPT(" ",50)),50*COLUMNS($M:P),50)),"")</f>
        <v>AGBO</v>
      </c>
      <c r="V23" s="53" t="str">
        <f>IF(LEN(TRIM(MID(SUBSTITUTE(SUBSTITUTE(","&amp;$Q23," ",", ",LEN($Q23)-LEN(SUBSTITUTE($Q23," ",""))),",",REPT(" ",50)),50*COLUMNS($Q:S),50)))&gt;3,TRIM(MID(SUBSTITUTE(SUBSTITUTE(","&amp;$Q23," ",", ",LEN($Q23)-LEN(SUBSTITUTE($Q23," ",""))),",",REPT(" ",50)),50*COLUMNS($Q:S),50)),"")</f>
        <v/>
      </c>
      <c r="W23" s="53" t="str">
        <f t="shared" si="11"/>
        <v/>
      </c>
      <c r="X23" t="str">
        <f t="shared" si="0"/>
        <v xml:space="preserve"> AGBO</v>
      </c>
      <c r="Y23" s="54" t="str">
        <f t="shared" si="12"/>
        <v xml:space="preserve"> AGBO</v>
      </c>
      <c r="Z23" s="53" t="e">
        <f>IF(AND(LEN(TRIM(MID(SUBSTITUTE(SUBSTITUTE(","&amp;$R23," ",", ",LEN($R23)-LEN(SUBSTITUTE($R23," ",""))),",",REPT(" ",50)),50*COLUMNS($R:R),50))&gt;0),LEFT(TRIM(MID(SUBSTITUTE(SUBSTITUTE(","&amp;$R23," ",", ",LEN($R23)-LEN(SUBSTITUTE($R23," ",""))),",",REPT(" ",50)),50*COLUMNS($R:R),50)),1)="I",LEFT(TRIM(MID(SUBSTITUTE(SUBSTITUTE(","&amp;$R23," ",", ",LEN($R23)-LEN(SUBSTITUTE($R23," ",""))),",",REPT(" ",50)),50*COLUMNS($R:R),50)),1)="V",LEFT(TRIM(MID(SUBSTITUTE(SUBSTITUTE(","&amp;$R23," ",", ",LEN($R23)-LEN(SUBSTITUTE($R23," ",""))),",",REPT(" ",50)),50*COLUMNS($R:R),50)),1)="X",LEFT(TRIM(MID(SUBSTITUTE(SUBSTITUTE(","&amp;$R23," ",", ",LEN($R23)-LEN(SUBSTITUTE($R23," ",""))),",",REPT(" ",50)),50*COLUMNS($R:R),50)),1)="J"),TRIM(MID(SUBSTITUTE(SUBSTITUTE(","&amp;$R23," ",", ",LEN($R23)-LEN(SUBSTITUTE($R23," ",""))),",",REPT(" ",50)),50*COLUMNS($R:R),50)),R23)</f>
        <v>#VALUE!</v>
      </c>
      <c r="AA23" s="55" t="str">
        <f t="shared" si="13"/>
        <v xml:space="preserve">ROA </v>
      </c>
      <c r="AB23" s="56" t="str">
        <f>IF(AE23="",IF(OR(LEFT(W23,1)="I",LEFT(W23,1)="V",LEFT(W23,1)="X",LEFT(W23,2)="JR",LEFT(W23,2)="SR"),IF(LEN(T23)-LEN(SUBSTITUTE(T23," ",""))&gt;=2,LEFT(T23,(FIND(" ",T23,1)-1)),W23),IF(AND(W23="",V23=""),IF(SUBSTITUTE(SUBSTITUTE(SUBSTITUTE(R23,AA23,""),".","")," ","")="",IF(LEN(TRIM(MID(SUBSTITUTE(SUBSTITUTE(","&amp;$Q23," ",", ",LEN($Q23)-LEN(SUBSTITUTE($Q23," ",""))),",",REPT(" ",50)),50*COLUMNS($Q:S),50)))&gt;3,LEFT(TRIM(MID(SUBSTITUTE(SUBSTITUTE(","&amp;$Q23," ",", ",LEN($Q23)-LEN(SUBSTITUTE($Q23," ",""))),",",REPT(" ",50)),50*COLUMNS($Q:S),50)),3),TRIM(MID(SUBSTITUTE(SUBSTITUTE(","&amp;$Q23," ",", ",LEN($Q23)-LEN(SUBSTITUTE($Q23," ",""))),",",REPT(" ",50)),50*COLUMNS($Q:S),50))),SUBSTITUTE(SUBSTITUTE(SUBSTITUTE(R23,AA23,""),".","")," ","")),IF(AND(LEN(W23)&gt;0,LEN(V23)&gt;0),IF(SUBSTITUTE(SUBSTITUTE(SUBSTITUTE(R23,AA23,""),".","")," ","")="",IF(LEN(TRIM(MID(SUBSTITUTE(SUBSTITUTE(","&amp;$Q23," ",", ",LEN($Q23)-LEN(SUBSTITUTE($Q23," ",""))),",",REPT(" ",50)),50*COLUMNS($Q:S),50)))&gt;3,LEFT(TRIM(MID(SUBSTITUTE(SUBSTITUTE(","&amp;$Q23," ",", ",LEN($Q23)-LEN(SUBSTITUTE($Q23," ",""))),",",REPT(" ",50)),50*COLUMNS($Q:S),50)),3),TRIM(MID(SUBSTITUTE(SUBSTITUTE(","&amp;$Q23," ",", ",LEN($Q23)-LEN(SUBSTITUTE($Q23," ",""))),",",REPT(" ",50)),50*COLUMNS($Q:S),50))),SUBSTITUTE(SUBSTITUTE(SUBSTITUTE(R23,AA23,""),".","")," ","")),""))),AE23)</f>
        <v>ROA</v>
      </c>
      <c r="AC23" s="56" t="e">
        <f t="shared" si="14"/>
        <v>#VALUE!</v>
      </c>
      <c r="AD23" s="57" t="str">
        <f t="shared" si="15"/>
        <v>RAYMOND</v>
      </c>
      <c r="AE23" t="str">
        <f t="array" ref="AE23">IFERROR(INDEX(elem_res,MATCH(TRUE,ISNUMBER(SEARCH(elem_ext,AA23)),0)),"")</f>
        <v/>
      </c>
      <c r="AF23" t="str">
        <f t="shared" si="16"/>
        <v xml:space="preserve">ROA </v>
      </c>
      <c r="AG23" t="str">
        <f t="shared" si="17"/>
        <v>RAYMOND</v>
      </c>
      <c r="AH23" t="str">
        <f t="shared" si="18"/>
        <v xml:space="preserve"> AGBO</v>
      </c>
      <c r="AI23" t="str">
        <f t="shared" si="19"/>
        <v/>
      </c>
      <c r="AJ23" t="str">
        <f t="shared" si="20"/>
        <v>127918160010</v>
      </c>
      <c r="AK23" t="str">
        <f t="shared" si="21"/>
        <v>05/21/2011</v>
      </c>
      <c r="AL23" t="str">
        <f t="shared" si="22"/>
        <v>MALE</v>
      </c>
      <c r="AM23" t="str">
        <f>IF(R23="","",'School Form 1-Copy'!$F$4)</f>
        <v>Sambulawan ES</v>
      </c>
      <c r="AN23">
        <f>IF(R23="","",'School Form 1-Copy'!$F$3)</f>
        <v>127918</v>
      </c>
      <c r="AO23">
        <f>IF(R23="","",'School Form 1-Copy'!$AH$3)</f>
        <v>0</v>
      </c>
      <c r="AP23">
        <f>IF(R23="","",'School Form 1-Copy'!$S$3)</f>
        <v>0</v>
      </c>
      <c r="AQ23" t="str">
        <f>IF(R23="","",IF('School Form 1-Copy'!$K$3="NCR","NCR",IF('School Form 1-Copy'!$K$3="ARMM","ARMM",IF('School Form 1-Copy'!$K$3="CARAGA","CARAGA",MID('School Form 1-Copy'!$K$3,FIND(" ",'School Form 1-Copy'!$K$3)+1,256)))))</f>
        <v>X</v>
      </c>
      <c r="AR23" t="e">
        <f>IF(R23="","",MID('School Form 1-Copy'!$AB$4,FIND(" ",'School Form 1-Copy'!$AB$4)+1,256))</f>
        <v>#VALUE!</v>
      </c>
      <c r="AS23">
        <f>IF(R23="","",'School Form 1-Copy'!$AH$4)</f>
        <v>0</v>
      </c>
      <c r="AT23">
        <f>IF(S23="","",'School Form 1-Copy'!$S$4)</f>
        <v>0</v>
      </c>
      <c r="AU23" t="e">
        <f ca="1">IF(AM23="","",INDIRECT("'"&amp;"School Form 1-Copy"&amp;"'!"&amp;"AD"&amp;MATCH("*Prepared*",'School Form 1-Copy'!$AD$1:$AD$1000,0)+1))</f>
        <v>#N/A</v>
      </c>
    </row>
    <row r="24" spans="3:47">
      <c r="C24" t="str">
        <f t="array" ref="C24">IF(ROWS($3:24)&gt;MAX(IF(ISNUMBER(SEARCH(SUBSTITUTE(A$1,"&lt;=== TOTAL",""),'School Form 1-Copy'!$C$7:$C$1000)),ROW('School Form 1-Copy'!$C$7:$C$1000)-MIN(ROW('School Form 1-Copy'!$C$7:$C$1000))+1,""))-1,"",INDEX('School Form 1-Copy'!$C$7:$C$1000,ROWS($3:24)))</f>
        <v>WABE,CHRIS JOHN, PERINO</v>
      </c>
      <c r="D24" t="str">
        <f t="shared" si="2"/>
        <v>MALE</v>
      </c>
      <c r="E24" t="str">
        <f>IF(C24="","",VLOOKUP(C24,'School Form 1-Copy'!$C$7:$H$1000,6,0))</f>
        <v>01-08-2012</v>
      </c>
      <c r="F24" t="str">
        <f t="array" ref="F24">IF(ROWS($3:24)&gt;MAX(IF(ISNUMBER(SEARCH(SUBSTITUTE(F$1,"&lt;===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1-Copy'!$C$3:$C$1000))+1,""))+ROWS($3:24)),""))</f>
        <v/>
      </c>
      <c r="G24" t="str">
        <f t="shared" si="3"/>
        <v/>
      </c>
      <c r="H24" t="str">
        <f>IF(F24="","",VLOOKUP(F24,'School Form 1-Copy'!$C$7:$H$1000,6,0))</f>
        <v/>
      </c>
      <c r="I24" t="str">
        <f t="shared" si="4"/>
        <v>WABE,CHRIS JOHN, PERINO</v>
      </c>
      <c r="J24" t="str">
        <f>IF(C24="","",VLOOKUP(C24,IF({1,0},'School Form 1-Copy'!$C$1:$C$1000,'School Form 1-Copy'!$A$1:$A$1000),2,0))</f>
        <v>127918170012</v>
      </c>
      <c r="K24" t="str">
        <f t="shared" si="5"/>
        <v>MALE</v>
      </c>
      <c r="L24" t="str">
        <f t="shared" si="6"/>
        <v>01-08-2012</v>
      </c>
      <c r="M24" t="str">
        <f t="array" ref="M24">LOOKUP("zzzzz",CHOOSE({1,2},"",INDEX(I:I,SMALL(IF($I$3:$I$1000&lt;&gt;"",ROW($I$3:$I$1000)),ROWS($M$3:M24)))))</f>
        <v>WABE,CHRIS JOHN, PERINO</v>
      </c>
      <c r="N24" t="str">
        <f t="shared" si="7"/>
        <v>127918170012</v>
      </c>
      <c r="O24" t="str">
        <f t="shared" si="8"/>
        <v>MALE</v>
      </c>
      <c r="P24" t="str">
        <f t="shared" si="9"/>
        <v>01-08-2012</v>
      </c>
      <c r="Q24" t="str">
        <f t="shared" si="10"/>
        <v>WABE,CHRIS JOHN, PERINO</v>
      </c>
      <c r="R24" t="str">
        <f>IFERROR(TRIM(MID(SUBSTITUTE(SUBSTITUTE(","&amp;$M24," ",", ",LEN($M24)-LEN(SUBSTITUTE($M24," ",""))),",",REPT(" ",50)),50*COLUMNS($M:M),50)),"")</f>
        <v>WABE</v>
      </c>
      <c r="S24" t="str">
        <f>IFERROR(TRIM(MID(SUBSTITUTE(SUBSTITUTE(","&amp;$M24," ",", ",LEN($M24)-LEN(SUBSTITUTE($M24," ",""))),",",REPT(" ",50)),50*COLUMNS($M:N),50)),"")</f>
        <v>CHRIS JOHN</v>
      </c>
      <c r="T24" t="str">
        <f>IFERROR(TRIM(MID(SUBSTITUTE(SUBSTITUTE(","&amp;$M24," ",", ",LEN($M24)-LEN(SUBSTITUTE($M24," ",""))),",",REPT(" ",50)),50*COLUMNS($M:O),50)),"")</f>
        <v/>
      </c>
      <c r="U24" t="str">
        <f>IFERROR(TRIM(MID(SUBSTITUTE(SUBSTITUTE(","&amp;$M24," ",", ",LEN($M24)-LEN(SUBSTITUTE($M24," ",""))),",",REPT(" ",50)),50*COLUMNS($M:P),50)),"")</f>
        <v>PERINO</v>
      </c>
      <c r="V24" s="53" t="str">
        <f>IF(LEN(TRIM(MID(SUBSTITUTE(SUBSTITUTE(","&amp;$Q24," ",", ",LEN($Q24)-LEN(SUBSTITUTE($Q24," ",""))),",",REPT(" ",50)),50*COLUMNS($Q:S),50)))&gt;3,TRIM(MID(SUBSTITUTE(SUBSTITUTE(","&amp;$Q24," ",", ",LEN($Q24)-LEN(SUBSTITUTE($Q24," ",""))),",",REPT(" ",50)),50*COLUMNS($Q:S),50)),"")</f>
        <v/>
      </c>
      <c r="W24" s="53" t="str">
        <f t="shared" si="11"/>
        <v/>
      </c>
      <c r="X24" t="str">
        <f t="shared" si="0"/>
        <v xml:space="preserve"> PERINO</v>
      </c>
      <c r="Y24" s="54" t="str">
        <f t="shared" si="12"/>
        <v xml:space="preserve"> PERINO</v>
      </c>
      <c r="Z24" s="53" t="e">
        <f>IF(AND(LEN(TRIM(MID(SUBSTITUTE(SUBSTITUTE(","&amp;$R24," ",", ",LEN($R24)-LEN(SUBSTITUTE($R24," ",""))),",",REPT(" ",50)),50*COLUMNS($R:R),50))&gt;0),LEFT(TRIM(MID(SUBSTITUTE(SUBSTITUTE(","&amp;$R24," ",", ",LEN($R24)-LEN(SUBSTITUTE($R24," ",""))),",",REPT(" ",50)),50*COLUMNS($R:R),50)),1)="I",LEFT(TRIM(MID(SUBSTITUTE(SUBSTITUTE(","&amp;$R24," ",", ",LEN($R24)-LEN(SUBSTITUTE($R24," ",""))),",",REPT(" ",50)),50*COLUMNS($R:R),50)),1)="V",LEFT(TRIM(MID(SUBSTITUTE(SUBSTITUTE(","&amp;$R24," ",", ",LEN($R24)-LEN(SUBSTITUTE($R24," ",""))),",",REPT(" ",50)),50*COLUMNS($R:R),50)),1)="X",LEFT(TRIM(MID(SUBSTITUTE(SUBSTITUTE(","&amp;$R24," ",", ",LEN($R24)-LEN(SUBSTITUTE($R24," ",""))),",",REPT(" ",50)),50*COLUMNS($R:R),50)),1)="J"),TRIM(MID(SUBSTITUTE(SUBSTITUTE(","&amp;$R24," ",", ",LEN($R24)-LEN(SUBSTITUTE($R24," ",""))),",",REPT(" ",50)),50*COLUMNS($R:R),50)),R24)</f>
        <v>#VALUE!</v>
      </c>
      <c r="AA24" s="55" t="str">
        <f t="shared" si="13"/>
        <v xml:space="preserve">WABE </v>
      </c>
      <c r="AB24" s="56" t="str">
        <f>IF(AE24="",IF(OR(LEFT(W24,1)="I",LEFT(W24,1)="V",LEFT(W24,1)="X",LEFT(W24,2)="JR",LEFT(W24,2)="SR"),IF(LEN(T24)-LEN(SUBSTITUTE(T24," ",""))&gt;=2,LEFT(T24,(FIND(" ",T24,1)-1)),W24),IF(AND(W24="",V24=""),IF(SUBSTITUTE(SUBSTITUTE(SUBSTITUTE(R24,AA24,""),".","")," ","")="",IF(LEN(TRIM(MID(SUBSTITUTE(SUBSTITUTE(","&amp;$Q24," ",", ",LEN($Q24)-LEN(SUBSTITUTE($Q24," ",""))),",",REPT(" ",50)),50*COLUMNS($Q:S),50)))&gt;3,LEFT(TRIM(MID(SUBSTITUTE(SUBSTITUTE(","&amp;$Q24," ",", ",LEN($Q24)-LEN(SUBSTITUTE($Q24," ",""))),",",REPT(" ",50)),50*COLUMNS($Q:S),50)),3),TRIM(MID(SUBSTITUTE(SUBSTITUTE(","&amp;$Q24," ",", ",LEN($Q24)-LEN(SUBSTITUTE($Q24," ",""))),",",REPT(" ",50)),50*COLUMNS($Q:S),50))),SUBSTITUTE(SUBSTITUTE(SUBSTITUTE(R24,AA24,""),".","")," ","")),IF(AND(LEN(W24)&gt;0,LEN(V24)&gt;0),IF(SUBSTITUTE(SUBSTITUTE(SUBSTITUTE(R24,AA24,""),".","")," ","")="",IF(LEN(TRIM(MID(SUBSTITUTE(SUBSTITUTE(","&amp;$Q24," ",", ",LEN($Q24)-LEN(SUBSTITUTE($Q24," ",""))),",",REPT(" ",50)),50*COLUMNS($Q:S),50)))&gt;3,LEFT(TRIM(MID(SUBSTITUTE(SUBSTITUTE(","&amp;$Q24," ",", ",LEN($Q24)-LEN(SUBSTITUTE($Q24," ",""))),",",REPT(" ",50)),50*COLUMNS($Q:S),50)),3),TRIM(MID(SUBSTITUTE(SUBSTITUTE(","&amp;$Q24," ",", ",LEN($Q24)-LEN(SUBSTITUTE($Q24," ",""))),",",REPT(" ",50)),50*COLUMNS($Q:S),50))),SUBSTITUTE(SUBSTITUTE(SUBSTITUTE(R24,AA24,""),".","")," ","")),""))),AE24)</f>
        <v>WABE</v>
      </c>
      <c r="AC24" s="56" t="e">
        <f t="shared" si="14"/>
        <v>#VALUE!</v>
      </c>
      <c r="AD24" s="57" t="str">
        <f t="shared" si="15"/>
        <v>CHRIS JOHN</v>
      </c>
      <c r="AE24" t="str">
        <f t="array" ref="AE24">IFERROR(INDEX(elem_res,MATCH(TRUE,ISNUMBER(SEARCH(elem_ext,AA24)),0)),"")</f>
        <v/>
      </c>
      <c r="AF24" t="str">
        <f t="shared" si="16"/>
        <v xml:space="preserve">WABE </v>
      </c>
      <c r="AG24" t="str">
        <f t="shared" si="17"/>
        <v>CHRIS JOHN</v>
      </c>
      <c r="AH24" t="str">
        <f t="shared" si="18"/>
        <v xml:space="preserve"> PERINO</v>
      </c>
      <c r="AI24" t="str">
        <f t="shared" si="19"/>
        <v/>
      </c>
      <c r="AJ24" t="str">
        <f t="shared" si="20"/>
        <v>127918170012</v>
      </c>
      <c r="AK24" t="str">
        <f t="shared" si="21"/>
        <v>01/08/2012</v>
      </c>
      <c r="AL24" t="str">
        <f t="shared" si="22"/>
        <v>MALE</v>
      </c>
      <c r="AM24" t="str">
        <f>IF(R24="","",'School Form 1-Copy'!$F$4)</f>
        <v>Sambulawan ES</v>
      </c>
      <c r="AN24">
        <f>IF(R24="","",'School Form 1-Copy'!$F$3)</f>
        <v>127918</v>
      </c>
      <c r="AO24">
        <f>IF(R24="","",'School Form 1-Copy'!$AH$3)</f>
        <v>0</v>
      </c>
      <c r="AP24">
        <f>IF(R24="","",'School Form 1-Copy'!$S$3)</f>
        <v>0</v>
      </c>
      <c r="AQ24" t="str">
        <f>IF(R24="","",IF('School Form 1-Copy'!$K$3="NCR","NCR",IF('School Form 1-Copy'!$K$3="ARMM","ARMM",IF('School Form 1-Copy'!$K$3="CARAGA","CARAGA",MID('School Form 1-Copy'!$K$3,FIND(" ",'School Form 1-Copy'!$K$3)+1,256)))))</f>
        <v>X</v>
      </c>
      <c r="AR24" t="e">
        <f>IF(R24="","",MID('School Form 1-Copy'!$AB$4,FIND(" ",'School Form 1-Copy'!$AB$4)+1,256))</f>
        <v>#VALUE!</v>
      </c>
      <c r="AS24">
        <f>IF(R24="","",'School Form 1-Copy'!$AH$4)</f>
        <v>0</v>
      </c>
      <c r="AT24">
        <f>IF(S24="","",'School Form 1-Copy'!$S$4)</f>
        <v>0</v>
      </c>
      <c r="AU24" t="e">
        <f ca="1">IF(AM24="","",INDIRECT("'"&amp;"School Form 1-Copy"&amp;"'!"&amp;"AD"&amp;MATCH("*Prepared*",'School Form 1-Copy'!$AD$1:$AD$1000,0)+1))</f>
        <v>#N/A</v>
      </c>
    </row>
    <row r="25" spans="3:47">
      <c r="C25" t="str">
        <f t="array" ref="C25">IF(ROWS($3:25)&gt;MAX(IF(ISNUMBER(SEARCH(SUBSTITUTE(A$1,"&lt;=== TOTAL",""),'School Form 1-Copy'!$C$7:$C$1000)),ROW('School Form 1-Copy'!$C$7:$C$1000)-MIN(ROW('School Form 1-Copy'!$C$7:$C$1000))+1,""))-1,"",INDEX('School Form 1-Copy'!$C$7:$C$1000,ROWS($3:25)))</f>
        <v/>
      </c>
      <c r="D25" t="str">
        <f t="shared" si="2"/>
        <v/>
      </c>
      <c r="E25" t="str">
        <f>IF(C25="","",VLOOKUP(C25,'School Form 1-Copy'!$C$7:$H$1000,6,0))</f>
        <v/>
      </c>
      <c r="F25" t="str">
        <f t="array" ref="F25">IF(ROWS($3:25)&gt;MAX(IF(ISNUMBER(SEARCH(SUBSTITUTE(F$1,"&lt;===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1-Copy'!$C$3:$C$1000))+1,""))+ROWS($3:25)),""))</f>
        <v/>
      </c>
      <c r="G25" t="str">
        <f t="shared" si="3"/>
        <v/>
      </c>
      <c r="H25" t="str">
        <f>IF(F25="","",VLOOKUP(F25,'School Form 1-Copy'!$C$7:$H$1000,6,0))</f>
        <v/>
      </c>
      <c r="I25" t="str">
        <f t="shared" si="4"/>
        <v/>
      </c>
      <c r="J25" t="str">
        <f>IF(C25="","",VLOOKUP(C25,IF({1,0},'School Form 1-Copy'!$C$1:$C$1000,'School Form 1-Copy'!$A$1:$A$1000),2,0))</f>
        <v/>
      </c>
      <c r="K25" t="str">
        <f t="shared" si="5"/>
        <v/>
      </c>
      <c r="L25" t="str">
        <f t="shared" si="6"/>
        <v/>
      </c>
      <c r="M25" t="str">
        <f t="array" ref="M25">LOOKUP("zzzzz",CHOOSE({1,2},"",INDEX(I:I,SMALL(IF($I$3:$I$1000&lt;&gt;"",ROW($I$3:$I$1000)),ROWS($M$3:M25)))))</f>
        <v>AKUT,REY JULYIEN, MACABODBOD</v>
      </c>
      <c r="N25" t="str">
        <f t="shared" si="7"/>
        <v>127918170025</v>
      </c>
      <c r="O25" t="str">
        <f t="shared" si="8"/>
        <v>FEMALE</v>
      </c>
      <c r="P25" t="str">
        <f t="shared" si="9"/>
        <v>05-10-2012</v>
      </c>
      <c r="Q25" t="str">
        <f t="shared" si="10"/>
        <v>AKUT,REY JULYIEN, MACABODBOD</v>
      </c>
      <c r="R25" t="str">
        <f>IFERROR(TRIM(MID(SUBSTITUTE(SUBSTITUTE(","&amp;$M25," ",", ",LEN($M25)-LEN(SUBSTITUTE($M25," ",""))),",",REPT(" ",50)),50*COLUMNS($M:M),50)),"")</f>
        <v>AKUT</v>
      </c>
      <c r="S25" t="str">
        <f>IFERROR(TRIM(MID(SUBSTITUTE(SUBSTITUTE(","&amp;$M25," ",", ",LEN($M25)-LEN(SUBSTITUTE($M25," ",""))),",",REPT(" ",50)),50*COLUMNS($M:N),50)),"")</f>
        <v>REY JULYIEN</v>
      </c>
      <c r="T25" t="str">
        <f>IFERROR(TRIM(MID(SUBSTITUTE(SUBSTITUTE(","&amp;$M25," ",", ",LEN($M25)-LEN(SUBSTITUTE($M25," ",""))),",",REPT(" ",50)),50*COLUMNS($M:O),50)),"")</f>
        <v/>
      </c>
      <c r="U25" t="str">
        <f>IFERROR(TRIM(MID(SUBSTITUTE(SUBSTITUTE(","&amp;$M25," ",", ",LEN($M25)-LEN(SUBSTITUTE($M25," ",""))),",",REPT(" ",50)),50*COLUMNS($M:P),50)),"")</f>
        <v>MACABODBOD</v>
      </c>
      <c r="V25" s="53" t="str">
        <f>IF(LEN(TRIM(MID(SUBSTITUTE(SUBSTITUTE(","&amp;$Q25," ",", ",LEN($Q25)-LEN(SUBSTITUTE($Q25," ",""))),",",REPT(" ",50)),50*COLUMNS($Q:S),50)))&gt;3,TRIM(MID(SUBSTITUTE(SUBSTITUTE(","&amp;$Q25," ",", ",LEN($Q25)-LEN(SUBSTITUTE($Q25," ",""))),",",REPT(" ",50)),50*COLUMNS($Q:S),50)),"")</f>
        <v/>
      </c>
      <c r="W25" s="53" t="str">
        <f t="shared" si="11"/>
        <v/>
      </c>
      <c r="X25" t="str">
        <f t="shared" si="0"/>
        <v xml:space="preserve"> MACABODBOD</v>
      </c>
      <c r="Y25" s="54" t="str">
        <f t="shared" si="12"/>
        <v xml:space="preserve"> MACABODBOD</v>
      </c>
      <c r="Z25" s="53" t="e">
        <f>IF(AND(LEN(TRIM(MID(SUBSTITUTE(SUBSTITUTE(","&amp;$R25," ",", ",LEN($R25)-LEN(SUBSTITUTE($R25," ",""))),",",REPT(" ",50)),50*COLUMNS($R:R),50))&gt;0),LEFT(TRIM(MID(SUBSTITUTE(SUBSTITUTE(","&amp;$R25," ",", ",LEN($R25)-LEN(SUBSTITUTE($R25," ",""))),",",REPT(" ",50)),50*COLUMNS($R:R),50)),1)="I",LEFT(TRIM(MID(SUBSTITUTE(SUBSTITUTE(","&amp;$R25," ",", ",LEN($R25)-LEN(SUBSTITUTE($R25," ",""))),",",REPT(" ",50)),50*COLUMNS($R:R),50)),1)="V",LEFT(TRIM(MID(SUBSTITUTE(SUBSTITUTE(","&amp;$R25," ",", ",LEN($R25)-LEN(SUBSTITUTE($R25," ",""))),",",REPT(" ",50)),50*COLUMNS($R:R),50)),1)="X",LEFT(TRIM(MID(SUBSTITUTE(SUBSTITUTE(","&amp;$R25," ",", ",LEN($R25)-LEN(SUBSTITUTE($R25," ",""))),",",REPT(" ",50)),50*COLUMNS($R:R),50)),1)="J"),TRIM(MID(SUBSTITUTE(SUBSTITUTE(","&amp;$R25," ",", ",LEN($R25)-LEN(SUBSTITUTE($R25," ",""))),",",REPT(" ",50)),50*COLUMNS($R:R),50)),R25)</f>
        <v>#VALUE!</v>
      </c>
      <c r="AA25" s="55" t="str">
        <f t="shared" si="13"/>
        <v xml:space="preserve">AKUT </v>
      </c>
      <c r="AB25" s="56" t="str">
        <f>IF(AE25="",IF(OR(LEFT(W25,1)="I",LEFT(W25,1)="V",LEFT(W25,1)="X",LEFT(W25,2)="JR",LEFT(W25,2)="SR"),IF(LEN(T25)-LEN(SUBSTITUTE(T25," ",""))&gt;=2,LEFT(T25,(FIND(" ",T25,1)-1)),W25),IF(AND(W25="",V25=""),IF(SUBSTITUTE(SUBSTITUTE(SUBSTITUTE(R25,AA25,""),".","")," ","")="",IF(LEN(TRIM(MID(SUBSTITUTE(SUBSTITUTE(","&amp;$Q25," ",", ",LEN($Q25)-LEN(SUBSTITUTE($Q25," ",""))),",",REPT(" ",50)),50*COLUMNS($Q:S),50)))&gt;3,LEFT(TRIM(MID(SUBSTITUTE(SUBSTITUTE(","&amp;$Q25," ",", ",LEN($Q25)-LEN(SUBSTITUTE($Q25," ",""))),",",REPT(" ",50)),50*COLUMNS($Q:S),50)),3),TRIM(MID(SUBSTITUTE(SUBSTITUTE(","&amp;$Q25," ",", ",LEN($Q25)-LEN(SUBSTITUTE($Q25," ",""))),",",REPT(" ",50)),50*COLUMNS($Q:S),50))),SUBSTITUTE(SUBSTITUTE(SUBSTITUTE(R25,AA25,""),".","")," ","")),IF(AND(LEN(W25)&gt;0,LEN(V25)&gt;0),IF(SUBSTITUTE(SUBSTITUTE(SUBSTITUTE(R25,AA25,""),".","")," ","")="",IF(LEN(TRIM(MID(SUBSTITUTE(SUBSTITUTE(","&amp;$Q25," ",", ",LEN($Q25)-LEN(SUBSTITUTE($Q25," ",""))),",",REPT(" ",50)),50*COLUMNS($Q:S),50)))&gt;3,LEFT(TRIM(MID(SUBSTITUTE(SUBSTITUTE(","&amp;$Q25," ",", ",LEN($Q25)-LEN(SUBSTITUTE($Q25," ",""))),",",REPT(" ",50)),50*COLUMNS($Q:S),50)),3),TRIM(MID(SUBSTITUTE(SUBSTITUTE(","&amp;$Q25," ",", ",LEN($Q25)-LEN(SUBSTITUTE($Q25," ",""))),",",REPT(" ",50)),50*COLUMNS($Q:S),50))),SUBSTITUTE(SUBSTITUTE(SUBSTITUTE(R25,AA25,""),".","")," ","")),""))),AE25)</f>
        <v>AKUT</v>
      </c>
      <c r="AC25" s="56" t="e">
        <f t="shared" si="14"/>
        <v>#VALUE!</v>
      </c>
      <c r="AD25" s="57" t="str">
        <f t="shared" si="15"/>
        <v>REY JULYIEN</v>
      </c>
      <c r="AE25" t="str">
        <f t="array" ref="AE25">IFERROR(INDEX(elem_res,MATCH(TRUE,ISNUMBER(SEARCH(elem_ext,AA25)),0)),"")</f>
        <v/>
      </c>
      <c r="AF25" t="str">
        <f t="shared" si="16"/>
        <v xml:space="preserve">AKUT </v>
      </c>
      <c r="AG25" t="str">
        <f t="shared" si="17"/>
        <v>REY JULYIEN</v>
      </c>
      <c r="AH25" t="str">
        <f t="shared" si="18"/>
        <v xml:space="preserve"> MACABODBOD</v>
      </c>
      <c r="AI25" t="str">
        <f t="shared" si="19"/>
        <v/>
      </c>
      <c r="AJ25" t="str">
        <f t="shared" si="20"/>
        <v>127918170025</v>
      </c>
      <c r="AK25" t="str">
        <f t="shared" si="21"/>
        <v>05/10/2012</v>
      </c>
      <c r="AL25" t="str">
        <f t="shared" si="22"/>
        <v>FEMALE</v>
      </c>
      <c r="AM25" t="str">
        <f>IF(R25="","",'School Form 1-Copy'!$F$4)</f>
        <v>Sambulawan ES</v>
      </c>
      <c r="AN25">
        <f>IF(R25="","",'School Form 1-Copy'!$F$3)</f>
        <v>127918</v>
      </c>
      <c r="AO25">
        <f>IF(R25="","",'School Form 1-Copy'!$AH$3)</f>
        <v>0</v>
      </c>
      <c r="AP25">
        <f>IF(R25="","",'School Form 1-Copy'!$S$3)</f>
        <v>0</v>
      </c>
      <c r="AQ25" t="str">
        <f>IF(R25="","",IF('School Form 1-Copy'!$K$3="NCR","NCR",IF('School Form 1-Copy'!$K$3="ARMM","ARMM",IF('School Form 1-Copy'!$K$3="CARAGA","CARAGA",MID('School Form 1-Copy'!$K$3,FIND(" ",'School Form 1-Copy'!$K$3)+1,256)))))</f>
        <v>X</v>
      </c>
      <c r="AR25" t="e">
        <f>IF(R25="","",MID('School Form 1-Copy'!$AB$4,FIND(" ",'School Form 1-Copy'!$AB$4)+1,256))</f>
        <v>#VALUE!</v>
      </c>
      <c r="AS25">
        <f>IF(R25="","",'School Form 1-Copy'!$AH$4)</f>
        <v>0</v>
      </c>
      <c r="AT25">
        <f>IF(S25="","",'School Form 1-Copy'!$S$4)</f>
        <v>0</v>
      </c>
      <c r="AU25" t="e">
        <f ca="1">IF(AM25="","",INDIRECT("'"&amp;"School Form 1-Copy"&amp;"'!"&amp;"AD"&amp;MATCH("*Prepared*",'School Form 1-Copy'!$AD$1:$AD$1000,0)+1))</f>
        <v>#N/A</v>
      </c>
    </row>
    <row r="26" spans="3:47">
      <c r="C26" t="str">
        <f t="array" ref="C26">IF(ROWS($3:26)&gt;MAX(IF(ISNUMBER(SEARCH(SUBSTITUTE(A$1,"&lt;=== TOTAL",""),'School Form 1-Copy'!$C$7:$C$1000)),ROW('School Form 1-Copy'!$C$7:$C$1000)-MIN(ROW('School Form 1-Copy'!$C$7:$C$1000))+1,""))-1,"",INDEX('School Form 1-Copy'!$C$7:$C$1000,ROWS($3:26)))</f>
        <v/>
      </c>
      <c r="D26" t="str">
        <f t="shared" si="2"/>
        <v/>
      </c>
      <c r="E26" t="str">
        <f>IF(C26="","",VLOOKUP(C26,'School Form 1-Copy'!$C$7:$H$1000,6,0))</f>
        <v/>
      </c>
      <c r="F26" t="str">
        <f t="array" ref="F26">IF(ROWS($3:26)&gt;MAX(IF(ISNUMBER(SEARCH(SUBSTITUTE(F$1,"&lt;===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1-Copy'!$C$3:$C$1000))+1,""))+ROWS($3:26)),""))</f>
        <v/>
      </c>
      <c r="G26" t="str">
        <f t="shared" si="3"/>
        <v/>
      </c>
      <c r="H26" t="str">
        <f>IF(F26="","",VLOOKUP(F26,'School Form 1-Copy'!$C$7:$H$1000,6,0))</f>
        <v/>
      </c>
      <c r="I26" t="str">
        <f t="shared" si="4"/>
        <v/>
      </c>
      <c r="J26" t="str">
        <f>IF(C26="","",VLOOKUP(C26,IF({1,0},'School Form 1-Copy'!$C$1:$C$1000,'School Form 1-Copy'!$A$1:$A$1000),2,0))</f>
        <v/>
      </c>
      <c r="K26" t="str">
        <f t="shared" si="5"/>
        <v/>
      </c>
      <c r="L26" t="str">
        <f t="shared" si="6"/>
        <v/>
      </c>
      <c r="M26" t="str">
        <f t="array" ref="M26">LOOKUP("zzzzz",CHOOSE({1,2},"",INDEX(I:I,SMALL(IF($I$3:$I$1000&lt;&gt;"",ROW($I$3:$I$1000)),ROWS($M$3:M26)))))</f>
        <v>BENDANILLO,RUDJAMAE, EYANA</v>
      </c>
      <c r="N26" t="str">
        <f t="shared" si="7"/>
        <v>128126170016</v>
      </c>
      <c r="O26" t="str">
        <f t="shared" si="8"/>
        <v>FEMALE</v>
      </c>
      <c r="P26" t="str">
        <f t="shared" si="9"/>
        <v>05-23-2012</v>
      </c>
      <c r="Q26" t="str">
        <f t="shared" si="10"/>
        <v>BENDANILLO,RUDJAMAE, EYANA</v>
      </c>
      <c r="R26" t="str">
        <f>IFERROR(TRIM(MID(SUBSTITUTE(SUBSTITUTE(","&amp;$M26," ",", ",LEN($M26)-LEN(SUBSTITUTE($M26," ",""))),",",REPT(" ",50)),50*COLUMNS($M:M),50)),"")</f>
        <v>BENDANILLO</v>
      </c>
      <c r="S26" t="str">
        <f>IFERROR(TRIM(MID(SUBSTITUTE(SUBSTITUTE(","&amp;$M26," ",", ",LEN($M26)-LEN(SUBSTITUTE($M26," ",""))),",",REPT(" ",50)),50*COLUMNS($M:N),50)),"")</f>
        <v>RUDJAMAE</v>
      </c>
      <c r="T26" t="str">
        <f>IFERROR(TRIM(MID(SUBSTITUTE(SUBSTITUTE(","&amp;$M26," ",", ",LEN($M26)-LEN(SUBSTITUTE($M26," ",""))),",",REPT(" ",50)),50*COLUMNS($M:O),50)),"")</f>
        <v/>
      </c>
      <c r="U26" t="str">
        <f>IFERROR(TRIM(MID(SUBSTITUTE(SUBSTITUTE(","&amp;$M26," ",", ",LEN($M26)-LEN(SUBSTITUTE($M26," ",""))),",",REPT(" ",50)),50*COLUMNS($M:P),50)),"")</f>
        <v>EYANA</v>
      </c>
      <c r="V26" s="53" t="str">
        <f>IF(LEN(TRIM(MID(SUBSTITUTE(SUBSTITUTE(","&amp;$Q26," ",", ",LEN($Q26)-LEN(SUBSTITUTE($Q26," ",""))),",",REPT(" ",50)),50*COLUMNS($Q:S),50)))&gt;3,TRIM(MID(SUBSTITUTE(SUBSTITUTE(","&amp;$Q26," ",", ",LEN($Q26)-LEN(SUBSTITUTE($Q26," ",""))),",",REPT(" ",50)),50*COLUMNS($Q:S),50)),"")</f>
        <v/>
      </c>
      <c r="W26" s="53" t="str">
        <f t="shared" si="11"/>
        <v/>
      </c>
      <c r="X26" t="str">
        <f t="shared" si="0"/>
        <v xml:space="preserve"> EYANA</v>
      </c>
      <c r="Y26" s="54" t="str">
        <f t="shared" si="12"/>
        <v xml:space="preserve"> EYANA</v>
      </c>
      <c r="Z26" s="53" t="e">
        <f>IF(AND(LEN(TRIM(MID(SUBSTITUTE(SUBSTITUTE(","&amp;$R26," ",", ",LEN($R26)-LEN(SUBSTITUTE($R26," ",""))),",",REPT(" ",50)),50*COLUMNS($R:R),50))&gt;0),LEFT(TRIM(MID(SUBSTITUTE(SUBSTITUTE(","&amp;$R26," ",", ",LEN($R26)-LEN(SUBSTITUTE($R26," ",""))),",",REPT(" ",50)),50*COLUMNS($R:R),50)),1)="I",LEFT(TRIM(MID(SUBSTITUTE(SUBSTITUTE(","&amp;$R26," ",", ",LEN($R26)-LEN(SUBSTITUTE($R26," ",""))),",",REPT(" ",50)),50*COLUMNS($R:R),50)),1)="V",LEFT(TRIM(MID(SUBSTITUTE(SUBSTITUTE(","&amp;$R26," ",", ",LEN($R26)-LEN(SUBSTITUTE($R26," ",""))),",",REPT(" ",50)),50*COLUMNS($R:R),50)),1)="X",LEFT(TRIM(MID(SUBSTITUTE(SUBSTITUTE(","&amp;$R26," ",", ",LEN($R26)-LEN(SUBSTITUTE($R26," ",""))),",",REPT(" ",50)),50*COLUMNS($R:R),50)),1)="J"),TRIM(MID(SUBSTITUTE(SUBSTITUTE(","&amp;$R26," ",", ",LEN($R26)-LEN(SUBSTITUTE($R26," ",""))),",",REPT(" ",50)),50*COLUMNS($R:R),50)),R26)</f>
        <v>#VALUE!</v>
      </c>
      <c r="AA26" s="55" t="str">
        <f t="shared" si="13"/>
        <v xml:space="preserve">BENDANILLO </v>
      </c>
      <c r="AB26" s="56" t="str">
        <f>IF(AE26="",IF(OR(LEFT(W26,1)="I",LEFT(W26,1)="V",LEFT(W26,1)="X",LEFT(W26,2)="JR",LEFT(W26,2)="SR"),IF(LEN(T26)-LEN(SUBSTITUTE(T26," ",""))&gt;=2,LEFT(T26,(FIND(" ",T26,1)-1)),W26),IF(AND(W26="",V26=""),IF(SUBSTITUTE(SUBSTITUTE(SUBSTITUTE(R26,AA26,""),".","")," ","")="",IF(LEN(TRIM(MID(SUBSTITUTE(SUBSTITUTE(","&amp;$Q26," ",", ",LEN($Q26)-LEN(SUBSTITUTE($Q26," ",""))),",",REPT(" ",50)),50*COLUMNS($Q:S),50)))&gt;3,LEFT(TRIM(MID(SUBSTITUTE(SUBSTITUTE(","&amp;$Q26," ",", ",LEN($Q26)-LEN(SUBSTITUTE($Q26," ",""))),",",REPT(" ",50)),50*COLUMNS($Q:S),50)),3),TRIM(MID(SUBSTITUTE(SUBSTITUTE(","&amp;$Q26," ",", ",LEN($Q26)-LEN(SUBSTITUTE($Q26," ",""))),",",REPT(" ",50)),50*COLUMNS($Q:S),50))),SUBSTITUTE(SUBSTITUTE(SUBSTITUTE(R26,AA26,""),".","")," ","")),IF(AND(LEN(W26)&gt;0,LEN(V26)&gt;0),IF(SUBSTITUTE(SUBSTITUTE(SUBSTITUTE(R26,AA26,""),".","")," ","")="",IF(LEN(TRIM(MID(SUBSTITUTE(SUBSTITUTE(","&amp;$Q26," ",", ",LEN($Q26)-LEN(SUBSTITUTE($Q26," ",""))),",",REPT(" ",50)),50*COLUMNS($Q:S),50)))&gt;3,LEFT(TRIM(MID(SUBSTITUTE(SUBSTITUTE(","&amp;$Q26," ",", ",LEN($Q26)-LEN(SUBSTITUTE($Q26," ",""))),",",REPT(" ",50)),50*COLUMNS($Q:S),50)),3),TRIM(MID(SUBSTITUTE(SUBSTITUTE(","&amp;$Q26," ",", ",LEN($Q26)-LEN(SUBSTITUTE($Q26," ",""))),",",REPT(" ",50)),50*COLUMNS($Q:S),50))),SUBSTITUTE(SUBSTITUTE(SUBSTITUTE(R26,AA26,""),".","")," ","")),""))),AE26)</f>
        <v>BENDANILLO</v>
      </c>
      <c r="AC26" s="56" t="e">
        <f t="shared" si="14"/>
        <v>#VALUE!</v>
      </c>
      <c r="AD26" s="57" t="str">
        <f t="shared" si="15"/>
        <v>RUDJAMAE</v>
      </c>
      <c r="AE26" t="str">
        <f t="array" ref="AE26">IFERROR(INDEX(elem_res,MATCH(TRUE,ISNUMBER(SEARCH(elem_ext,AA26)),0)),"")</f>
        <v/>
      </c>
      <c r="AF26" t="str">
        <f t="shared" si="16"/>
        <v xml:space="preserve">BENDANILLO </v>
      </c>
      <c r="AG26" t="str">
        <f t="shared" si="17"/>
        <v>RUDJAMAE</v>
      </c>
      <c r="AH26" t="str">
        <f t="shared" si="18"/>
        <v xml:space="preserve"> EYANA</v>
      </c>
      <c r="AI26" t="str">
        <f t="shared" si="19"/>
        <v/>
      </c>
      <c r="AJ26" t="str">
        <f t="shared" si="20"/>
        <v>128126170016</v>
      </c>
      <c r="AK26" t="str">
        <f t="shared" si="21"/>
        <v>05/23/2012</v>
      </c>
      <c r="AL26" t="str">
        <f t="shared" si="22"/>
        <v>FEMALE</v>
      </c>
      <c r="AM26" t="str">
        <f>IF(R26="","",'School Form 1-Copy'!$F$4)</f>
        <v>Sambulawan ES</v>
      </c>
      <c r="AN26">
        <f>IF(R26="","",'School Form 1-Copy'!$F$3)</f>
        <v>127918</v>
      </c>
      <c r="AO26">
        <f>IF(R26="","",'School Form 1-Copy'!$AH$3)</f>
        <v>0</v>
      </c>
      <c r="AP26">
        <f>IF(R26="","",'School Form 1-Copy'!$S$3)</f>
        <v>0</v>
      </c>
      <c r="AQ26" t="str">
        <f>IF(R26="","",IF('School Form 1-Copy'!$K$3="NCR","NCR",IF('School Form 1-Copy'!$K$3="ARMM","ARMM",IF('School Form 1-Copy'!$K$3="CARAGA","CARAGA",MID('School Form 1-Copy'!$K$3,FIND(" ",'School Form 1-Copy'!$K$3)+1,256)))))</f>
        <v>X</v>
      </c>
      <c r="AR26" t="e">
        <f>IF(R26="","",MID('School Form 1-Copy'!$AB$4,FIND(" ",'School Form 1-Copy'!$AB$4)+1,256))</f>
        <v>#VALUE!</v>
      </c>
      <c r="AS26">
        <f>IF(R26="","",'School Form 1-Copy'!$AH$4)</f>
        <v>0</v>
      </c>
      <c r="AT26">
        <f>IF(S26="","",'School Form 1-Copy'!$S$4)</f>
        <v>0</v>
      </c>
      <c r="AU26" t="e">
        <f ca="1">IF(AM26="","",INDIRECT("'"&amp;"School Form 1-Copy"&amp;"'!"&amp;"AD"&amp;MATCH("*Prepared*",'School Form 1-Copy'!$AD$1:$AD$1000,0)+1))</f>
        <v>#N/A</v>
      </c>
    </row>
    <row r="27" spans="3:47">
      <c r="C27" t="str">
        <f t="array" ref="C27">IF(ROWS($3:27)&gt;MAX(IF(ISNUMBER(SEARCH(SUBSTITUTE(A$1,"&lt;=== TOTAL",""),'School Form 1-Copy'!$C$7:$C$1000)),ROW('School Form 1-Copy'!$C$7:$C$1000)-MIN(ROW('School Form 1-Copy'!$C$7:$C$1000))+1,""))-1,"",INDEX('School Form 1-Copy'!$C$7:$C$1000,ROWS($3:27)))</f>
        <v/>
      </c>
      <c r="D27" t="str">
        <f t="shared" si="2"/>
        <v/>
      </c>
      <c r="E27" t="str">
        <f>IF(C27="","",VLOOKUP(C27,'School Form 1-Copy'!$C$7:$H$1000,6,0))</f>
        <v/>
      </c>
      <c r="F27" t="str">
        <f t="array" ref="F27">IF(ROWS($3:27)&gt;MAX(IF(ISNUMBER(SEARCH(SUBSTITUTE(F$1,"&lt;===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1-Copy'!$C$3:$C$1000))+1,""))+ROWS($3:27)),""))</f>
        <v/>
      </c>
      <c r="G27" t="str">
        <f t="shared" si="3"/>
        <v/>
      </c>
      <c r="H27" t="str">
        <f>IF(F27="","",VLOOKUP(F27,'School Form 1-Copy'!$C$7:$H$1000,6,0))</f>
        <v/>
      </c>
      <c r="I27" t="str">
        <f t="shared" si="4"/>
        <v/>
      </c>
      <c r="J27" t="str">
        <f>IF(C27="","",VLOOKUP(C27,IF({1,0},'School Form 1-Copy'!$C$1:$C$1000,'School Form 1-Copy'!$A$1:$A$1000),2,0))</f>
        <v/>
      </c>
      <c r="K27" t="str">
        <f t="shared" si="5"/>
        <v/>
      </c>
      <c r="L27" t="str">
        <f t="shared" si="6"/>
        <v/>
      </c>
      <c r="M27" t="str">
        <f t="array" ref="M27">LOOKUP("zzzzz",CHOOSE({1,2},"",INDEX(I:I,SMALL(IF($I$3:$I$1000&lt;&gt;"",ROW($I$3:$I$1000)),ROWS($M$3:M27)))))</f>
        <v>DECINILLA,SHYN MAY, SUBANG</v>
      </c>
      <c r="N27" t="str">
        <f t="shared" si="7"/>
        <v>127918170007</v>
      </c>
      <c r="O27" t="str">
        <f t="shared" si="8"/>
        <v>FEMALE</v>
      </c>
      <c r="P27" t="str">
        <f t="shared" si="9"/>
        <v>05-21-2011</v>
      </c>
      <c r="Q27" t="str">
        <f t="shared" si="10"/>
        <v>DECINILLA,SHYN MAY, SUBANG</v>
      </c>
      <c r="R27" t="str">
        <f>IFERROR(TRIM(MID(SUBSTITUTE(SUBSTITUTE(","&amp;$M27," ",", ",LEN($M27)-LEN(SUBSTITUTE($M27," ",""))),",",REPT(" ",50)),50*COLUMNS($M:M),50)),"")</f>
        <v>DECINILLA</v>
      </c>
      <c r="S27" t="str">
        <f>IFERROR(TRIM(MID(SUBSTITUTE(SUBSTITUTE(","&amp;$M27," ",", ",LEN($M27)-LEN(SUBSTITUTE($M27," ",""))),",",REPT(" ",50)),50*COLUMNS($M:N),50)),"")</f>
        <v>SHYN MAY</v>
      </c>
      <c r="T27" t="str">
        <f>IFERROR(TRIM(MID(SUBSTITUTE(SUBSTITUTE(","&amp;$M27," ",", ",LEN($M27)-LEN(SUBSTITUTE($M27," ",""))),",",REPT(" ",50)),50*COLUMNS($M:O),50)),"")</f>
        <v/>
      </c>
      <c r="U27" t="str">
        <f>IFERROR(TRIM(MID(SUBSTITUTE(SUBSTITUTE(","&amp;$M27," ",", ",LEN($M27)-LEN(SUBSTITUTE($M27," ",""))),",",REPT(" ",50)),50*COLUMNS($M:P),50)),"")</f>
        <v>SUBANG</v>
      </c>
      <c r="V27" s="53" t="str">
        <f>IF(LEN(TRIM(MID(SUBSTITUTE(SUBSTITUTE(","&amp;$Q27," ",", ",LEN($Q27)-LEN(SUBSTITUTE($Q27," ",""))),",",REPT(" ",50)),50*COLUMNS($Q:S),50)))&gt;3,TRIM(MID(SUBSTITUTE(SUBSTITUTE(","&amp;$Q27," ",", ",LEN($Q27)-LEN(SUBSTITUTE($Q27," ",""))),",",REPT(" ",50)),50*COLUMNS($Q:S),50)),"")</f>
        <v/>
      </c>
      <c r="W27" s="53" t="str">
        <f t="shared" si="11"/>
        <v/>
      </c>
      <c r="X27" t="str">
        <f t="shared" si="0"/>
        <v xml:space="preserve"> SUBANG</v>
      </c>
      <c r="Y27" s="54" t="str">
        <f t="shared" si="12"/>
        <v xml:space="preserve"> SUBANG</v>
      </c>
      <c r="Z27" s="53" t="e">
        <f>IF(AND(LEN(TRIM(MID(SUBSTITUTE(SUBSTITUTE(","&amp;$R27," ",", ",LEN($R27)-LEN(SUBSTITUTE($R27," ",""))),",",REPT(" ",50)),50*COLUMNS($R:R),50))&gt;0),LEFT(TRIM(MID(SUBSTITUTE(SUBSTITUTE(","&amp;$R27," ",", ",LEN($R27)-LEN(SUBSTITUTE($R27," ",""))),",",REPT(" ",50)),50*COLUMNS($R:R),50)),1)="I",LEFT(TRIM(MID(SUBSTITUTE(SUBSTITUTE(","&amp;$R27," ",", ",LEN($R27)-LEN(SUBSTITUTE($R27," ",""))),",",REPT(" ",50)),50*COLUMNS($R:R),50)),1)="V",LEFT(TRIM(MID(SUBSTITUTE(SUBSTITUTE(","&amp;$R27," ",", ",LEN($R27)-LEN(SUBSTITUTE($R27," ",""))),",",REPT(" ",50)),50*COLUMNS($R:R),50)),1)="X",LEFT(TRIM(MID(SUBSTITUTE(SUBSTITUTE(","&amp;$R27," ",", ",LEN($R27)-LEN(SUBSTITUTE($R27," ",""))),",",REPT(" ",50)),50*COLUMNS($R:R),50)),1)="J"),TRIM(MID(SUBSTITUTE(SUBSTITUTE(","&amp;$R27," ",", ",LEN($R27)-LEN(SUBSTITUTE($R27," ",""))),",",REPT(" ",50)),50*COLUMNS($R:R),50)),R27)</f>
        <v>#VALUE!</v>
      </c>
      <c r="AA27" s="55" t="str">
        <f t="shared" si="13"/>
        <v xml:space="preserve">DECINILLA </v>
      </c>
      <c r="AB27" s="56" t="str">
        <f>IF(AE27="",IF(OR(LEFT(W27,1)="I",LEFT(W27,1)="V",LEFT(W27,1)="X",LEFT(W27,2)="JR",LEFT(W27,2)="SR"),IF(LEN(T27)-LEN(SUBSTITUTE(T27," ",""))&gt;=2,LEFT(T27,(FIND(" ",T27,1)-1)),W27),IF(AND(W27="",V27=""),IF(SUBSTITUTE(SUBSTITUTE(SUBSTITUTE(R27,AA27,""),".","")," ","")="",IF(LEN(TRIM(MID(SUBSTITUTE(SUBSTITUTE(","&amp;$Q27," ",", ",LEN($Q27)-LEN(SUBSTITUTE($Q27," ",""))),",",REPT(" ",50)),50*COLUMNS($Q:S),50)))&gt;3,LEFT(TRIM(MID(SUBSTITUTE(SUBSTITUTE(","&amp;$Q27," ",", ",LEN($Q27)-LEN(SUBSTITUTE($Q27," ",""))),",",REPT(" ",50)),50*COLUMNS($Q:S),50)),3),TRIM(MID(SUBSTITUTE(SUBSTITUTE(","&amp;$Q27," ",", ",LEN($Q27)-LEN(SUBSTITUTE($Q27," ",""))),",",REPT(" ",50)),50*COLUMNS($Q:S),50))),SUBSTITUTE(SUBSTITUTE(SUBSTITUTE(R27,AA27,""),".","")," ","")),IF(AND(LEN(W27)&gt;0,LEN(V27)&gt;0),IF(SUBSTITUTE(SUBSTITUTE(SUBSTITUTE(R27,AA27,""),".","")," ","")="",IF(LEN(TRIM(MID(SUBSTITUTE(SUBSTITUTE(","&amp;$Q27," ",", ",LEN($Q27)-LEN(SUBSTITUTE($Q27," ",""))),",",REPT(" ",50)),50*COLUMNS($Q:S),50)))&gt;3,LEFT(TRIM(MID(SUBSTITUTE(SUBSTITUTE(","&amp;$Q27," ",", ",LEN($Q27)-LEN(SUBSTITUTE($Q27," ",""))),",",REPT(" ",50)),50*COLUMNS($Q:S),50)),3),TRIM(MID(SUBSTITUTE(SUBSTITUTE(","&amp;$Q27," ",", ",LEN($Q27)-LEN(SUBSTITUTE($Q27," ",""))),",",REPT(" ",50)),50*COLUMNS($Q:S),50))),SUBSTITUTE(SUBSTITUTE(SUBSTITUTE(R27,AA27,""),".","")," ","")),""))),AE27)</f>
        <v>DECINILLA</v>
      </c>
      <c r="AC27" s="56" t="e">
        <f t="shared" si="14"/>
        <v>#VALUE!</v>
      </c>
      <c r="AD27" s="57" t="str">
        <f t="shared" si="15"/>
        <v>SHYN MAY</v>
      </c>
      <c r="AE27" t="str">
        <f t="array" ref="AE27">IFERROR(INDEX(elem_res,MATCH(TRUE,ISNUMBER(SEARCH(elem_ext,AA27)),0)),"")</f>
        <v/>
      </c>
      <c r="AF27" t="str">
        <f t="shared" si="16"/>
        <v xml:space="preserve">DECINILLA </v>
      </c>
      <c r="AG27" t="str">
        <f t="shared" si="17"/>
        <v>SHYN MAY</v>
      </c>
      <c r="AH27" t="str">
        <f t="shared" si="18"/>
        <v xml:space="preserve"> SUBANG</v>
      </c>
      <c r="AI27" t="str">
        <f t="shared" si="19"/>
        <v/>
      </c>
      <c r="AJ27" t="str">
        <f t="shared" si="20"/>
        <v>127918170007</v>
      </c>
      <c r="AK27" t="str">
        <f t="shared" si="21"/>
        <v>05/21/2011</v>
      </c>
      <c r="AL27" t="str">
        <f t="shared" si="22"/>
        <v>FEMALE</v>
      </c>
      <c r="AM27" t="str">
        <f>IF(R27="","",'School Form 1-Copy'!$F$4)</f>
        <v>Sambulawan ES</v>
      </c>
      <c r="AN27">
        <f>IF(R27="","",'School Form 1-Copy'!$F$3)</f>
        <v>127918</v>
      </c>
      <c r="AO27">
        <f>IF(R27="","",'School Form 1-Copy'!$AH$3)</f>
        <v>0</v>
      </c>
      <c r="AP27">
        <f>IF(R27="","",'School Form 1-Copy'!$S$3)</f>
        <v>0</v>
      </c>
      <c r="AQ27" t="str">
        <f>IF(R27="","",IF('School Form 1-Copy'!$K$3="NCR","NCR",IF('School Form 1-Copy'!$K$3="ARMM","ARMM",IF('School Form 1-Copy'!$K$3="CARAGA","CARAGA",MID('School Form 1-Copy'!$K$3,FIND(" ",'School Form 1-Copy'!$K$3)+1,256)))))</f>
        <v>X</v>
      </c>
      <c r="AR27" t="e">
        <f>IF(R27="","",MID('School Form 1-Copy'!$AB$4,FIND(" ",'School Form 1-Copy'!$AB$4)+1,256))</f>
        <v>#VALUE!</v>
      </c>
      <c r="AS27">
        <f>IF(R27="","",'School Form 1-Copy'!$AH$4)</f>
        <v>0</v>
      </c>
      <c r="AT27">
        <f>IF(S27="","",'School Form 1-Copy'!$S$4)</f>
        <v>0</v>
      </c>
      <c r="AU27" t="e">
        <f ca="1">IF(AM27="","",INDIRECT("'"&amp;"School Form 1-Copy"&amp;"'!"&amp;"AD"&amp;MATCH("*Prepared*",'School Form 1-Copy'!$AD$1:$AD$1000,0)+1))</f>
        <v>#N/A</v>
      </c>
    </row>
    <row r="28" spans="3:47">
      <c r="C28" t="str">
        <f t="array" ref="C28">IF(ROWS($3:28)&gt;MAX(IF(ISNUMBER(SEARCH(SUBSTITUTE(A$1,"&lt;=== TOTAL",""),'School Form 1-Copy'!$C$7:$C$1000)),ROW('School Form 1-Copy'!$C$7:$C$1000)-MIN(ROW('School Form 1-Copy'!$C$7:$C$1000))+1,""))-1,"",INDEX('School Form 1-Copy'!$C$7:$C$1000,ROWS($3:28)))</f>
        <v/>
      </c>
      <c r="D28" t="str">
        <f t="shared" si="2"/>
        <v/>
      </c>
      <c r="E28" t="str">
        <f>IF(C28="","",VLOOKUP(C28,'School Form 1-Copy'!$C$7:$H$1000,6,0))</f>
        <v/>
      </c>
      <c r="F28" t="str">
        <f t="array" ref="F28">IF(ROWS($3:28)&gt;MAX(IF(ISNUMBER(SEARCH(SUBSTITUTE(F$1,"&lt;===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1-Copy'!$C$3:$C$1000))+1,""))+ROWS($3:28)),""))</f>
        <v/>
      </c>
      <c r="G28" t="str">
        <f t="shared" si="3"/>
        <v/>
      </c>
      <c r="H28" t="str">
        <f>IF(F28="","",VLOOKUP(F28,'School Form 1-Copy'!$C$7:$H$1000,6,0))</f>
        <v/>
      </c>
      <c r="I28" t="str">
        <f t="shared" si="4"/>
        <v/>
      </c>
      <c r="J28" t="str">
        <f>IF(C28="","",VLOOKUP(C28,IF({1,0},'School Form 1-Copy'!$C$1:$C$1000,'School Form 1-Copy'!$A$1:$A$1000),2,0))</f>
        <v/>
      </c>
      <c r="K28" t="str">
        <f t="shared" si="5"/>
        <v/>
      </c>
      <c r="L28" t="str">
        <f t="shared" si="6"/>
        <v/>
      </c>
      <c r="M28" t="str">
        <f t="array" ref="M28">LOOKUP("zzzzz",CHOOSE({1,2},"",INDEX(I:I,SMALL(IF($I$3:$I$1000&lt;&gt;"",ROW($I$3:$I$1000)),ROWS($M$3:M28)))))</f>
        <v>FABRICANTE,RHAIFA CAMILLE, TINOY</v>
      </c>
      <c r="N28" t="str">
        <f t="shared" si="7"/>
        <v>127918170016</v>
      </c>
      <c r="O28" t="str">
        <f t="shared" si="8"/>
        <v>FEMALE</v>
      </c>
      <c r="P28" t="str">
        <f t="shared" si="9"/>
        <v>09-10-2011</v>
      </c>
      <c r="Q28" t="str">
        <f t="shared" si="10"/>
        <v>FABRICANTE,RHAIFA CAMILLE, TINOY</v>
      </c>
      <c r="R28" t="str">
        <f>IFERROR(TRIM(MID(SUBSTITUTE(SUBSTITUTE(","&amp;$M28," ",", ",LEN($M28)-LEN(SUBSTITUTE($M28," ",""))),",",REPT(" ",50)),50*COLUMNS($M:M),50)),"")</f>
        <v>FABRICANTE</v>
      </c>
      <c r="S28" t="str">
        <f>IFERROR(TRIM(MID(SUBSTITUTE(SUBSTITUTE(","&amp;$M28," ",", ",LEN($M28)-LEN(SUBSTITUTE($M28," ",""))),",",REPT(" ",50)),50*COLUMNS($M:N),50)),"")</f>
        <v>RHAIFA CAMILLE</v>
      </c>
      <c r="T28" t="str">
        <f>IFERROR(TRIM(MID(SUBSTITUTE(SUBSTITUTE(","&amp;$M28," ",", ",LEN($M28)-LEN(SUBSTITUTE($M28," ",""))),",",REPT(" ",50)),50*COLUMNS($M:O),50)),"")</f>
        <v/>
      </c>
      <c r="U28" t="str">
        <f>IFERROR(TRIM(MID(SUBSTITUTE(SUBSTITUTE(","&amp;$M28," ",", ",LEN($M28)-LEN(SUBSTITUTE($M28," ",""))),",",REPT(" ",50)),50*COLUMNS($M:P),50)),"")</f>
        <v>TINOY</v>
      </c>
      <c r="V28" s="53" t="str">
        <f>IF(LEN(TRIM(MID(SUBSTITUTE(SUBSTITUTE(","&amp;$Q28," ",", ",LEN($Q28)-LEN(SUBSTITUTE($Q28," ",""))),",",REPT(" ",50)),50*COLUMNS($Q:S),50)))&gt;3,TRIM(MID(SUBSTITUTE(SUBSTITUTE(","&amp;$Q28," ",", ",LEN($Q28)-LEN(SUBSTITUTE($Q28," ",""))),",",REPT(" ",50)),50*COLUMNS($Q:S),50)),"")</f>
        <v/>
      </c>
      <c r="W28" s="53" t="str">
        <f t="shared" si="11"/>
        <v/>
      </c>
      <c r="X28" t="str">
        <f t="shared" si="0"/>
        <v xml:space="preserve"> TINOY</v>
      </c>
      <c r="Y28" s="54" t="str">
        <f t="shared" si="12"/>
        <v xml:space="preserve"> TINOY</v>
      </c>
      <c r="Z28" s="53" t="e">
        <f>IF(AND(LEN(TRIM(MID(SUBSTITUTE(SUBSTITUTE(","&amp;$R28," ",", ",LEN($R28)-LEN(SUBSTITUTE($R28," ",""))),",",REPT(" ",50)),50*COLUMNS($R:R),50))&gt;0),LEFT(TRIM(MID(SUBSTITUTE(SUBSTITUTE(","&amp;$R28," ",", ",LEN($R28)-LEN(SUBSTITUTE($R28," ",""))),",",REPT(" ",50)),50*COLUMNS($R:R),50)),1)="I",LEFT(TRIM(MID(SUBSTITUTE(SUBSTITUTE(","&amp;$R28," ",", ",LEN($R28)-LEN(SUBSTITUTE($R28," ",""))),",",REPT(" ",50)),50*COLUMNS($R:R),50)),1)="V",LEFT(TRIM(MID(SUBSTITUTE(SUBSTITUTE(","&amp;$R28," ",", ",LEN($R28)-LEN(SUBSTITUTE($R28," ",""))),",",REPT(" ",50)),50*COLUMNS($R:R),50)),1)="X",LEFT(TRIM(MID(SUBSTITUTE(SUBSTITUTE(","&amp;$R28," ",", ",LEN($R28)-LEN(SUBSTITUTE($R28," ",""))),",",REPT(" ",50)),50*COLUMNS($R:R),50)),1)="J"),TRIM(MID(SUBSTITUTE(SUBSTITUTE(","&amp;$R28," ",", ",LEN($R28)-LEN(SUBSTITUTE($R28," ",""))),",",REPT(" ",50)),50*COLUMNS($R:R),50)),R28)</f>
        <v>#VALUE!</v>
      </c>
      <c r="AA28" s="55" t="str">
        <f t="shared" si="13"/>
        <v xml:space="preserve">FABRICANTE </v>
      </c>
      <c r="AB28" s="56" t="str">
        <f>IF(AE28="",IF(OR(LEFT(W28,1)="I",LEFT(W28,1)="V",LEFT(W28,1)="X",LEFT(W28,2)="JR",LEFT(W28,2)="SR"),IF(LEN(T28)-LEN(SUBSTITUTE(T28," ",""))&gt;=2,LEFT(T28,(FIND(" ",T28,1)-1)),W28),IF(AND(W28="",V28=""),IF(SUBSTITUTE(SUBSTITUTE(SUBSTITUTE(R28,AA28,""),".","")," ","")="",IF(LEN(TRIM(MID(SUBSTITUTE(SUBSTITUTE(","&amp;$Q28," ",", ",LEN($Q28)-LEN(SUBSTITUTE($Q28," ",""))),",",REPT(" ",50)),50*COLUMNS($Q:S),50)))&gt;3,LEFT(TRIM(MID(SUBSTITUTE(SUBSTITUTE(","&amp;$Q28," ",", ",LEN($Q28)-LEN(SUBSTITUTE($Q28," ",""))),",",REPT(" ",50)),50*COLUMNS($Q:S),50)),3),TRIM(MID(SUBSTITUTE(SUBSTITUTE(","&amp;$Q28," ",", ",LEN($Q28)-LEN(SUBSTITUTE($Q28," ",""))),",",REPT(" ",50)),50*COLUMNS($Q:S),50))),SUBSTITUTE(SUBSTITUTE(SUBSTITUTE(R28,AA28,""),".","")," ","")),IF(AND(LEN(W28)&gt;0,LEN(V28)&gt;0),IF(SUBSTITUTE(SUBSTITUTE(SUBSTITUTE(R28,AA28,""),".","")," ","")="",IF(LEN(TRIM(MID(SUBSTITUTE(SUBSTITUTE(","&amp;$Q28," ",", ",LEN($Q28)-LEN(SUBSTITUTE($Q28," ",""))),",",REPT(" ",50)),50*COLUMNS($Q:S),50)))&gt;3,LEFT(TRIM(MID(SUBSTITUTE(SUBSTITUTE(","&amp;$Q28," ",", ",LEN($Q28)-LEN(SUBSTITUTE($Q28," ",""))),",",REPT(" ",50)),50*COLUMNS($Q:S),50)),3),TRIM(MID(SUBSTITUTE(SUBSTITUTE(","&amp;$Q28," ",", ",LEN($Q28)-LEN(SUBSTITUTE($Q28," ",""))),",",REPT(" ",50)),50*COLUMNS($Q:S),50))),SUBSTITUTE(SUBSTITUTE(SUBSTITUTE(R28,AA28,""),".","")," ","")),""))),AE28)</f>
        <v>FABRICANTE</v>
      </c>
      <c r="AC28" s="56" t="e">
        <f t="shared" si="14"/>
        <v>#VALUE!</v>
      </c>
      <c r="AD28" s="57" t="str">
        <f t="shared" si="15"/>
        <v>RHAIFA CAMILLE</v>
      </c>
      <c r="AE28" t="str">
        <f t="array" ref="AE28">IFERROR(INDEX(elem_res,MATCH(TRUE,ISNUMBER(SEARCH(elem_ext,AA28)),0)),"")</f>
        <v/>
      </c>
      <c r="AF28" t="str">
        <f t="shared" si="16"/>
        <v xml:space="preserve">FABRICANTE </v>
      </c>
      <c r="AG28" t="str">
        <f t="shared" si="17"/>
        <v>RHAIFA CAMILLE</v>
      </c>
      <c r="AH28" t="str">
        <f t="shared" si="18"/>
        <v xml:space="preserve"> TINOY</v>
      </c>
      <c r="AI28" t="str">
        <f t="shared" si="19"/>
        <v/>
      </c>
      <c r="AJ28" t="str">
        <f t="shared" si="20"/>
        <v>127918170016</v>
      </c>
      <c r="AK28" t="str">
        <f t="shared" si="21"/>
        <v>09/10/2011</v>
      </c>
      <c r="AL28" t="str">
        <f t="shared" si="22"/>
        <v>FEMALE</v>
      </c>
      <c r="AM28" t="str">
        <f>IF(R28="","",'School Form 1-Copy'!$F$4)</f>
        <v>Sambulawan ES</v>
      </c>
      <c r="AN28">
        <f>IF(R28="","",'School Form 1-Copy'!$F$3)</f>
        <v>127918</v>
      </c>
      <c r="AO28">
        <f>IF(R28="","",'School Form 1-Copy'!$AH$3)</f>
        <v>0</v>
      </c>
      <c r="AP28">
        <f>IF(R28="","",'School Form 1-Copy'!$S$3)</f>
        <v>0</v>
      </c>
      <c r="AQ28" t="str">
        <f>IF(R28="","",IF('School Form 1-Copy'!$K$3="NCR","NCR",IF('School Form 1-Copy'!$K$3="ARMM","ARMM",IF('School Form 1-Copy'!$K$3="CARAGA","CARAGA",MID('School Form 1-Copy'!$K$3,FIND(" ",'School Form 1-Copy'!$K$3)+1,256)))))</f>
        <v>X</v>
      </c>
      <c r="AR28" t="e">
        <f>IF(R28="","",MID('School Form 1-Copy'!$AB$4,FIND(" ",'School Form 1-Copy'!$AB$4)+1,256))</f>
        <v>#VALUE!</v>
      </c>
      <c r="AS28">
        <f>IF(R28="","",'School Form 1-Copy'!$AH$4)</f>
        <v>0</v>
      </c>
      <c r="AT28">
        <f>IF(S28="","",'School Form 1-Copy'!$S$4)</f>
        <v>0</v>
      </c>
      <c r="AU28" t="e">
        <f ca="1">IF(AM28="","",INDIRECT("'"&amp;"School Form 1-Copy"&amp;"'!"&amp;"AD"&amp;MATCH("*Prepared*",'School Form 1-Copy'!$AD$1:$AD$1000,0)+1))</f>
        <v>#N/A</v>
      </c>
    </row>
    <row r="29" spans="3:47">
      <c r="C29" t="str">
        <f t="array" ref="C29">IF(ROWS($3:29)&gt;MAX(IF(ISNUMBER(SEARCH(SUBSTITUTE(A$1,"&lt;=== TOTAL",""),'School Form 1-Copy'!$C$7:$C$1000)),ROW('School Form 1-Copy'!$C$7:$C$1000)-MIN(ROW('School Form 1-Copy'!$C$7:$C$1000))+1,""))-1,"",INDEX('School Form 1-Copy'!$C$7:$C$1000,ROWS($3:29)))</f>
        <v/>
      </c>
      <c r="D29" t="str">
        <f t="shared" si="2"/>
        <v/>
      </c>
      <c r="E29" t="str">
        <f>IF(C29="","",VLOOKUP(C29,'School Form 1-Copy'!$C$7:$H$1000,6,0))</f>
        <v/>
      </c>
      <c r="F29" t="str">
        <f t="array" ref="F29">IF(ROWS($3:29)&gt;MAX(IF(ISNUMBER(SEARCH(SUBSTITUTE(F$1,"&lt;===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1-Copy'!$C$3:$C$1000))+1,""))+ROWS($3:29)),""))</f>
        <v/>
      </c>
      <c r="G29" t="str">
        <f t="shared" si="3"/>
        <v/>
      </c>
      <c r="H29" t="str">
        <f>IF(F29="","",VLOOKUP(F29,'School Form 1-Copy'!$C$7:$H$1000,6,0))</f>
        <v/>
      </c>
      <c r="I29" t="str">
        <f t="shared" si="4"/>
        <v/>
      </c>
      <c r="J29" t="str">
        <f>IF(C29="","",VLOOKUP(C29,IF({1,0},'School Form 1-Copy'!$C$1:$C$1000,'School Form 1-Copy'!$A$1:$A$1000),2,0))</f>
        <v/>
      </c>
      <c r="K29" t="str">
        <f t="shared" si="5"/>
        <v/>
      </c>
      <c r="L29" t="str">
        <f t="shared" si="6"/>
        <v/>
      </c>
      <c r="M29" t="str">
        <f t="array" ref="M29">LOOKUP("zzzzz",CHOOSE({1,2},"",INDEX(I:I,SMALL(IF($I$3:$I$1000&lt;&gt;"",ROW($I$3:$I$1000)),ROWS($M$3:M29)))))</f>
        <v>GADOR,NICOLE KATE, TINOY</v>
      </c>
      <c r="N29" t="str">
        <f t="shared" si="7"/>
        <v>127918170027</v>
      </c>
      <c r="O29" t="str">
        <f t="shared" si="8"/>
        <v>FEMALE</v>
      </c>
      <c r="P29" t="str">
        <f t="shared" si="9"/>
        <v>05-03-2012</v>
      </c>
      <c r="Q29" t="str">
        <f t="shared" si="10"/>
        <v>GADOR,NICOLE KATE, TINOY</v>
      </c>
      <c r="R29" t="str">
        <f>IFERROR(TRIM(MID(SUBSTITUTE(SUBSTITUTE(","&amp;$M29," ",", ",LEN($M29)-LEN(SUBSTITUTE($M29," ",""))),",",REPT(" ",50)),50*COLUMNS($M:M),50)),"")</f>
        <v>GADOR</v>
      </c>
      <c r="S29" t="str">
        <f>IFERROR(TRIM(MID(SUBSTITUTE(SUBSTITUTE(","&amp;$M29," ",", ",LEN($M29)-LEN(SUBSTITUTE($M29," ",""))),",",REPT(" ",50)),50*COLUMNS($M:N),50)),"")</f>
        <v>NICOLE KATE</v>
      </c>
      <c r="T29" t="str">
        <f>IFERROR(TRIM(MID(SUBSTITUTE(SUBSTITUTE(","&amp;$M29," ",", ",LEN($M29)-LEN(SUBSTITUTE($M29," ",""))),",",REPT(" ",50)),50*COLUMNS($M:O),50)),"")</f>
        <v/>
      </c>
      <c r="U29" t="str">
        <f>IFERROR(TRIM(MID(SUBSTITUTE(SUBSTITUTE(","&amp;$M29," ",", ",LEN($M29)-LEN(SUBSTITUTE($M29," ",""))),",",REPT(" ",50)),50*COLUMNS($M:P),50)),"")</f>
        <v>TINOY</v>
      </c>
      <c r="V29" s="53" t="str">
        <f>IF(LEN(TRIM(MID(SUBSTITUTE(SUBSTITUTE(","&amp;$Q29," ",", ",LEN($Q29)-LEN(SUBSTITUTE($Q29," ",""))),",",REPT(" ",50)),50*COLUMNS($Q:S),50)))&gt;3,TRIM(MID(SUBSTITUTE(SUBSTITUTE(","&amp;$Q29," ",", ",LEN($Q29)-LEN(SUBSTITUTE($Q29," ",""))),",",REPT(" ",50)),50*COLUMNS($Q:S),50)),"")</f>
        <v/>
      </c>
      <c r="W29" s="53" t="str">
        <f t="shared" si="11"/>
        <v/>
      </c>
      <c r="X29" t="str">
        <f t="shared" si="0"/>
        <v xml:space="preserve"> TINOY</v>
      </c>
      <c r="Y29" s="54" t="str">
        <f t="shared" si="12"/>
        <v xml:space="preserve"> TINOY</v>
      </c>
      <c r="Z29" s="53" t="e">
        <f>IF(AND(LEN(TRIM(MID(SUBSTITUTE(SUBSTITUTE(","&amp;$R29," ",", ",LEN($R29)-LEN(SUBSTITUTE($R29," ",""))),",",REPT(" ",50)),50*COLUMNS($R:R),50))&gt;0),LEFT(TRIM(MID(SUBSTITUTE(SUBSTITUTE(","&amp;$R29," ",", ",LEN($R29)-LEN(SUBSTITUTE($R29," ",""))),",",REPT(" ",50)),50*COLUMNS($R:R),50)),1)="I",LEFT(TRIM(MID(SUBSTITUTE(SUBSTITUTE(","&amp;$R29," ",", ",LEN($R29)-LEN(SUBSTITUTE($R29," ",""))),",",REPT(" ",50)),50*COLUMNS($R:R),50)),1)="V",LEFT(TRIM(MID(SUBSTITUTE(SUBSTITUTE(","&amp;$R29," ",", ",LEN($R29)-LEN(SUBSTITUTE($R29," ",""))),",",REPT(" ",50)),50*COLUMNS($R:R),50)),1)="X",LEFT(TRIM(MID(SUBSTITUTE(SUBSTITUTE(","&amp;$R29," ",", ",LEN($R29)-LEN(SUBSTITUTE($R29," ",""))),",",REPT(" ",50)),50*COLUMNS($R:R),50)),1)="J"),TRIM(MID(SUBSTITUTE(SUBSTITUTE(","&amp;$R29," ",", ",LEN($R29)-LEN(SUBSTITUTE($R29," ",""))),",",REPT(" ",50)),50*COLUMNS($R:R),50)),R29)</f>
        <v>#VALUE!</v>
      </c>
      <c r="AA29" s="55" t="str">
        <f t="shared" si="13"/>
        <v xml:space="preserve">GADOR </v>
      </c>
      <c r="AB29" s="56" t="str">
        <f>IF(AE29="",IF(OR(LEFT(W29,1)="I",LEFT(W29,1)="V",LEFT(W29,1)="X",LEFT(W29,2)="JR",LEFT(W29,2)="SR"),IF(LEN(T29)-LEN(SUBSTITUTE(T29," ",""))&gt;=2,LEFT(T29,(FIND(" ",T29,1)-1)),W29),IF(AND(W29="",V29=""),IF(SUBSTITUTE(SUBSTITUTE(SUBSTITUTE(R29,AA29,""),".","")," ","")="",IF(LEN(TRIM(MID(SUBSTITUTE(SUBSTITUTE(","&amp;$Q29," ",", ",LEN($Q29)-LEN(SUBSTITUTE($Q29," ",""))),",",REPT(" ",50)),50*COLUMNS($Q:S),50)))&gt;3,LEFT(TRIM(MID(SUBSTITUTE(SUBSTITUTE(","&amp;$Q29," ",", ",LEN($Q29)-LEN(SUBSTITUTE($Q29," ",""))),",",REPT(" ",50)),50*COLUMNS($Q:S),50)),3),TRIM(MID(SUBSTITUTE(SUBSTITUTE(","&amp;$Q29," ",", ",LEN($Q29)-LEN(SUBSTITUTE($Q29," ",""))),",",REPT(" ",50)),50*COLUMNS($Q:S),50))),SUBSTITUTE(SUBSTITUTE(SUBSTITUTE(R29,AA29,""),".","")," ","")),IF(AND(LEN(W29)&gt;0,LEN(V29)&gt;0),IF(SUBSTITUTE(SUBSTITUTE(SUBSTITUTE(R29,AA29,""),".","")," ","")="",IF(LEN(TRIM(MID(SUBSTITUTE(SUBSTITUTE(","&amp;$Q29," ",", ",LEN($Q29)-LEN(SUBSTITUTE($Q29," ",""))),",",REPT(" ",50)),50*COLUMNS($Q:S),50)))&gt;3,LEFT(TRIM(MID(SUBSTITUTE(SUBSTITUTE(","&amp;$Q29," ",", ",LEN($Q29)-LEN(SUBSTITUTE($Q29," ",""))),",",REPT(" ",50)),50*COLUMNS($Q:S),50)),3),TRIM(MID(SUBSTITUTE(SUBSTITUTE(","&amp;$Q29," ",", ",LEN($Q29)-LEN(SUBSTITUTE($Q29," ",""))),",",REPT(" ",50)),50*COLUMNS($Q:S),50))),SUBSTITUTE(SUBSTITUTE(SUBSTITUTE(R29,AA29,""),".","")," ","")),""))),AE29)</f>
        <v>GADOR</v>
      </c>
      <c r="AC29" s="56" t="e">
        <f t="shared" si="14"/>
        <v>#VALUE!</v>
      </c>
      <c r="AD29" s="57" t="str">
        <f t="shared" si="15"/>
        <v>NICOLE KATE</v>
      </c>
      <c r="AE29" t="str">
        <f t="array" ref="AE29">IFERROR(INDEX(elem_res,MATCH(TRUE,ISNUMBER(SEARCH(elem_ext,AA29)),0)),"")</f>
        <v/>
      </c>
      <c r="AF29" t="str">
        <f t="shared" si="16"/>
        <v xml:space="preserve">GADOR </v>
      </c>
      <c r="AG29" t="str">
        <f t="shared" si="17"/>
        <v>NICOLE KATE</v>
      </c>
      <c r="AH29" t="str">
        <f t="shared" si="18"/>
        <v xml:space="preserve"> TINOY</v>
      </c>
      <c r="AI29" t="str">
        <f t="shared" si="19"/>
        <v/>
      </c>
      <c r="AJ29" t="str">
        <f t="shared" si="20"/>
        <v>127918170027</v>
      </c>
      <c r="AK29" t="str">
        <f t="shared" si="21"/>
        <v>05/03/2012</v>
      </c>
      <c r="AL29" t="str">
        <f t="shared" si="22"/>
        <v>FEMALE</v>
      </c>
      <c r="AM29" t="str">
        <f>IF(R29="","",'School Form 1-Copy'!$F$4)</f>
        <v>Sambulawan ES</v>
      </c>
      <c r="AN29">
        <f>IF(R29="","",'School Form 1-Copy'!$F$3)</f>
        <v>127918</v>
      </c>
      <c r="AO29">
        <f>IF(R29="","",'School Form 1-Copy'!$AH$3)</f>
        <v>0</v>
      </c>
      <c r="AP29">
        <f>IF(R29="","",'School Form 1-Copy'!$S$3)</f>
        <v>0</v>
      </c>
      <c r="AQ29" t="str">
        <f>IF(R29="","",IF('School Form 1-Copy'!$K$3="NCR","NCR",IF('School Form 1-Copy'!$K$3="ARMM","ARMM",IF('School Form 1-Copy'!$K$3="CARAGA","CARAGA",MID('School Form 1-Copy'!$K$3,FIND(" ",'School Form 1-Copy'!$K$3)+1,256)))))</f>
        <v>X</v>
      </c>
      <c r="AR29" t="e">
        <f>IF(R29="","",MID('School Form 1-Copy'!$AB$4,FIND(" ",'School Form 1-Copy'!$AB$4)+1,256))</f>
        <v>#VALUE!</v>
      </c>
      <c r="AS29">
        <f>IF(R29="","",'School Form 1-Copy'!$AH$4)</f>
        <v>0</v>
      </c>
      <c r="AT29">
        <f>IF(S29="","",'School Form 1-Copy'!$S$4)</f>
        <v>0</v>
      </c>
      <c r="AU29" t="e">
        <f ca="1">IF(AM29="","",INDIRECT("'"&amp;"School Form 1-Copy"&amp;"'!"&amp;"AD"&amp;MATCH("*Prepared*",'School Form 1-Copy'!$AD$1:$AD$1000,0)+1))</f>
        <v>#N/A</v>
      </c>
    </row>
    <row r="30" spans="3:47">
      <c r="C30" t="str">
        <f t="array" ref="C30">IF(ROWS($3:30)&gt;MAX(IF(ISNUMBER(SEARCH(SUBSTITUTE(A$1,"&lt;=== TOTAL",""),'School Form 1-Copy'!$C$7:$C$1000)),ROW('School Form 1-Copy'!$C$7:$C$1000)-MIN(ROW('School Form 1-Copy'!$C$7:$C$1000))+1,""))-1,"",INDEX('School Form 1-Copy'!$C$7:$C$1000,ROWS($3:30)))</f>
        <v/>
      </c>
      <c r="D30" t="str">
        <f t="shared" si="2"/>
        <v/>
      </c>
      <c r="E30" t="str">
        <f>IF(C30="","",VLOOKUP(C30,'School Form 1-Copy'!$C$7:$H$1000,6,0))</f>
        <v/>
      </c>
      <c r="F30" t="str">
        <f t="array" ref="F30">IF(ROWS($3:30)&gt;MAX(IF(ISNUMBER(SEARCH(SUBSTITUTE(F$1,"&lt;===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1-Copy'!$C$3:$C$1000))+1,""))+ROWS($3:30)),""))</f>
        <v/>
      </c>
      <c r="G30" t="str">
        <f t="shared" si="3"/>
        <v/>
      </c>
      <c r="H30" t="str">
        <f>IF(F30="","",VLOOKUP(F30,'School Form 1-Copy'!$C$7:$H$1000,6,0))</f>
        <v/>
      </c>
      <c r="I30" t="str">
        <f t="shared" si="4"/>
        <v/>
      </c>
      <c r="J30" t="str">
        <f>IF(C30="","",VLOOKUP(C30,IF({1,0},'School Form 1-Copy'!$C$1:$C$1000,'School Form 1-Copy'!$A$1:$A$1000),2,0))</f>
        <v/>
      </c>
      <c r="K30" t="str">
        <f t="shared" si="5"/>
        <v/>
      </c>
      <c r="L30" t="str">
        <f t="shared" si="6"/>
        <v/>
      </c>
      <c r="M30" t="str">
        <f t="array" ref="M30">LOOKUP("zzzzz",CHOOSE({1,2},"",INDEX(I:I,SMALL(IF($I$3:$I$1000&lt;&gt;"",ROW($I$3:$I$1000)),ROWS($M$3:M30)))))</f>
        <v>GARCIA,KATE, PACANA</v>
      </c>
      <c r="N30" t="str">
        <f t="shared" si="7"/>
        <v>127918170004</v>
      </c>
      <c r="O30" t="str">
        <f t="shared" si="8"/>
        <v>FEMALE</v>
      </c>
      <c r="P30" t="str">
        <f t="shared" si="9"/>
        <v>11-26-2011</v>
      </c>
      <c r="Q30" t="str">
        <f t="shared" si="10"/>
        <v>GARCIA,KATE, PACANA</v>
      </c>
      <c r="R30" t="str">
        <f>IFERROR(TRIM(MID(SUBSTITUTE(SUBSTITUTE(","&amp;$M30," ",", ",LEN($M30)-LEN(SUBSTITUTE($M30," ",""))),",",REPT(" ",50)),50*COLUMNS($M:M),50)),"")</f>
        <v>GARCIA</v>
      </c>
      <c r="S30" t="str">
        <f>IFERROR(TRIM(MID(SUBSTITUTE(SUBSTITUTE(","&amp;$M30," ",", ",LEN($M30)-LEN(SUBSTITUTE($M30," ",""))),",",REPT(" ",50)),50*COLUMNS($M:N),50)),"")</f>
        <v>KATE</v>
      </c>
      <c r="T30" t="str">
        <f>IFERROR(TRIM(MID(SUBSTITUTE(SUBSTITUTE(","&amp;$M30," ",", ",LEN($M30)-LEN(SUBSTITUTE($M30," ",""))),",",REPT(" ",50)),50*COLUMNS($M:O),50)),"")</f>
        <v/>
      </c>
      <c r="U30" t="str">
        <f>IFERROR(TRIM(MID(SUBSTITUTE(SUBSTITUTE(","&amp;$M30," ",", ",LEN($M30)-LEN(SUBSTITUTE($M30," ",""))),",",REPT(" ",50)),50*COLUMNS($M:P),50)),"")</f>
        <v>PACANA</v>
      </c>
      <c r="V30" s="53" t="str">
        <f>IF(LEN(TRIM(MID(SUBSTITUTE(SUBSTITUTE(","&amp;$Q30," ",", ",LEN($Q30)-LEN(SUBSTITUTE($Q30," ",""))),",",REPT(" ",50)),50*COLUMNS($Q:S),50)))&gt;3,TRIM(MID(SUBSTITUTE(SUBSTITUTE(","&amp;$Q30," ",", ",LEN($Q30)-LEN(SUBSTITUTE($Q30," ",""))),",",REPT(" ",50)),50*COLUMNS($Q:S),50)),"")</f>
        <v/>
      </c>
      <c r="W30" s="53" t="str">
        <f t="shared" si="11"/>
        <v/>
      </c>
      <c r="X30" t="str">
        <f t="shared" si="0"/>
        <v xml:space="preserve"> PACANA</v>
      </c>
      <c r="Y30" s="54" t="str">
        <f t="shared" si="12"/>
        <v xml:space="preserve"> PACANA</v>
      </c>
      <c r="Z30" s="53" t="e">
        <f>IF(AND(LEN(TRIM(MID(SUBSTITUTE(SUBSTITUTE(","&amp;$R30," ",", ",LEN($R30)-LEN(SUBSTITUTE($R30," ",""))),",",REPT(" ",50)),50*COLUMNS($R:R),50))&gt;0),LEFT(TRIM(MID(SUBSTITUTE(SUBSTITUTE(","&amp;$R30," ",", ",LEN($R30)-LEN(SUBSTITUTE($R30," ",""))),",",REPT(" ",50)),50*COLUMNS($R:R),50)),1)="I",LEFT(TRIM(MID(SUBSTITUTE(SUBSTITUTE(","&amp;$R30," ",", ",LEN($R30)-LEN(SUBSTITUTE($R30," ",""))),",",REPT(" ",50)),50*COLUMNS($R:R),50)),1)="V",LEFT(TRIM(MID(SUBSTITUTE(SUBSTITUTE(","&amp;$R30," ",", ",LEN($R30)-LEN(SUBSTITUTE($R30," ",""))),",",REPT(" ",50)),50*COLUMNS($R:R),50)),1)="X",LEFT(TRIM(MID(SUBSTITUTE(SUBSTITUTE(","&amp;$R30," ",", ",LEN($R30)-LEN(SUBSTITUTE($R30," ",""))),",",REPT(" ",50)),50*COLUMNS($R:R),50)),1)="J"),TRIM(MID(SUBSTITUTE(SUBSTITUTE(","&amp;$R30," ",", ",LEN($R30)-LEN(SUBSTITUTE($R30," ",""))),",",REPT(" ",50)),50*COLUMNS($R:R),50)),R30)</f>
        <v>#VALUE!</v>
      </c>
      <c r="AA30" s="55" t="str">
        <f t="shared" si="13"/>
        <v xml:space="preserve">GARCIA </v>
      </c>
      <c r="AB30" s="56" t="str">
        <f>IF(AE30="",IF(OR(LEFT(W30,1)="I",LEFT(W30,1)="V",LEFT(W30,1)="X",LEFT(W30,2)="JR",LEFT(W30,2)="SR"),IF(LEN(T30)-LEN(SUBSTITUTE(T30," ",""))&gt;=2,LEFT(T30,(FIND(" ",T30,1)-1)),W30),IF(AND(W30="",V30=""),IF(SUBSTITUTE(SUBSTITUTE(SUBSTITUTE(R30,AA30,""),".","")," ","")="",IF(LEN(TRIM(MID(SUBSTITUTE(SUBSTITUTE(","&amp;$Q30," ",", ",LEN($Q30)-LEN(SUBSTITUTE($Q30," ",""))),",",REPT(" ",50)),50*COLUMNS($Q:S),50)))&gt;3,LEFT(TRIM(MID(SUBSTITUTE(SUBSTITUTE(","&amp;$Q30," ",", ",LEN($Q30)-LEN(SUBSTITUTE($Q30," ",""))),",",REPT(" ",50)),50*COLUMNS($Q:S),50)),3),TRIM(MID(SUBSTITUTE(SUBSTITUTE(","&amp;$Q30," ",", ",LEN($Q30)-LEN(SUBSTITUTE($Q30," ",""))),",",REPT(" ",50)),50*COLUMNS($Q:S),50))),SUBSTITUTE(SUBSTITUTE(SUBSTITUTE(R30,AA30,""),".","")," ","")),IF(AND(LEN(W30)&gt;0,LEN(V30)&gt;0),IF(SUBSTITUTE(SUBSTITUTE(SUBSTITUTE(R30,AA30,""),".","")," ","")="",IF(LEN(TRIM(MID(SUBSTITUTE(SUBSTITUTE(","&amp;$Q30," ",", ",LEN($Q30)-LEN(SUBSTITUTE($Q30," ",""))),",",REPT(" ",50)),50*COLUMNS($Q:S),50)))&gt;3,LEFT(TRIM(MID(SUBSTITUTE(SUBSTITUTE(","&amp;$Q30," ",", ",LEN($Q30)-LEN(SUBSTITUTE($Q30," ",""))),",",REPT(" ",50)),50*COLUMNS($Q:S),50)),3),TRIM(MID(SUBSTITUTE(SUBSTITUTE(","&amp;$Q30," ",", ",LEN($Q30)-LEN(SUBSTITUTE($Q30," ",""))),",",REPT(" ",50)),50*COLUMNS($Q:S),50))),SUBSTITUTE(SUBSTITUTE(SUBSTITUTE(R30,AA30,""),".","")," ","")),""))),AE30)</f>
        <v>GARCIA</v>
      </c>
      <c r="AC30" s="56" t="e">
        <f t="shared" si="14"/>
        <v>#VALUE!</v>
      </c>
      <c r="AD30" s="57" t="str">
        <f t="shared" si="15"/>
        <v>KATE</v>
      </c>
      <c r="AE30" t="str">
        <f t="array" ref="AE30">IFERROR(INDEX(elem_res,MATCH(TRUE,ISNUMBER(SEARCH(elem_ext,AA30)),0)),"")</f>
        <v/>
      </c>
      <c r="AF30" t="str">
        <f t="shared" si="16"/>
        <v xml:space="preserve">GARCIA </v>
      </c>
      <c r="AG30" t="str">
        <f t="shared" si="17"/>
        <v>KATE</v>
      </c>
      <c r="AH30" t="str">
        <f t="shared" si="18"/>
        <v xml:space="preserve"> PACANA</v>
      </c>
      <c r="AI30" t="str">
        <f t="shared" si="19"/>
        <v/>
      </c>
      <c r="AJ30" t="str">
        <f t="shared" si="20"/>
        <v>127918170004</v>
      </c>
      <c r="AK30" t="str">
        <f t="shared" si="21"/>
        <v>11/26/2011</v>
      </c>
      <c r="AL30" t="str">
        <f t="shared" si="22"/>
        <v>FEMALE</v>
      </c>
      <c r="AM30" t="str">
        <f>IF(R30="","",'School Form 1-Copy'!$F$4)</f>
        <v>Sambulawan ES</v>
      </c>
      <c r="AN30">
        <f>IF(R30="","",'School Form 1-Copy'!$F$3)</f>
        <v>127918</v>
      </c>
      <c r="AO30">
        <f>IF(R30="","",'School Form 1-Copy'!$AH$3)</f>
        <v>0</v>
      </c>
      <c r="AP30">
        <f>IF(R30="","",'School Form 1-Copy'!$S$3)</f>
        <v>0</v>
      </c>
      <c r="AQ30" t="str">
        <f>IF(R30="","",IF('School Form 1-Copy'!$K$3="NCR","NCR",IF('School Form 1-Copy'!$K$3="ARMM","ARMM",IF('School Form 1-Copy'!$K$3="CARAGA","CARAGA",MID('School Form 1-Copy'!$K$3,FIND(" ",'School Form 1-Copy'!$K$3)+1,256)))))</f>
        <v>X</v>
      </c>
      <c r="AR30" t="e">
        <f>IF(R30="","",MID('School Form 1-Copy'!$AB$4,FIND(" ",'School Form 1-Copy'!$AB$4)+1,256))</f>
        <v>#VALUE!</v>
      </c>
      <c r="AS30">
        <f>IF(R30="","",'School Form 1-Copy'!$AH$4)</f>
        <v>0</v>
      </c>
      <c r="AT30">
        <f>IF(S30="","",'School Form 1-Copy'!$S$4)</f>
        <v>0</v>
      </c>
      <c r="AU30" t="e">
        <f ca="1">IF(AM30="","",INDIRECT("'"&amp;"School Form 1-Copy"&amp;"'!"&amp;"AD"&amp;MATCH("*Prepared*",'School Form 1-Copy'!$AD$1:$AD$1000,0)+1))</f>
        <v>#N/A</v>
      </c>
    </row>
    <row r="31" spans="3:47">
      <c r="C31" t="str">
        <f t="array" ref="C31">IF(ROWS($3:31)&gt;MAX(IF(ISNUMBER(SEARCH(SUBSTITUTE(A$1,"&lt;=== TOTAL",""),'School Form 1-Copy'!$C$7:$C$1000)),ROW('School Form 1-Copy'!$C$7:$C$1000)-MIN(ROW('School Form 1-Copy'!$C$7:$C$1000))+1,""))-1,"",INDEX('School Form 1-Copy'!$C$7:$C$1000,ROWS($3:31)))</f>
        <v/>
      </c>
      <c r="D31" t="str">
        <f t="shared" si="2"/>
        <v/>
      </c>
      <c r="E31" t="str">
        <f>IF(C31="","",VLOOKUP(C31,'School Form 1-Copy'!$C$7:$H$1000,6,0))</f>
        <v/>
      </c>
      <c r="F31" t="str">
        <f t="array" ref="F31">IF(ROWS($3:31)&gt;MAX(IF(ISNUMBER(SEARCH(SUBSTITUTE(F$1,"&lt;===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1-Copy'!$C$3:$C$1000))+1,""))+ROWS($3:31)),""))</f>
        <v/>
      </c>
      <c r="G31" t="str">
        <f t="shared" si="3"/>
        <v/>
      </c>
      <c r="H31" t="str">
        <f>IF(F31="","",VLOOKUP(F31,'School Form 1-Copy'!$C$7:$H$1000,6,0))</f>
        <v/>
      </c>
      <c r="I31" t="str">
        <f t="shared" si="4"/>
        <v/>
      </c>
      <c r="J31" t="str">
        <f>IF(C31="","",VLOOKUP(C31,IF({1,0},'School Form 1-Copy'!$C$1:$C$1000,'School Form 1-Copy'!$A$1:$A$1000),2,0))</f>
        <v/>
      </c>
      <c r="K31" t="str">
        <f t="shared" si="5"/>
        <v/>
      </c>
      <c r="L31" t="str">
        <f t="shared" si="6"/>
        <v/>
      </c>
      <c r="M31" t="str">
        <f t="array" ref="M31">LOOKUP("zzzzz",CHOOSE({1,2},"",INDEX(I:I,SMALL(IF($I$3:$I$1000&lt;&gt;"",ROW($I$3:$I$1000)),ROWS($M$3:M31)))))</f>
        <v>IGLORIA,KIM KEISHA, DAANOY</v>
      </c>
      <c r="N31" t="str">
        <f t="shared" si="7"/>
        <v>127842170055</v>
      </c>
      <c r="O31" t="str">
        <f t="shared" si="8"/>
        <v>FEMALE</v>
      </c>
      <c r="P31" t="str">
        <f t="shared" si="9"/>
        <v>06-13-2012</v>
      </c>
      <c r="Q31" t="str">
        <f t="shared" si="10"/>
        <v>IGLORIA,KIM KEISHA, DAANOY</v>
      </c>
      <c r="R31" t="str">
        <f>IFERROR(TRIM(MID(SUBSTITUTE(SUBSTITUTE(","&amp;$M31," ",", ",LEN($M31)-LEN(SUBSTITUTE($M31," ",""))),",",REPT(" ",50)),50*COLUMNS($M:M),50)),"")</f>
        <v>IGLORIA</v>
      </c>
      <c r="S31" t="str">
        <f>IFERROR(TRIM(MID(SUBSTITUTE(SUBSTITUTE(","&amp;$M31," ",", ",LEN($M31)-LEN(SUBSTITUTE($M31," ",""))),",",REPT(" ",50)),50*COLUMNS($M:N),50)),"")</f>
        <v>KIM KEISHA</v>
      </c>
      <c r="T31" t="str">
        <f>IFERROR(TRIM(MID(SUBSTITUTE(SUBSTITUTE(","&amp;$M31," ",", ",LEN($M31)-LEN(SUBSTITUTE($M31," ",""))),",",REPT(" ",50)),50*COLUMNS($M:O),50)),"")</f>
        <v/>
      </c>
      <c r="U31" t="str">
        <f>IFERROR(TRIM(MID(SUBSTITUTE(SUBSTITUTE(","&amp;$M31," ",", ",LEN($M31)-LEN(SUBSTITUTE($M31," ",""))),",",REPT(" ",50)),50*COLUMNS($M:P),50)),"")</f>
        <v>DAANOY</v>
      </c>
      <c r="V31" s="53" t="str">
        <f>IF(LEN(TRIM(MID(SUBSTITUTE(SUBSTITUTE(","&amp;$Q31," ",", ",LEN($Q31)-LEN(SUBSTITUTE($Q31," ",""))),",",REPT(" ",50)),50*COLUMNS($Q:S),50)))&gt;3,TRIM(MID(SUBSTITUTE(SUBSTITUTE(","&amp;$Q31," ",", ",LEN($Q31)-LEN(SUBSTITUTE($Q31," ",""))),",",REPT(" ",50)),50*COLUMNS($Q:S),50)),"")</f>
        <v/>
      </c>
      <c r="W31" s="53" t="str">
        <f t="shared" si="11"/>
        <v/>
      </c>
      <c r="X31" t="str">
        <f t="shared" si="0"/>
        <v xml:space="preserve"> DAANOY</v>
      </c>
      <c r="Y31" s="54" t="str">
        <f t="shared" si="12"/>
        <v xml:space="preserve"> DAANOY</v>
      </c>
      <c r="Z31" s="53" t="e">
        <f>IF(AND(LEN(TRIM(MID(SUBSTITUTE(SUBSTITUTE(","&amp;$R31," ",", ",LEN($R31)-LEN(SUBSTITUTE($R31," ",""))),",",REPT(" ",50)),50*COLUMNS($R:R),50))&gt;0),LEFT(TRIM(MID(SUBSTITUTE(SUBSTITUTE(","&amp;$R31," ",", ",LEN($R31)-LEN(SUBSTITUTE($R31," ",""))),",",REPT(" ",50)),50*COLUMNS($R:R),50)),1)="I",LEFT(TRIM(MID(SUBSTITUTE(SUBSTITUTE(","&amp;$R31," ",", ",LEN($R31)-LEN(SUBSTITUTE($R31," ",""))),",",REPT(" ",50)),50*COLUMNS($R:R),50)),1)="V",LEFT(TRIM(MID(SUBSTITUTE(SUBSTITUTE(","&amp;$R31," ",", ",LEN($R31)-LEN(SUBSTITUTE($R31," ",""))),",",REPT(" ",50)),50*COLUMNS($R:R),50)),1)="X",LEFT(TRIM(MID(SUBSTITUTE(SUBSTITUTE(","&amp;$R31," ",", ",LEN($R31)-LEN(SUBSTITUTE($R31," ",""))),",",REPT(" ",50)),50*COLUMNS($R:R),50)),1)="J"),TRIM(MID(SUBSTITUTE(SUBSTITUTE(","&amp;$R31," ",", ",LEN($R31)-LEN(SUBSTITUTE($R31," ",""))),",",REPT(" ",50)),50*COLUMNS($R:R),50)),R31)</f>
        <v>#VALUE!</v>
      </c>
      <c r="AA31" s="55" t="str">
        <f t="shared" si="13"/>
        <v xml:space="preserve">IGLORIA </v>
      </c>
      <c r="AB31" s="56" t="str">
        <f>IF(AE31="",IF(OR(LEFT(W31,1)="I",LEFT(W31,1)="V",LEFT(W31,1)="X",LEFT(W31,2)="JR",LEFT(W31,2)="SR"),IF(LEN(T31)-LEN(SUBSTITUTE(T31," ",""))&gt;=2,LEFT(T31,(FIND(" ",T31,1)-1)),W31),IF(AND(W31="",V31=""),IF(SUBSTITUTE(SUBSTITUTE(SUBSTITUTE(R31,AA31,""),".","")," ","")="",IF(LEN(TRIM(MID(SUBSTITUTE(SUBSTITUTE(","&amp;$Q31," ",", ",LEN($Q31)-LEN(SUBSTITUTE($Q31," ",""))),",",REPT(" ",50)),50*COLUMNS($Q:S),50)))&gt;3,LEFT(TRIM(MID(SUBSTITUTE(SUBSTITUTE(","&amp;$Q31," ",", ",LEN($Q31)-LEN(SUBSTITUTE($Q31," ",""))),",",REPT(" ",50)),50*COLUMNS($Q:S),50)),3),TRIM(MID(SUBSTITUTE(SUBSTITUTE(","&amp;$Q31," ",", ",LEN($Q31)-LEN(SUBSTITUTE($Q31," ",""))),",",REPT(" ",50)),50*COLUMNS($Q:S),50))),SUBSTITUTE(SUBSTITUTE(SUBSTITUTE(R31,AA31,""),".","")," ","")),IF(AND(LEN(W31)&gt;0,LEN(V31)&gt;0),IF(SUBSTITUTE(SUBSTITUTE(SUBSTITUTE(R31,AA31,""),".","")," ","")="",IF(LEN(TRIM(MID(SUBSTITUTE(SUBSTITUTE(","&amp;$Q31," ",", ",LEN($Q31)-LEN(SUBSTITUTE($Q31," ",""))),",",REPT(" ",50)),50*COLUMNS($Q:S),50)))&gt;3,LEFT(TRIM(MID(SUBSTITUTE(SUBSTITUTE(","&amp;$Q31," ",", ",LEN($Q31)-LEN(SUBSTITUTE($Q31," ",""))),",",REPT(" ",50)),50*COLUMNS($Q:S),50)),3),TRIM(MID(SUBSTITUTE(SUBSTITUTE(","&amp;$Q31," ",", ",LEN($Q31)-LEN(SUBSTITUTE($Q31," ",""))),",",REPT(" ",50)),50*COLUMNS($Q:S),50))),SUBSTITUTE(SUBSTITUTE(SUBSTITUTE(R31,AA31,""),".","")," ","")),""))),AE31)</f>
        <v>IGLORIA</v>
      </c>
      <c r="AC31" s="56" t="str">
        <f t="shared" si="14"/>
        <v>IGLORIA</v>
      </c>
      <c r="AD31" s="57" t="str">
        <f t="shared" si="15"/>
        <v>KIM KEISHA</v>
      </c>
      <c r="AE31" t="str">
        <f t="array" ref="AE31">IFERROR(INDEX(elem_res,MATCH(TRUE,ISNUMBER(SEARCH(elem_ext,AA31)),0)),"")</f>
        <v/>
      </c>
      <c r="AF31" t="str">
        <f t="shared" si="16"/>
        <v xml:space="preserve">IGLORIA </v>
      </c>
      <c r="AG31" t="str">
        <f t="shared" si="17"/>
        <v>KIM KEISHA</v>
      </c>
      <c r="AH31" t="str">
        <f t="shared" si="18"/>
        <v xml:space="preserve"> DAANOY</v>
      </c>
      <c r="AI31" t="str">
        <f t="shared" si="19"/>
        <v>IGLORIA</v>
      </c>
      <c r="AJ31" t="str">
        <f t="shared" si="20"/>
        <v>127842170055</v>
      </c>
      <c r="AK31" t="str">
        <f t="shared" si="21"/>
        <v>06/13/2012</v>
      </c>
      <c r="AL31" t="str">
        <f t="shared" si="22"/>
        <v>FEMALE</v>
      </c>
      <c r="AM31" t="str">
        <f>IF(R31="","",'School Form 1-Copy'!$F$4)</f>
        <v>Sambulawan ES</v>
      </c>
      <c r="AN31">
        <f>IF(R31="","",'School Form 1-Copy'!$F$3)</f>
        <v>127918</v>
      </c>
      <c r="AO31">
        <f>IF(R31="","",'School Form 1-Copy'!$AH$3)</f>
        <v>0</v>
      </c>
      <c r="AP31">
        <f>IF(R31="","",'School Form 1-Copy'!$S$3)</f>
        <v>0</v>
      </c>
      <c r="AQ31" t="str">
        <f>IF(R31="","",IF('School Form 1-Copy'!$K$3="NCR","NCR",IF('School Form 1-Copy'!$K$3="ARMM","ARMM",IF('School Form 1-Copy'!$K$3="CARAGA","CARAGA",MID('School Form 1-Copy'!$K$3,FIND(" ",'School Form 1-Copy'!$K$3)+1,256)))))</f>
        <v>X</v>
      </c>
      <c r="AR31" t="e">
        <f>IF(R31="","",MID('School Form 1-Copy'!$AB$4,FIND(" ",'School Form 1-Copy'!$AB$4)+1,256))</f>
        <v>#VALUE!</v>
      </c>
      <c r="AS31">
        <f>IF(R31="","",'School Form 1-Copy'!$AH$4)</f>
        <v>0</v>
      </c>
      <c r="AT31">
        <f>IF(S31="","",'School Form 1-Copy'!$S$4)</f>
        <v>0</v>
      </c>
      <c r="AU31" t="e">
        <f ca="1">IF(AM31="","",INDIRECT("'"&amp;"School Form 1-Copy"&amp;"'!"&amp;"AD"&amp;MATCH("*Prepared*",'School Form 1-Copy'!$AD$1:$AD$1000,0)+1))</f>
        <v>#N/A</v>
      </c>
    </row>
    <row r="32" spans="3:47">
      <c r="C32" t="str">
        <f t="array" ref="C32">IF(ROWS($3:32)&gt;MAX(IF(ISNUMBER(SEARCH(SUBSTITUTE(A$1,"&lt;=== TOTAL",""),'School Form 1-Copy'!$C$7:$C$1000)),ROW('School Form 1-Copy'!$C$7:$C$1000)-MIN(ROW('School Form 1-Copy'!$C$7:$C$1000))+1,""))-1,"",INDEX('School Form 1-Copy'!$C$7:$C$1000,ROWS($3:32)))</f>
        <v/>
      </c>
      <c r="D32" t="str">
        <f t="shared" si="2"/>
        <v/>
      </c>
      <c r="E32" t="str">
        <f>IF(C32="","",VLOOKUP(C32,'School Form 1-Copy'!$C$7:$H$1000,6,0))</f>
        <v/>
      </c>
      <c r="F32" t="str">
        <f t="array" ref="F32">IF(ROWS($3:32)&gt;MAX(IF(ISNUMBER(SEARCH(SUBSTITUTE(F$1,"&lt;===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1-Copy'!$C$3:$C$1000))+1,""))+ROWS($3:32)),""))</f>
        <v/>
      </c>
      <c r="G32" t="str">
        <f t="shared" si="3"/>
        <v/>
      </c>
      <c r="H32" t="str">
        <f>IF(F32="","",VLOOKUP(F32,'School Form 1-Copy'!$C$7:$H$1000,6,0))</f>
        <v/>
      </c>
      <c r="I32" t="str">
        <f t="shared" si="4"/>
        <v/>
      </c>
      <c r="J32" t="str">
        <f>IF(C32="","",VLOOKUP(C32,IF({1,0},'School Form 1-Copy'!$C$1:$C$1000,'School Form 1-Copy'!$A$1:$A$1000),2,0))</f>
        <v/>
      </c>
      <c r="K32" t="str">
        <f t="shared" si="5"/>
        <v/>
      </c>
      <c r="L32" t="str">
        <f t="shared" si="6"/>
        <v/>
      </c>
      <c r="M32" t="str">
        <f t="array" ref="M32">LOOKUP("zzzzz",CHOOSE({1,2},"",INDEX(I:I,SMALL(IF($I$3:$I$1000&lt;&gt;"",ROW($I$3:$I$1000)),ROWS($M$3:M32)))))</f>
        <v>MAGLANGIT,DIVINE, CABISAY</v>
      </c>
      <c r="N32" t="str">
        <f t="shared" si="7"/>
        <v>127674170035</v>
      </c>
      <c r="O32" t="str">
        <f t="shared" si="8"/>
        <v>FEMALE</v>
      </c>
      <c r="P32" t="str">
        <f t="shared" si="9"/>
        <v>01-11-2012</v>
      </c>
      <c r="Q32" t="str">
        <f t="shared" si="10"/>
        <v>MAGLANGIT,DIVINE, CABISAY</v>
      </c>
      <c r="R32" t="str">
        <f>IFERROR(TRIM(MID(SUBSTITUTE(SUBSTITUTE(","&amp;$M32," ",", ",LEN($M32)-LEN(SUBSTITUTE($M32," ",""))),",",REPT(" ",50)),50*COLUMNS($M:M),50)),"")</f>
        <v>MAGLANGIT</v>
      </c>
      <c r="S32" t="str">
        <f>IFERROR(TRIM(MID(SUBSTITUTE(SUBSTITUTE(","&amp;$M32," ",", ",LEN($M32)-LEN(SUBSTITUTE($M32," ",""))),",",REPT(" ",50)),50*COLUMNS($M:N),50)),"")</f>
        <v>DIVINE</v>
      </c>
      <c r="T32" t="str">
        <f>IFERROR(TRIM(MID(SUBSTITUTE(SUBSTITUTE(","&amp;$M32," ",", ",LEN($M32)-LEN(SUBSTITUTE($M32," ",""))),",",REPT(" ",50)),50*COLUMNS($M:O),50)),"")</f>
        <v/>
      </c>
      <c r="U32" t="str">
        <f>IFERROR(TRIM(MID(SUBSTITUTE(SUBSTITUTE(","&amp;$M32," ",", ",LEN($M32)-LEN(SUBSTITUTE($M32," ",""))),",",REPT(" ",50)),50*COLUMNS($M:P),50)),"")</f>
        <v>CABISAY</v>
      </c>
      <c r="V32" s="53" t="str">
        <f>IF(LEN(TRIM(MID(SUBSTITUTE(SUBSTITUTE(","&amp;$Q32," ",", ",LEN($Q32)-LEN(SUBSTITUTE($Q32," ",""))),",",REPT(" ",50)),50*COLUMNS($Q:S),50)))&gt;3,TRIM(MID(SUBSTITUTE(SUBSTITUTE(","&amp;$Q32," ",", ",LEN($Q32)-LEN(SUBSTITUTE($Q32," ",""))),",",REPT(" ",50)),50*COLUMNS($Q:S),50)),"")</f>
        <v/>
      </c>
      <c r="W32" s="53" t="str">
        <f t="shared" si="11"/>
        <v/>
      </c>
      <c r="X32" t="str">
        <f t="shared" si="0"/>
        <v xml:space="preserve"> CABISAY</v>
      </c>
      <c r="Y32" s="54" t="str">
        <f t="shared" si="12"/>
        <v xml:space="preserve"> CABISAY</v>
      </c>
      <c r="Z32" s="53" t="e">
        <f>IF(AND(LEN(TRIM(MID(SUBSTITUTE(SUBSTITUTE(","&amp;$R32," ",", ",LEN($R32)-LEN(SUBSTITUTE($R32," ",""))),",",REPT(" ",50)),50*COLUMNS($R:R),50))&gt;0),LEFT(TRIM(MID(SUBSTITUTE(SUBSTITUTE(","&amp;$R32," ",", ",LEN($R32)-LEN(SUBSTITUTE($R32," ",""))),",",REPT(" ",50)),50*COLUMNS($R:R),50)),1)="I",LEFT(TRIM(MID(SUBSTITUTE(SUBSTITUTE(","&amp;$R32," ",", ",LEN($R32)-LEN(SUBSTITUTE($R32," ",""))),",",REPT(" ",50)),50*COLUMNS($R:R),50)),1)="V",LEFT(TRIM(MID(SUBSTITUTE(SUBSTITUTE(","&amp;$R32," ",", ",LEN($R32)-LEN(SUBSTITUTE($R32," ",""))),",",REPT(" ",50)),50*COLUMNS($R:R),50)),1)="X",LEFT(TRIM(MID(SUBSTITUTE(SUBSTITUTE(","&amp;$R32," ",", ",LEN($R32)-LEN(SUBSTITUTE($R32," ",""))),",",REPT(" ",50)),50*COLUMNS($R:R),50)),1)="J"),TRIM(MID(SUBSTITUTE(SUBSTITUTE(","&amp;$R32," ",", ",LEN($R32)-LEN(SUBSTITUTE($R32," ",""))),",",REPT(" ",50)),50*COLUMNS($R:R),50)),R32)</f>
        <v>#VALUE!</v>
      </c>
      <c r="AA32" s="55" t="str">
        <f t="shared" si="13"/>
        <v xml:space="preserve">MAGLANGIT </v>
      </c>
      <c r="AB32" s="56" t="str">
        <f>IF(AE32="",IF(OR(LEFT(W32,1)="I",LEFT(W32,1)="V",LEFT(W32,1)="X",LEFT(W32,2)="JR",LEFT(W32,2)="SR"),IF(LEN(T32)-LEN(SUBSTITUTE(T32," ",""))&gt;=2,LEFT(T32,(FIND(" ",T32,1)-1)),W32),IF(AND(W32="",V32=""),IF(SUBSTITUTE(SUBSTITUTE(SUBSTITUTE(R32,AA32,""),".","")," ","")="",IF(LEN(TRIM(MID(SUBSTITUTE(SUBSTITUTE(","&amp;$Q32," ",", ",LEN($Q32)-LEN(SUBSTITUTE($Q32," ",""))),",",REPT(" ",50)),50*COLUMNS($Q:S),50)))&gt;3,LEFT(TRIM(MID(SUBSTITUTE(SUBSTITUTE(","&amp;$Q32," ",", ",LEN($Q32)-LEN(SUBSTITUTE($Q32," ",""))),",",REPT(" ",50)),50*COLUMNS($Q:S),50)),3),TRIM(MID(SUBSTITUTE(SUBSTITUTE(","&amp;$Q32," ",", ",LEN($Q32)-LEN(SUBSTITUTE($Q32," ",""))),",",REPT(" ",50)),50*COLUMNS($Q:S),50))),SUBSTITUTE(SUBSTITUTE(SUBSTITUTE(R32,AA32,""),".","")," ","")),IF(AND(LEN(W32)&gt;0,LEN(V32)&gt;0),IF(SUBSTITUTE(SUBSTITUTE(SUBSTITUTE(R32,AA32,""),".","")," ","")="",IF(LEN(TRIM(MID(SUBSTITUTE(SUBSTITUTE(","&amp;$Q32," ",", ",LEN($Q32)-LEN(SUBSTITUTE($Q32," ",""))),",",REPT(" ",50)),50*COLUMNS($Q:S),50)))&gt;3,LEFT(TRIM(MID(SUBSTITUTE(SUBSTITUTE(","&amp;$Q32," ",", ",LEN($Q32)-LEN(SUBSTITUTE($Q32," ",""))),",",REPT(" ",50)),50*COLUMNS($Q:S),50)),3),TRIM(MID(SUBSTITUTE(SUBSTITUTE(","&amp;$Q32," ",", ",LEN($Q32)-LEN(SUBSTITUTE($Q32," ",""))),",",REPT(" ",50)),50*COLUMNS($Q:S),50))),SUBSTITUTE(SUBSTITUTE(SUBSTITUTE(R32,AA32,""),".","")," ","")),""))),AE32)</f>
        <v>MAGLANGIT</v>
      </c>
      <c r="AC32" s="56" t="e">
        <f t="shared" si="14"/>
        <v>#VALUE!</v>
      </c>
      <c r="AD32" s="57" t="str">
        <f t="shared" si="15"/>
        <v>DIVINE</v>
      </c>
      <c r="AE32" t="str">
        <f t="array" ref="AE32">IFERROR(INDEX(elem_res,MATCH(TRUE,ISNUMBER(SEARCH(elem_ext,AA32)),0)),"")</f>
        <v/>
      </c>
      <c r="AF32" t="str">
        <f t="shared" si="16"/>
        <v xml:space="preserve">MAGLANGIT </v>
      </c>
      <c r="AG32" t="str">
        <f t="shared" si="17"/>
        <v>DIVINE</v>
      </c>
      <c r="AH32" t="str">
        <f t="shared" si="18"/>
        <v xml:space="preserve"> CABISAY</v>
      </c>
      <c r="AI32" t="str">
        <f t="shared" si="19"/>
        <v/>
      </c>
      <c r="AJ32" t="str">
        <f t="shared" si="20"/>
        <v>127674170035</v>
      </c>
      <c r="AK32" t="str">
        <f t="shared" si="21"/>
        <v>01/11/2012</v>
      </c>
      <c r="AL32" t="str">
        <f t="shared" si="22"/>
        <v>FEMALE</v>
      </c>
      <c r="AM32" t="str">
        <f>IF(R32="","",'School Form 1-Copy'!$F$4)</f>
        <v>Sambulawan ES</v>
      </c>
      <c r="AN32">
        <f>IF(R32="","",'School Form 1-Copy'!$F$3)</f>
        <v>127918</v>
      </c>
      <c r="AO32">
        <f>IF(R32="","",'School Form 1-Copy'!$AH$3)</f>
        <v>0</v>
      </c>
      <c r="AP32">
        <f>IF(R32="","",'School Form 1-Copy'!$S$3)</f>
        <v>0</v>
      </c>
      <c r="AQ32" t="str">
        <f>IF(R32="","",IF('School Form 1-Copy'!$K$3="NCR","NCR",IF('School Form 1-Copy'!$K$3="ARMM","ARMM",IF('School Form 1-Copy'!$K$3="CARAGA","CARAGA",MID('School Form 1-Copy'!$K$3,FIND(" ",'School Form 1-Copy'!$K$3)+1,256)))))</f>
        <v>X</v>
      </c>
      <c r="AR32" t="e">
        <f>IF(R32="","",MID('School Form 1-Copy'!$AB$4,FIND(" ",'School Form 1-Copy'!$AB$4)+1,256))</f>
        <v>#VALUE!</v>
      </c>
      <c r="AS32">
        <f>IF(R32="","",'School Form 1-Copy'!$AH$4)</f>
        <v>0</v>
      </c>
      <c r="AT32">
        <f>IF(S32="","",'School Form 1-Copy'!$S$4)</f>
        <v>0</v>
      </c>
      <c r="AU32" t="e">
        <f ca="1">IF(AM32="","",INDIRECT("'"&amp;"School Form 1-Copy"&amp;"'!"&amp;"AD"&amp;MATCH("*Prepared*",'School Form 1-Copy'!$AD$1:$AD$1000,0)+1))</f>
        <v>#N/A</v>
      </c>
    </row>
    <row r="33" spans="3:47">
      <c r="C33" t="str">
        <f t="array" ref="C33">IF(ROWS($3:33)&gt;MAX(IF(ISNUMBER(SEARCH(SUBSTITUTE(A$1,"&lt;=== TOTAL",""),'School Form 1-Copy'!$C$7:$C$1000)),ROW('School Form 1-Copy'!$C$7:$C$1000)-MIN(ROW('School Form 1-Copy'!$C$7:$C$1000))+1,""))-1,"",INDEX('School Form 1-Copy'!$C$7:$C$1000,ROWS($3:33)))</f>
        <v/>
      </c>
      <c r="D33" t="str">
        <f t="shared" si="2"/>
        <v/>
      </c>
      <c r="E33" t="str">
        <f>IF(C33="","",VLOOKUP(C33,'School Form 1-Copy'!$C$7:$H$1000,6,0))</f>
        <v/>
      </c>
      <c r="F33" t="str">
        <f t="array" ref="F33">IF(ROWS($3:33)&gt;MAX(IF(ISNUMBER(SEARCH(SUBSTITUTE(F$1,"&lt;===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1-Copy'!$C$3:$C$1000))+1,""))+ROWS($3:33)),""))</f>
        <v/>
      </c>
      <c r="G33" t="str">
        <f t="shared" si="3"/>
        <v/>
      </c>
      <c r="H33" t="str">
        <f>IF(F33="","",VLOOKUP(F33,'School Form 1-Copy'!$C$7:$H$1000,6,0))</f>
        <v/>
      </c>
      <c r="I33" t="str">
        <f t="shared" si="4"/>
        <v/>
      </c>
      <c r="J33" t="str">
        <f>IF(C33="","",VLOOKUP(C33,IF({1,0},'School Form 1-Copy'!$C$1:$C$1000,'School Form 1-Copy'!$A$1:$A$1000),2,0))</f>
        <v/>
      </c>
      <c r="K33" t="str">
        <f t="shared" si="5"/>
        <v/>
      </c>
      <c r="L33" t="str">
        <f t="shared" si="6"/>
        <v/>
      </c>
      <c r="M33" t="str">
        <f t="array" ref="M33">LOOKUP("zzzzz",CHOOSE({1,2},"",INDEX(I:I,SMALL(IF($I$3:$I$1000&lt;&gt;"",ROW($I$3:$I$1000)),ROWS($M$3:M33)))))</f>
        <v>NERI,KRIS ANGEL JHAYDE, WAYAN</v>
      </c>
      <c r="N33" t="str">
        <f t="shared" si="7"/>
        <v>127918170014</v>
      </c>
      <c r="O33" t="str">
        <f t="shared" si="8"/>
        <v>FEMALE</v>
      </c>
      <c r="P33" t="str">
        <f t="shared" si="9"/>
        <v>06-16-2012</v>
      </c>
      <c r="Q33" t="str">
        <f t="shared" si="10"/>
        <v>NERI,KRIS ANGEL JHAYDE, WAYAN</v>
      </c>
      <c r="R33" t="str">
        <f>IFERROR(TRIM(MID(SUBSTITUTE(SUBSTITUTE(","&amp;$M33," ",", ",LEN($M33)-LEN(SUBSTITUTE($M33," ",""))),",",REPT(" ",50)),50*COLUMNS($M:M),50)),"")</f>
        <v>NERI</v>
      </c>
      <c r="S33" t="str">
        <f>IFERROR(TRIM(MID(SUBSTITUTE(SUBSTITUTE(","&amp;$M33," ",", ",LEN($M33)-LEN(SUBSTITUTE($M33," ",""))),",",REPT(" ",50)),50*COLUMNS($M:N),50)),"")</f>
        <v>KRIS ANGEL JHAYDE</v>
      </c>
      <c r="T33" t="str">
        <f>IFERROR(TRIM(MID(SUBSTITUTE(SUBSTITUTE(","&amp;$M33," ",", ",LEN($M33)-LEN(SUBSTITUTE($M33," ",""))),",",REPT(" ",50)),50*COLUMNS($M:O),50)),"")</f>
        <v/>
      </c>
      <c r="U33" t="str">
        <f>IFERROR(TRIM(MID(SUBSTITUTE(SUBSTITUTE(","&amp;$M33," ",", ",LEN($M33)-LEN(SUBSTITUTE($M33," ",""))),",",REPT(" ",50)),50*COLUMNS($M:P),50)),"")</f>
        <v>WAYAN</v>
      </c>
      <c r="V33" s="53" t="str">
        <f>IF(LEN(TRIM(MID(SUBSTITUTE(SUBSTITUTE(","&amp;$Q33," ",", ",LEN($Q33)-LEN(SUBSTITUTE($Q33," ",""))),",",REPT(" ",50)),50*COLUMNS($Q:S),50)))&gt;3,TRIM(MID(SUBSTITUTE(SUBSTITUTE(","&amp;$Q33," ",", ",LEN($Q33)-LEN(SUBSTITUTE($Q33," ",""))),",",REPT(" ",50)),50*COLUMNS($Q:S),50)),"")</f>
        <v/>
      </c>
      <c r="W33" s="53" t="str">
        <f t="shared" si="11"/>
        <v/>
      </c>
      <c r="X33" t="str">
        <f t="shared" si="0"/>
        <v xml:space="preserve"> WAYAN</v>
      </c>
      <c r="Y33" s="54" t="str">
        <f t="shared" si="12"/>
        <v xml:space="preserve"> WAYAN</v>
      </c>
      <c r="Z33" s="53" t="e">
        <f>IF(AND(LEN(TRIM(MID(SUBSTITUTE(SUBSTITUTE(","&amp;$R33," ",", ",LEN($R33)-LEN(SUBSTITUTE($R33," ",""))),",",REPT(" ",50)),50*COLUMNS($R:R),50))&gt;0),LEFT(TRIM(MID(SUBSTITUTE(SUBSTITUTE(","&amp;$R33," ",", ",LEN($R33)-LEN(SUBSTITUTE($R33," ",""))),",",REPT(" ",50)),50*COLUMNS($R:R),50)),1)="I",LEFT(TRIM(MID(SUBSTITUTE(SUBSTITUTE(","&amp;$R33," ",", ",LEN($R33)-LEN(SUBSTITUTE($R33," ",""))),",",REPT(" ",50)),50*COLUMNS($R:R),50)),1)="V",LEFT(TRIM(MID(SUBSTITUTE(SUBSTITUTE(","&amp;$R33," ",", ",LEN($R33)-LEN(SUBSTITUTE($R33," ",""))),",",REPT(" ",50)),50*COLUMNS($R:R),50)),1)="X",LEFT(TRIM(MID(SUBSTITUTE(SUBSTITUTE(","&amp;$R33," ",", ",LEN($R33)-LEN(SUBSTITUTE($R33," ",""))),",",REPT(" ",50)),50*COLUMNS($R:R),50)),1)="J"),TRIM(MID(SUBSTITUTE(SUBSTITUTE(","&amp;$R33," ",", ",LEN($R33)-LEN(SUBSTITUTE($R33," ",""))),",",REPT(" ",50)),50*COLUMNS($R:R),50)),R33)</f>
        <v>#VALUE!</v>
      </c>
      <c r="AA33" s="55" t="str">
        <f t="shared" si="13"/>
        <v xml:space="preserve">NERI </v>
      </c>
      <c r="AB33" s="56" t="str">
        <f>IF(AE33="",IF(OR(LEFT(W33,1)="I",LEFT(W33,1)="V",LEFT(W33,1)="X",LEFT(W33,2)="JR",LEFT(W33,2)="SR"),IF(LEN(T33)-LEN(SUBSTITUTE(T33," ",""))&gt;=2,LEFT(T33,(FIND(" ",T33,1)-1)),W33),IF(AND(W33="",V33=""),IF(SUBSTITUTE(SUBSTITUTE(SUBSTITUTE(R33,AA33,""),".","")," ","")="",IF(LEN(TRIM(MID(SUBSTITUTE(SUBSTITUTE(","&amp;$Q33," ",", ",LEN($Q33)-LEN(SUBSTITUTE($Q33," ",""))),",",REPT(" ",50)),50*COLUMNS($Q:S),50)))&gt;3,LEFT(TRIM(MID(SUBSTITUTE(SUBSTITUTE(","&amp;$Q33," ",", ",LEN($Q33)-LEN(SUBSTITUTE($Q33," ",""))),",",REPT(" ",50)),50*COLUMNS($Q:S),50)),3),TRIM(MID(SUBSTITUTE(SUBSTITUTE(","&amp;$Q33," ",", ",LEN($Q33)-LEN(SUBSTITUTE($Q33," ",""))),",",REPT(" ",50)),50*COLUMNS($Q:S),50))),SUBSTITUTE(SUBSTITUTE(SUBSTITUTE(R33,AA33,""),".","")," ","")),IF(AND(LEN(W33)&gt;0,LEN(V33)&gt;0),IF(SUBSTITUTE(SUBSTITUTE(SUBSTITUTE(R33,AA33,""),".","")," ","")="",IF(LEN(TRIM(MID(SUBSTITUTE(SUBSTITUTE(","&amp;$Q33," ",", ",LEN($Q33)-LEN(SUBSTITUTE($Q33," ",""))),",",REPT(" ",50)),50*COLUMNS($Q:S),50)))&gt;3,LEFT(TRIM(MID(SUBSTITUTE(SUBSTITUTE(","&amp;$Q33," ",", ",LEN($Q33)-LEN(SUBSTITUTE($Q33," ",""))),",",REPT(" ",50)),50*COLUMNS($Q:S),50)),3),TRIM(MID(SUBSTITUTE(SUBSTITUTE(","&amp;$Q33," ",", ",LEN($Q33)-LEN(SUBSTITUTE($Q33," ",""))),",",REPT(" ",50)),50*COLUMNS($Q:S),50))),SUBSTITUTE(SUBSTITUTE(SUBSTITUTE(R33,AA33,""),".","")," ","")),""))),AE33)</f>
        <v>NERI</v>
      </c>
      <c r="AC33" s="56" t="e">
        <f t="shared" si="14"/>
        <v>#VALUE!</v>
      </c>
      <c r="AD33" s="57" t="str">
        <f t="shared" si="15"/>
        <v>KRIS ANGEL JHAYDE</v>
      </c>
      <c r="AE33" t="str">
        <f t="array" ref="AE33">IFERROR(INDEX(elem_res,MATCH(TRUE,ISNUMBER(SEARCH(elem_ext,AA33)),0)),"")</f>
        <v/>
      </c>
      <c r="AF33" t="str">
        <f t="shared" si="16"/>
        <v xml:space="preserve">NERI </v>
      </c>
      <c r="AG33" t="str">
        <f t="shared" si="17"/>
        <v>KRIS ANGEL JHAYDE</v>
      </c>
      <c r="AH33" t="str">
        <f t="shared" si="18"/>
        <v xml:space="preserve"> WAYAN</v>
      </c>
      <c r="AI33" t="str">
        <f t="shared" si="19"/>
        <v/>
      </c>
      <c r="AJ33" t="str">
        <f t="shared" si="20"/>
        <v>127918170014</v>
      </c>
      <c r="AK33" t="str">
        <f t="shared" si="21"/>
        <v>06/16/2012</v>
      </c>
      <c r="AL33" t="str">
        <f t="shared" si="22"/>
        <v>FEMALE</v>
      </c>
      <c r="AM33" t="str">
        <f>IF(R33="","",'School Form 1-Copy'!$F$4)</f>
        <v>Sambulawan ES</v>
      </c>
      <c r="AN33">
        <f>IF(R33="","",'School Form 1-Copy'!$F$3)</f>
        <v>127918</v>
      </c>
      <c r="AO33">
        <f>IF(R33="","",'School Form 1-Copy'!$AH$3)</f>
        <v>0</v>
      </c>
      <c r="AP33">
        <f>IF(R33="","",'School Form 1-Copy'!$S$3)</f>
        <v>0</v>
      </c>
      <c r="AQ33" t="str">
        <f>IF(R33="","",IF('School Form 1-Copy'!$K$3="NCR","NCR",IF('School Form 1-Copy'!$K$3="ARMM","ARMM",IF('School Form 1-Copy'!$K$3="CARAGA","CARAGA",MID('School Form 1-Copy'!$K$3,FIND(" ",'School Form 1-Copy'!$K$3)+1,256)))))</f>
        <v>X</v>
      </c>
      <c r="AR33" t="e">
        <f>IF(R33="","",MID('School Form 1-Copy'!$AB$4,FIND(" ",'School Form 1-Copy'!$AB$4)+1,256))</f>
        <v>#VALUE!</v>
      </c>
      <c r="AS33">
        <f>IF(R33="","",'School Form 1-Copy'!$AH$4)</f>
        <v>0</v>
      </c>
      <c r="AT33">
        <f>IF(S33="","",'School Form 1-Copy'!$S$4)</f>
        <v>0</v>
      </c>
      <c r="AU33" t="e">
        <f ca="1">IF(AM33="","",INDIRECT("'"&amp;"School Form 1-Copy"&amp;"'!"&amp;"AD"&amp;MATCH("*Prepared*",'School Form 1-Copy'!$AD$1:$AD$1000,0)+1))</f>
        <v>#N/A</v>
      </c>
    </row>
    <row r="34" spans="3:47">
      <c r="C34" t="str">
        <f t="array" ref="C34">IF(ROWS($3:34)&gt;MAX(IF(ISNUMBER(SEARCH(SUBSTITUTE(A$1,"&lt;=== TOTAL",""),'School Form 1-Copy'!$C$7:$C$1000)),ROW('School Form 1-Copy'!$C$7:$C$1000)-MIN(ROW('School Form 1-Copy'!$C$7:$C$1000))+1,""))-1,"",INDEX('School Form 1-Copy'!$C$7:$C$1000,ROWS($3:34)))</f>
        <v/>
      </c>
      <c r="D34" t="str">
        <f t="shared" si="2"/>
        <v/>
      </c>
      <c r="E34" t="str">
        <f>IF(C34="","",VLOOKUP(C34,'School Form 1-Copy'!$C$7:$H$1000,6,0))</f>
        <v/>
      </c>
      <c r="F34" t="str">
        <f t="array" ref="F34">IF(ROWS($3:34)&gt;MAX(IF(ISNUMBER(SEARCH(SUBSTITUTE(F$1,"&lt;===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1-Copy'!$C$3:$C$1000))+1,""))+ROWS($3:34)),""))</f>
        <v/>
      </c>
      <c r="G34" t="str">
        <f t="shared" si="3"/>
        <v/>
      </c>
      <c r="H34" t="str">
        <f>IF(F34="","",VLOOKUP(F34,'School Form 1-Copy'!$C$7:$H$1000,6,0))</f>
        <v/>
      </c>
      <c r="I34" t="str">
        <f t="shared" si="4"/>
        <v/>
      </c>
      <c r="J34" t="str">
        <f>IF(C34="","",VLOOKUP(C34,IF({1,0},'School Form 1-Copy'!$C$1:$C$1000,'School Form 1-Copy'!$A$1:$A$1000),2,0))</f>
        <v/>
      </c>
      <c r="K34" t="str">
        <f t="shared" si="5"/>
        <v/>
      </c>
      <c r="L34" t="str">
        <f t="shared" si="6"/>
        <v/>
      </c>
      <c r="M34" t="str">
        <f t="array" ref="M34">LOOKUP("zzzzz",CHOOSE({1,2},"",INDEX(I:I,SMALL(IF($I$3:$I$1000&lt;&gt;"",ROW($I$3:$I$1000)),ROWS($M$3:M34)))))</f>
        <v>OMONGOS,LADY GRACE, DALIGDIG</v>
      </c>
      <c r="N34" t="str">
        <f t="shared" si="7"/>
        <v>127918170022</v>
      </c>
      <c r="O34" t="str">
        <f t="shared" si="8"/>
        <v>FEMALE</v>
      </c>
      <c r="P34" t="str">
        <f t="shared" si="9"/>
        <v>01-31-2012</v>
      </c>
      <c r="Q34" t="str">
        <f t="shared" si="10"/>
        <v>OMONGOS,LADY GRACE, DALIGDIG</v>
      </c>
      <c r="R34" t="str">
        <f>IFERROR(TRIM(MID(SUBSTITUTE(SUBSTITUTE(","&amp;$M34," ",", ",LEN($M34)-LEN(SUBSTITUTE($M34," ",""))),",",REPT(" ",50)),50*COLUMNS($M:M),50)),"")</f>
        <v>OMONGOS</v>
      </c>
      <c r="S34" t="str">
        <f>IFERROR(TRIM(MID(SUBSTITUTE(SUBSTITUTE(","&amp;$M34," ",", ",LEN($M34)-LEN(SUBSTITUTE($M34," ",""))),",",REPT(" ",50)),50*COLUMNS($M:N),50)),"")</f>
        <v>LADY GRACE</v>
      </c>
      <c r="T34" t="str">
        <f>IFERROR(TRIM(MID(SUBSTITUTE(SUBSTITUTE(","&amp;$M34," ",", ",LEN($M34)-LEN(SUBSTITUTE($M34," ",""))),",",REPT(" ",50)),50*COLUMNS($M:O),50)),"")</f>
        <v/>
      </c>
      <c r="U34" t="str">
        <f>IFERROR(TRIM(MID(SUBSTITUTE(SUBSTITUTE(","&amp;$M34," ",", ",LEN($M34)-LEN(SUBSTITUTE($M34," ",""))),",",REPT(" ",50)),50*COLUMNS($M:P),50)),"")</f>
        <v>DALIGDIG</v>
      </c>
      <c r="V34" s="53" t="str">
        <f>IF(LEN(TRIM(MID(SUBSTITUTE(SUBSTITUTE(","&amp;$Q34," ",", ",LEN($Q34)-LEN(SUBSTITUTE($Q34," ",""))),",",REPT(" ",50)),50*COLUMNS($Q:S),50)))&gt;3,TRIM(MID(SUBSTITUTE(SUBSTITUTE(","&amp;$Q34," ",", ",LEN($Q34)-LEN(SUBSTITUTE($Q34," ",""))),",",REPT(" ",50)),50*COLUMNS($Q:S),50)),"")</f>
        <v/>
      </c>
      <c r="W34" s="53" t="str">
        <f t="shared" si="11"/>
        <v/>
      </c>
      <c r="X34" t="str">
        <f t="shared" si="0"/>
        <v xml:space="preserve"> DALIGDIG</v>
      </c>
      <c r="Y34" s="54" t="str">
        <f t="shared" si="12"/>
        <v xml:space="preserve"> DALIGDIG</v>
      </c>
      <c r="Z34" s="53" t="e">
        <f>IF(AND(LEN(TRIM(MID(SUBSTITUTE(SUBSTITUTE(","&amp;$R34," ",", ",LEN($R34)-LEN(SUBSTITUTE($R34," ",""))),",",REPT(" ",50)),50*COLUMNS($R:R),50))&gt;0),LEFT(TRIM(MID(SUBSTITUTE(SUBSTITUTE(","&amp;$R34," ",", ",LEN($R34)-LEN(SUBSTITUTE($R34," ",""))),",",REPT(" ",50)),50*COLUMNS($R:R),50)),1)="I",LEFT(TRIM(MID(SUBSTITUTE(SUBSTITUTE(","&amp;$R34," ",", ",LEN($R34)-LEN(SUBSTITUTE($R34," ",""))),",",REPT(" ",50)),50*COLUMNS($R:R),50)),1)="V",LEFT(TRIM(MID(SUBSTITUTE(SUBSTITUTE(","&amp;$R34," ",", ",LEN($R34)-LEN(SUBSTITUTE($R34," ",""))),",",REPT(" ",50)),50*COLUMNS($R:R),50)),1)="X",LEFT(TRIM(MID(SUBSTITUTE(SUBSTITUTE(","&amp;$R34," ",", ",LEN($R34)-LEN(SUBSTITUTE($R34," ",""))),",",REPT(" ",50)),50*COLUMNS($R:R),50)),1)="J"),TRIM(MID(SUBSTITUTE(SUBSTITUTE(","&amp;$R34," ",", ",LEN($R34)-LEN(SUBSTITUTE($R34," ",""))),",",REPT(" ",50)),50*COLUMNS($R:R),50)),R34)</f>
        <v>#VALUE!</v>
      </c>
      <c r="AA34" s="55" t="str">
        <f t="shared" si="13"/>
        <v xml:space="preserve">OMONGOS </v>
      </c>
      <c r="AB34" s="56" t="str">
        <f>IF(AE34="",IF(OR(LEFT(W34,1)="I",LEFT(W34,1)="V",LEFT(W34,1)="X",LEFT(W34,2)="JR",LEFT(W34,2)="SR"),IF(LEN(T34)-LEN(SUBSTITUTE(T34," ",""))&gt;=2,LEFT(T34,(FIND(" ",T34,1)-1)),W34),IF(AND(W34="",V34=""),IF(SUBSTITUTE(SUBSTITUTE(SUBSTITUTE(R34,AA34,""),".","")," ","")="",IF(LEN(TRIM(MID(SUBSTITUTE(SUBSTITUTE(","&amp;$Q34," ",", ",LEN($Q34)-LEN(SUBSTITUTE($Q34," ",""))),",",REPT(" ",50)),50*COLUMNS($Q:S),50)))&gt;3,LEFT(TRIM(MID(SUBSTITUTE(SUBSTITUTE(","&amp;$Q34," ",", ",LEN($Q34)-LEN(SUBSTITUTE($Q34," ",""))),",",REPT(" ",50)),50*COLUMNS($Q:S),50)),3),TRIM(MID(SUBSTITUTE(SUBSTITUTE(","&amp;$Q34," ",", ",LEN($Q34)-LEN(SUBSTITUTE($Q34," ",""))),",",REPT(" ",50)),50*COLUMNS($Q:S),50))),SUBSTITUTE(SUBSTITUTE(SUBSTITUTE(R34,AA34,""),".","")," ","")),IF(AND(LEN(W34)&gt;0,LEN(V34)&gt;0),IF(SUBSTITUTE(SUBSTITUTE(SUBSTITUTE(R34,AA34,""),".","")," ","")="",IF(LEN(TRIM(MID(SUBSTITUTE(SUBSTITUTE(","&amp;$Q34," ",", ",LEN($Q34)-LEN(SUBSTITUTE($Q34," ",""))),",",REPT(" ",50)),50*COLUMNS($Q:S),50)))&gt;3,LEFT(TRIM(MID(SUBSTITUTE(SUBSTITUTE(","&amp;$Q34," ",", ",LEN($Q34)-LEN(SUBSTITUTE($Q34," ",""))),",",REPT(" ",50)),50*COLUMNS($Q:S),50)),3),TRIM(MID(SUBSTITUTE(SUBSTITUTE(","&amp;$Q34," ",", ",LEN($Q34)-LEN(SUBSTITUTE($Q34," ",""))),",",REPT(" ",50)),50*COLUMNS($Q:S),50))),SUBSTITUTE(SUBSTITUTE(SUBSTITUTE(R34,AA34,""),".","")," ","")),""))),AE34)</f>
        <v>OMONGOS</v>
      </c>
      <c r="AC34" s="56" t="e">
        <f t="shared" si="14"/>
        <v>#VALUE!</v>
      </c>
      <c r="AD34" s="57" t="str">
        <f t="shared" si="15"/>
        <v>LADY GRACE</v>
      </c>
      <c r="AE34" t="str">
        <f t="array" ref="AE34">IFERROR(INDEX(elem_res,MATCH(TRUE,ISNUMBER(SEARCH(elem_ext,AA34)),0)),"")</f>
        <v/>
      </c>
      <c r="AF34" t="str">
        <f t="shared" si="16"/>
        <v xml:space="preserve">OMONGOS </v>
      </c>
      <c r="AG34" t="str">
        <f t="shared" si="17"/>
        <v>LADY GRACE</v>
      </c>
      <c r="AH34" t="str">
        <f t="shared" si="18"/>
        <v xml:space="preserve"> DALIGDIG</v>
      </c>
      <c r="AI34" t="str">
        <f t="shared" si="19"/>
        <v/>
      </c>
      <c r="AJ34" t="str">
        <f t="shared" si="20"/>
        <v>127918170022</v>
      </c>
      <c r="AK34" t="str">
        <f t="shared" si="21"/>
        <v>01/31/2012</v>
      </c>
      <c r="AL34" t="str">
        <f t="shared" si="22"/>
        <v>FEMALE</v>
      </c>
      <c r="AM34" t="str">
        <f>IF(R34="","",'School Form 1-Copy'!$F$4)</f>
        <v>Sambulawan ES</v>
      </c>
      <c r="AN34">
        <f>IF(R34="","",'School Form 1-Copy'!$F$3)</f>
        <v>127918</v>
      </c>
      <c r="AO34">
        <f>IF(R34="","",'School Form 1-Copy'!$AH$3)</f>
        <v>0</v>
      </c>
      <c r="AP34">
        <f>IF(R34="","",'School Form 1-Copy'!$S$3)</f>
        <v>0</v>
      </c>
      <c r="AQ34" t="str">
        <f>IF(R34="","",IF('School Form 1-Copy'!$K$3="NCR","NCR",IF('School Form 1-Copy'!$K$3="ARMM","ARMM",IF('School Form 1-Copy'!$K$3="CARAGA","CARAGA",MID('School Form 1-Copy'!$K$3,FIND(" ",'School Form 1-Copy'!$K$3)+1,256)))))</f>
        <v>X</v>
      </c>
      <c r="AR34" t="e">
        <f>IF(R34="","",MID('School Form 1-Copy'!$AB$4,FIND(" ",'School Form 1-Copy'!$AB$4)+1,256))</f>
        <v>#VALUE!</v>
      </c>
      <c r="AS34">
        <f>IF(R34="","",'School Form 1-Copy'!$AH$4)</f>
        <v>0</v>
      </c>
      <c r="AT34">
        <f>IF(S34="","",'School Form 1-Copy'!$S$4)</f>
        <v>0</v>
      </c>
      <c r="AU34" t="e">
        <f ca="1">IF(AM34="","",INDIRECT("'"&amp;"School Form 1-Copy"&amp;"'!"&amp;"AD"&amp;MATCH("*Prepared*",'School Form 1-Copy'!$AD$1:$AD$1000,0)+1))</f>
        <v>#N/A</v>
      </c>
    </row>
    <row r="35" spans="3:47">
      <c r="C35" t="str">
        <f t="array" ref="C35">IF(ROWS($3:35)&gt;MAX(IF(ISNUMBER(SEARCH(SUBSTITUTE(A$1,"&lt;=== TOTAL",""),'School Form 1-Copy'!$C$7:$C$1000)),ROW('School Form 1-Copy'!$C$7:$C$1000)-MIN(ROW('School Form 1-Copy'!$C$7:$C$1000))+1,""))-1,"",INDEX('School Form 1-Copy'!$C$7:$C$1000,ROWS($3:35)))</f>
        <v/>
      </c>
      <c r="D35" t="str">
        <f t="shared" si="2"/>
        <v/>
      </c>
      <c r="E35" t="str">
        <f>IF(C35="","",VLOOKUP(C35,'School Form 1-Copy'!$C$7:$H$1000,6,0))</f>
        <v/>
      </c>
      <c r="F35" t="str">
        <f t="array" ref="F35">IF(ROWS($3:35)&gt;MAX(IF(ISNUMBER(SEARCH(SUBSTITUTE(F$1,"&lt;===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1-Copy'!$C$3:$C$1000))+1,""))+ROWS($3:35)),""))</f>
        <v/>
      </c>
      <c r="G35" t="str">
        <f t="shared" si="3"/>
        <v/>
      </c>
      <c r="H35" t="str">
        <f>IF(F35="","",VLOOKUP(F35,'School Form 1-Copy'!$C$7:$H$1000,6,0))</f>
        <v/>
      </c>
      <c r="I35" t="str">
        <f t="shared" si="4"/>
        <v/>
      </c>
      <c r="J35" t="str">
        <f>IF(C35="","",VLOOKUP(C35,IF({1,0},'School Form 1-Copy'!$C$1:$C$1000,'School Form 1-Copy'!$A$1:$A$1000),2,0))</f>
        <v/>
      </c>
      <c r="K35" t="str">
        <f t="shared" si="5"/>
        <v/>
      </c>
      <c r="L35" t="str">
        <f t="shared" si="6"/>
        <v/>
      </c>
      <c r="M35" t="str">
        <f t="array" ref="M35">LOOKUP("zzzzz",CHOOSE({1,2},"",INDEX(I:I,SMALL(IF($I$3:$I$1000&lt;&gt;"",ROW($I$3:$I$1000)),ROWS($M$3:M35)))))</f>
        <v>PACALA,FAME NICOLE, -</v>
      </c>
      <c r="N35" t="str">
        <f t="shared" si="7"/>
        <v>128079170047</v>
      </c>
      <c r="O35" t="str">
        <f t="shared" si="8"/>
        <v>FEMALE</v>
      </c>
      <c r="P35" t="str">
        <f t="shared" si="9"/>
        <v>02-19-2012</v>
      </c>
      <c r="Q35" t="str">
        <f t="shared" si="10"/>
        <v>PACALA,FAME NICOLE, -</v>
      </c>
      <c r="R35" t="str">
        <f>IFERROR(TRIM(MID(SUBSTITUTE(SUBSTITUTE(","&amp;$M35," ",", ",LEN($M35)-LEN(SUBSTITUTE($M35," ",""))),",",REPT(" ",50)),50*COLUMNS($M:M),50)),"")</f>
        <v>PACALA</v>
      </c>
      <c r="S35" t="str">
        <f>IFERROR(TRIM(MID(SUBSTITUTE(SUBSTITUTE(","&amp;$M35," ",", ",LEN($M35)-LEN(SUBSTITUTE($M35," ",""))),",",REPT(" ",50)),50*COLUMNS($M:N),50)),"")</f>
        <v>FAME NICOLE</v>
      </c>
      <c r="T35" t="str">
        <f>IFERROR(TRIM(MID(SUBSTITUTE(SUBSTITUTE(","&amp;$M35," ",", ",LEN($M35)-LEN(SUBSTITUTE($M35," ",""))),",",REPT(" ",50)),50*COLUMNS($M:O),50)),"")</f>
        <v/>
      </c>
      <c r="U35" t="str">
        <f>IFERROR(TRIM(MID(SUBSTITUTE(SUBSTITUTE(","&amp;$M35," ",", ",LEN($M35)-LEN(SUBSTITUTE($M35," ",""))),",",REPT(" ",50)),50*COLUMNS($M:P),50)),"")</f>
        <v>-</v>
      </c>
      <c r="V35" s="53" t="str">
        <f>IF(LEN(TRIM(MID(SUBSTITUTE(SUBSTITUTE(","&amp;$Q35," ",", ",LEN($Q35)-LEN(SUBSTITUTE($Q35," ",""))),",",REPT(" ",50)),50*COLUMNS($Q:S),50)))&gt;3,TRIM(MID(SUBSTITUTE(SUBSTITUTE(","&amp;$Q35," ",", ",LEN($Q35)-LEN(SUBSTITUTE($Q35," ",""))),",",REPT(" ",50)),50*COLUMNS($Q:S),50)),"")</f>
        <v/>
      </c>
      <c r="W35" s="53" t="str">
        <f t="shared" si="11"/>
        <v/>
      </c>
      <c r="X35" t="str">
        <f t="shared" si="0"/>
        <v xml:space="preserve"> -</v>
      </c>
      <c r="Y35" s="54" t="str">
        <f t="shared" si="12"/>
        <v xml:space="preserve"> -</v>
      </c>
      <c r="Z35" s="53" t="e">
        <f>IF(AND(LEN(TRIM(MID(SUBSTITUTE(SUBSTITUTE(","&amp;$R35," ",", ",LEN($R35)-LEN(SUBSTITUTE($R35," ",""))),",",REPT(" ",50)),50*COLUMNS($R:R),50))&gt;0),LEFT(TRIM(MID(SUBSTITUTE(SUBSTITUTE(","&amp;$R35," ",", ",LEN($R35)-LEN(SUBSTITUTE($R35," ",""))),",",REPT(" ",50)),50*COLUMNS($R:R),50)),1)="I",LEFT(TRIM(MID(SUBSTITUTE(SUBSTITUTE(","&amp;$R35," ",", ",LEN($R35)-LEN(SUBSTITUTE($R35," ",""))),",",REPT(" ",50)),50*COLUMNS($R:R),50)),1)="V",LEFT(TRIM(MID(SUBSTITUTE(SUBSTITUTE(","&amp;$R35," ",", ",LEN($R35)-LEN(SUBSTITUTE($R35," ",""))),",",REPT(" ",50)),50*COLUMNS($R:R),50)),1)="X",LEFT(TRIM(MID(SUBSTITUTE(SUBSTITUTE(","&amp;$R35," ",", ",LEN($R35)-LEN(SUBSTITUTE($R35," ",""))),",",REPT(" ",50)),50*COLUMNS($R:R),50)),1)="J"),TRIM(MID(SUBSTITUTE(SUBSTITUTE(","&amp;$R35," ",", ",LEN($R35)-LEN(SUBSTITUTE($R35," ",""))),",",REPT(" ",50)),50*COLUMNS($R:R),50)),R35)</f>
        <v>#VALUE!</v>
      </c>
      <c r="AA35" s="55" t="str">
        <f t="shared" si="13"/>
        <v xml:space="preserve">PACALA </v>
      </c>
      <c r="AB35" s="56" t="str">
        <f>IF(AE35="",IF(OR(LEFT(W35,1)="I",LEFT(W35,1)="V",LEFT(W35,1)="X",LEFT(W35,2)="JR",LEFT(W35,2)="SR"),IF(LEN(T35)-LEN(SUBSTITUTE(T35," ",""))&gt;=2,LEFT(T35,(FIND(" ",T35,1)-1)),W35),IF(AND(W35="",V35=""),IF(SUBSTITUTE(SUBSTITUTE(SUBSTITUTE(R35,AA35,""),".","")," ","")="",IF(LEN(TRIM(MID(SUBSTITUTE(SUBSTITUTE(","&amp;$Q35," ",", ",LEN($Q35)-LEN(SUBSTITUTE($Q35," ",""))),",",REPT(" ",50)),50*COLUMNS($Q:S),50)))&gt;3,LEFT(TRIM(MID(SUBSTITUTE(SUBSTITUTE(","&amp;$Q35," ",", ",LEN($Q35)-LEN(SUBSTITUTE($Q35," ",""))),",",REPT(" ",50)),50*COLUMNS($Q:S),50)),3),TRIM(MID(SUBSTITUTE(SUBSTITUTE(","&amp;$Q35," ",", ",LEN($Q35)-LEN(SUBSTITUTE($Q35," ",""))),",",REPT(" ",50)),50*COLUMNS($Q:S),50))),SUBSTITUTE(SUBSTITUTE(SUBSTITUTE(R35,AA35,""),".","")," ","")),IF(AND(LEN(W35)&gt;0,LEN(V35)&gt;0),IF(SUBSTITUTE(SUBSTITUTE(SUBSTITUTE(R35,AA35,""),".","")," ","")="",IF(LEN(TRIM(MID(SUBSTITUTE(SUBSTITUTE(","&amp;$Q35," ",", ",LEN($Q35)-LEN(SUBSTITUTE($Q35," ",""))),",",REPT(" ",50)),50*COLUMNS($Q:S),50)))&gt;3,LEFT(TRIM(MID(SUBSTITUTE(SUBSTITUTE(","&amp;$Q35," ",", ",LEN($Q35)-LEN(SUBSTITUTE($Q35," ",""))),",",REPT(" ",50)),50*COLUMNS($Q:S),50)),3),TRIM(MID(SUBSTITUTE(SUBSTITUTE(","&amp;$Q35," ",", ",LEN($Q35)-LEN(SUBSTITUTE($Q35," ",""))),",",REPT(" ",50)),50*COLUMNS($Q:S),50))),SUBSTITUTE(SUBSTITUTE(SUBSTITUTE(R35,AA35,""),".","")," ","")),""))),AE35)</f>
        <v>PACALA</v>
      </c>
      <c r="AC35" s="56" t="e">
        <f t="shared" si="14"/>
        <v>#VALUE!</v>
      </c>
      <c r="AD35" s="57" t="str">
        <f t="shared" si="15"/>
        <v>FAME NICOLE</v>
      </c>
      <c r="AE35" t="str">
        <f t="array" ref="AE35">IFERROR(INDEX(elem_res,MATCH(TRUE,ISNUMBER(SEARCH(elem_ext,AA35)),0)),"")</f>
        <v/>
      </c>
      <c r="AF35" t="str">
        <f t="shared" si="16"/>
        <v xml:space="preserve">PACALA </v>
      </c>
      <c r="AG35" t="str">
        <f t="shared" si="17"/>
        <v>FAME NICOLE</v>
      </c>
      <c r="AH35" t="str">
        <f t="shared" si="18"/>
        <v xml:space="preserve"> -</v>
      </c>
      <c r="AI35" t="str">
        <f t="shared" si="19"/>
        <v/>
      </c>
      <c r="AJ35" t="str">
        <f t="shared" si="20"/>
        <v>128079170047</v>
      </c>
      <c r="AK35" t="str">
        <f t="shared" si="21"/>
        <v>02/19/2012</v>
      </c>
      <c r="AL35" t="str">
        <f t="shared" si="22"/>
        <v>FEMALE</v>
      </c>
      <c r="AM35" t="str">
        <f>IF(R35="","",'School Form 1-Copy'!$F$4)</f>
        <v>Sambulawan ES</v>
      </c>
      <c r="AN35">
        <f>IF(R35="","",'School Form 1-Copy'!$F$3)</f>
        <v>127918</v>
      </c>
      <c r="AO35">
        <f>IF(R35="","",'School Form 1-Copy'!$AH$3)</f>
        <v>0</v>
      </c>
      <c r="AP35">
        <f>IF(R35="","",'School Form 1-Copy'!$S$3)</f>
        <v>0</v>
      </c>
      <c r="AQ35" t="str">
        <f>IF(R35="","",IF('School Form 1-Copy'!$K$3="NCR","NCR",IF('School Form 1-Copy'!$K$3="ARMM","ARMM",IF('School Form 1-Copy'!$K$3="CARAGA","CARAGA",MID('School Form 1-Copy'!$K$3,FIND(" ",'School Form 1-Copy'!$K$3)+1,256)))))</f>
        <v>X</v>
      </c>
      <c r="AR35" t="e">
        <f>IF(R35="","",MID('School Form 1-Copy'!$AB$4,FIND(" ",'School Form 1-Copy'!$AB$4)+1,256))</f>
        <v>#VALUE!</v>
      </c>
      <c r="AS35">
        <f>IF(R35="","",'School Form 1-Copy'!$AH$4)</f>
        <v>0</v>
      </c>
      <c r="AT35">
        <f>IF(S35="","",'School Form 1-Copy'!$S$4)</f>
        <v>0</v>
      </c>
      <c r="AU35" t="e">
        <f ca="1">IF(AM35="","",INDIRECT("'"&amp;"School Form 1-Copy"&amp;"'!"&amp;"AD"&amp;MATCH("*Prepared*",'School Form 1-Copy'!$AD$1:$AD$1000,0)+1))</f>
        <v>#N/A</v>
      </c>
    </row>
    <row r="36" spans="3:47">
      <c r="C36" t="str">
        <f t="array" ref="C36">IF(ROWS($3:36)&gt;MAX(IF(ISNUMBER(SEARCH(SUBSTITUTE(A$1,"&lt;=== TOTAL",""),'School Form 1-Copy'!$C$7:$C$1000)),ROW('School Form 1-Copy'!$C$7:$C$1000)-MIN(ROW('School Form 1-Copy'!$C$7:$C$1000))+1,""))-1,"",INDEX('School Form 1-Copy'!$C$7:$C$1000,ROWS($3:36)))</f>
        <v/>
      </c>
      <c r="D36" t="str">
        <f t="shared" si="2"/>
        <v/>
      </c>
      <c r="E36" t="str">
        <f>IF(C36="","",VLOOKUP(C36,'School Form 1-Copy'!$C$7:$H$1000,6,0))</f>
        <v/>
      </c>
      <c r="F36" t="str">
        <f t="array" ref="F36">IF(ROWS($3:36)&gt;MAX(IF(ISNUMBER(SEARCH(SUBSTITUTE(F$1,"&lt;===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1-Copy'!$C$3:$C$1000))+1,""))+ROWS($3:36)),""))</f>
        <v/>
      </c>
      <c r="G36" t="str">
        <f t="shared" si="3"/>
        <v/>
      </c>
      <c r="H36" t="str">
        <f>IF(F36="","",VLOOKUP(F36,'School Form 1-Copy'!$C$7:$H$1000,6,0))</f>
        <v/>
      </c>
      <c r="I36" t="str">
        <f t="shared" si="4"/>
        <v/>
      </c>
      <c r="J36" t="str">
        <f>IF(C36="","",VLOOKUP(C36,IF({1,0},'School Form 1-Copy'!$C$1:$C$1000,'School Form 1-Copy'!$A$1:$A$1000),2,0))</f>
        <v/>
      </c>
      <c r="K36" t="str">
        <f t="shared" si="5"/>
        <v/>
      </c>
      <c r="L36" t="str">
        <f t="shared" si="6"/>
        <v/>
      </c>
      <c r="M36" t="str">
        <f t="array" ref="M36">LOOKUP("zzzzz",CHOOSE({1,2},"",INDEX(I:I,SMALL(IF($I$3:$I$1000&lt;&gt;"",ROW($I$3:$I$1000)),ROWS($M$3:M36)))))</f>
        <v>PADUA,PRINCESS KATE JOY, PATEÑO</v>
      </c>
      <c r="N36" t="str">
        <f t="shared" si="7"/>
        <v>127918170020</v>
      </c>
      <c r="O36" t="str">
        <f t="shared" si="8"/>
        <v>FEMALE</v>
      </c>
      <c r="P36" t="str">
        <f t="shared" si="9"/>
        <v>09-26-2011</v>
      </c>
      <c r="Q36" t="str">
        <f t="shared" si="10"/>
        <v>PADUA,PRINCESS KATE JOY, PATEÑO</v>
      </c>
      <c r="R36" t="str">
        <f>IFERROR(TRIM(MID(SUBSTITUTE(SUBSTITUTE(","&amp;$M36," ",", ",LEN($M36)-LEN(SUBSTITUTE($M36," ",""))),",",REPT(" ",50)),50*COLUMNS($M:M),50)),"")</f>
        <v>PADUA</v>
      </c>
      <c r="S36" t="str">
        <f>IFERROR(TRIM(MID(SUBSTITUTE(SUBSTITUTE(","&amp;$M36," ",", ",LEN($M36)-LEN(SUBSTITUTE($M36," ",""))),",",REPT(" ",50)),50*COLUMNS($M:N),50)),"")</f>
        <v>PRINCESS KATE JOY</v>
      </c>
      <c r="T36" t="str">
        <f>IFERROR(TRIM(MID(SUBSTITUTE(SUBSTITUTE(","&amp;$M36," ",", ",LEN($M36)-LEN(SUBSTITUTE($M36," ",""))),",",REPT(" ",50)),50*COLUMNS($M:O),50)),"")</f>
        <v/>
      </c>
      <c r="U36" t="str">
        <f>IFERROR(TRIM(MID(SUBSTITUTE(SUBSTITUTE(","&amp;$M36," ",", ",LEN($M36)-LEN(SUBSTITUTE($M36," ",""))),",",REPT(" ",50)),50*COLUMNS($M:P),50)),"")</f>
        <v>PATEÑO</v>
      </c>
      <c r="V36" s="53" t="str">
        <f>IF(LEN(TRIM(MID(SUBSTITUTE(SUBSTITUTE(","&amp;$Q36," ",", ",LEN($Q36)-LEN(SUBSTITUTE($Q36," ",""))),",",REPT(" ",50)),50*COLUMNS($Q:S),50)))&gt;3,TRIM(MID(SUBSTITUTE(SUBSTITUTE(","&amp;$Q36," ",", ",LEN($Q36)-LEN(SUBSTITUTE($Q36," ",""))),",",REPT(" ",50)),50*COLUMNS($Q:S),50)),"")</f>
        <v/>
      </c>
      <c r="W36" s="53" t="str">
        <f t="shared" si="11"/>
        <v/>
      </c>
      <c r="X36" t="str">
        <f t="shared" si="0"/>
        <v xml:space="preserve"> PATEÑO</v>
      </c>
      <c r="Y36" s="54" t="str">
        <f t="shared" si="12"/>
        <v xml:space="preserve"> PATEÑO</v>
      </c>
      <c r="Z36" s="53" t="e">
        <f>IF(AND(LEN(TRIM(MID(SUBSTITUTE(SUBSTITUTE(","&amp;$R36," ",", ",LEN($R36)-LEN(SUBSTITUTE($R36," ",""))),",",REPT(" ",50)),50*COLUMNS($R:R),50))&gt;0),LEFT(TRIM(MID(SUBSTITUTE(SUBSTITUTE(","&amp;$R36," ",", ",LEN($R36)-LEN(SUBSTITUTE($R36," ",""))),",",REPT(" ",50)),50*COLUMNS($R:R),50)),1)="I",LEFT(TRIM(MID(SUBSTITUTE(SUBSTITUTE(","&amp;$R36," ",", ",LEN($R36)-LEN(SUBSTITUTE($R36," ",""))),",",REPT(" ",50)),50*COLUMNS($R:R),50)),1)="V",LEFT(TRIM(MID(SUBSTITUTE(SUBSTITUTE(","&amp;$R36," ",", ",LEN($R36)-LEN(SUBSTITUTE($R36," ",""))),",",REPT(" ",50)),50*COLUMNS($R:R),50)),1)="X",LEFT(TRIM(MID(SUBSTITUTE(SUBSTITUTE(","&amp;$R36," ",", ",LEN($R36)-LEN(SUBSTITUTE($R36," ",""))),",",REPT(" ",50)),50*COLUMNS($R:R),50)),1)="J"),TRIM(MID(SUBSTITUTE(SUBSTITUTE(","&amp;$R36," ",", ",LEN($R36)-LEN(SUBSTITUTE($R36," ",""))),",",REPT(" ",50)),50*COLUMNS($R:R),50)),R36)</f>
        <v>#VALUE!</v>
      </c>
      <c r="AA36" s="55" t="str">
        <f t="shared" si="13"/>
        <v xml:space="preserve">PADUA </v>
      </c>
      <c r="AB36" s="56" t="str">
        <f>IF(AE36="",IF(OR(LEFT(W36,1)="I",LEFT(W36,1)="V",LEFT(W36,1)="X",LEFT(W36,2)="JR",LEFT(W36,2)="SR"),IF(LEN(T36)-LEN(SUBSTITUTE(T36," ",""))&gt;=2,LEFT(T36,(FIND(" ",T36,1)-1)),W36),IF(AND(W36="",V36=""),IF(SUBSTITUTE(SUBSTITUTE(SUBSTITUTE(R36,AA36,""),".","")," ","")="",IF(LEN(TRIM(MID(SUBSTITUTE(SUBSTITUTE(","&amp;$Q36," ",", ",LEN($Q36)-LEN(SUBSTITUTE($Q36," ",""))),",",REPT(" ",50)),50*COLUMNS($Q:S),50)))&gt;3,LEFT(TRIM(MID(SUBSTITUTE(SUBSTITUTE(","&amp;$Q36," ",", ",LEN($Q36)-LEN(SUBSTITUTE($Q36," ",""))),",",REPT(" ",50)),50*COLUMNS($Q:S),50)),3),TRIM(MID(SUBSTITUTE(SUBSTITUTE(","&amp;$Q36," ",", ",LEN($Q36)-LEN(SUBSTITUTE($Q36," ",""))),",",REPT(" ",50)),50*COLUMNS($Q:S),50))),SUBSTITUTE(SUBSTITUTE(SUBSTITUTE(R36,AA36,""),".","")," ","")),IF(AND(LEN(W36)&gt;0,LEN(V36)&gt;0),IF(SUBSTITUTE(SUBSTITUTE(SUBSTITUTE(R36,AA36,""),".","")," ","")="",IF(LEN(TRIM(MID(SUBSTITUTE(SUBSTITUTE(","&amp;$Q36," ",", ",LEN($Q36)-LEN(SUBSTITUTE($Q36," ",""))),",",REPT(" ",50)),50*COLUMNS($Q:S),50)))&gt;3,LEFT(TRIM(MID(SUBSTITUTE(SUBSTITUTE(","&amp;$Q36," ",", ",LEN($Q36)-LEN(SUBSTITUTE($Q36," ",""))),",",REPT(" ",50)),50*COLUMNS($Q:S),50)),3),TRIM(MID(SUBSTITUTE(SUBSTITUTE(","&amp;$Q36," ",", ",LEN($Q36)-LEN(SUBSTITUTE($Q36," ",""))),",",REPT(" ",50)),50*COLUMNS($Q:S),50))),SUBSTITUTE(SUBSTITUTE(SUBSTITUTE(R36,AA36,""),".","")," ","")),""))),AE36)</f>
        <v>PADUA</v>
      </c>
      <c r="AC36" s="56" t="e">
        <f t="shared" si="14"/>
        <v>#VALUE!</v>
      </c>
      <c r="AD36" s="57" t="str">
        <f t="shared" si="15"/>
        <v>PRINCESS KATE JOY</v>
      </c>
      <c r="AE36" t="str">
        <f t="array" ref="AE36">IFERROR(INDEX(elem_res,MATCH(TRUE,ISNUMBER(SEARCH(elem_ext,AA36)),0)),"")</f>
        <v/>
      </c>
      <c r="AF36" t="str">
        <f t="shared" si="16"/>
        <v xml:space="preserve">PADUA </v>
      </c>
      <c r="AG36" t="str">
        <f t="shared" si="17"/>
        <v>PRINCESS KATE JOY</v>
      </c>
      <c r="AH36" t="str">
        <f t="shared" si="18"/>
        <v xml:space="preserve"> PATEÑO</v>
      </c>
      <c r="AI36" t="str">
        <f t="shared" si="19"/>
        <v/>
      </c>
      <c r="AJ36" t="str">
        <f t="shared" si="20"/>
        <v>127918170020</v>
      </c>
      <c r="AK36" t="str">
        <f t="shared" si="21"/>
        <v>09/26/2011</v>
      </c>
      <c r="AL36" t="str">
        <f t="shared" si="22"/>
        <v>FEMALE</v>
      </c>
      <c r="AM36" t="str">
        <f>IF(R36="","",'School Form 1-Copy'!$F$4)</f>
        <v>Sambulawan ES</v>
      </c>
      <c r="AN36">
        <f>IF(R36="","",'School Form 1-Copy'!$F$3)</f>
        <v>127918</v>
      </c>
      <c r="AO36">
        <f>IF(R36="","",'School Form 1-Copy'!$AH$3)</f>
        <v>0</v>
      </c>
      <c r="AP36">
        <f>IF(R36="","",'School Form 1-Copy'!$S$3)</f>
        <v>0</v>
      </c>
      <c r="AQ36" t="str">
        <f>IF(R36="","",IF('School Form 1-Copy'!$K$3="NCR","NCR",IF('School Form 1-Copy'!$K$3="ARMM","ARMM",IF('School Form 1-Copy'!$K$3="CARAGA","CARAGA",MID('School Form 1-Copy'!$K$3,FIND(" ",'School Form 1-Copy'!$K$3)+1,256)))))</f>
        <v>X</v>
      </c>
      <c r="AR36" t="e">
        <f>IF(R36="","",MID('School Form 1-Copy'!$AB$4,FIND(" ",'School Form 1-Copy'!$AB$4)+1,256))</f>
        <v>#VALUE!</v>
      </c>
      <c r="AS36">
        <f>IF(R36="","",'School Form 1-Copy'!$AH$4)</f>
        <v>0</v>
      </c>
      <c r="AT36">
        <f>IF(S36="","",'School Form 1-Copy'!$S$4)</f>
        <v>0</v>
      </c>
      <c r="AU36" t="e">
        <f ca="1">IF(AM36="","",INDIRECT("'"&amp;"School Form 1-Copy"&amp;"'!"&amp;"AD"&amp;MATCH("*Prepared*",'School Form 1-Copy'!$AD$1:$AD$1000,0)+1))</f>
        <v>#N/A</v>
      </c>
    </row>
    <row r="37" spans="3:47">
      <c r="C37" t="str">
        <f t="array" ref="C37">IF(ROWS($3:37)&gt;MAX(IF(ISNUMBER(SEARCH(SUBSTITUTE(A$1,"&lt;=== TOTAL",""),'School Form 1-Copy'!$C$7:$C$1000)),ROW('School Form 1-Copy'!$C$7:$C$1000)-MIN(ROW('School Form 1-Copy'!$C$7:$C$1000))+1,""))-1,"",INDEX('School Form 1-Copy'!$C$7:$C$1000,ROWS($3:37)))</f>
        <v/>
      </c>
      <c r="D37" t="str">
        <f t="shared" si="2"/>
        <v/>
      </c>
      <c r="E37" t="str">
        <f>IF(C37="","",VLOOKUP(C37,'School Form 1-Copy'!$C$7:$H$1000,6,0))</f>
        <v/>
      </c>
      <c r="F37" t="str">
        <f t="array" ref="F37">IF(ROWS($3:37)&gt;MAX(IF(ISNUMBER(SEARCH(SUBSTITUTE(F$1,"&lt;===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1-Copy'!$C$3:$C$1000))+1,""))+ROWS($3:37)),""))</f>
        <v/>
      </c>
      <c r="G37" t="str">
        <f t="shared" si="3"/>
        <v/>
      </c>
      <c r="H37" t="str">
        <f>IF(F37="","",VLOOKUP(F37,'School Form 1-Copy'!$C$7:$H$1000,6,0))</f>
        <v/>
      </c>
      <c r="I37" t="str">
        <f t="shared" si="4"/>
        <v/>
      </c>
      <c r="J37" t="str">
        <f>IF(C37="","",VLOOKUP(C37,IF({1,0},'School Form 1-Copy'!$C$1:$C$1000,'School Form 1-Copy'!$A$1:$A$1000),2,0))</f>
        <v/>
      </c>
      <c r="K37" t="str">
        <f t="shared" si="5"/>
        <v/>
      </c>
      <c r="L37" t="str">
        <f t="shared" si="6"/>
        <v/>
      </c>
      <c r="M37" t="str">
        <f t="array" ref="M37">LOOKUP("zzzzz",CHOOSE({1,2},"",INDEX(I:I,SMALL(IF($I$3:$I$1000&lt;&gt;"",ROW($I$3:$I$1000)),ROWS($M$3:M37)))))</f>
        <v>QUILAB,ANGELICA, SIAPO</v>
      </c>
      <c r="N37" t="str">
        <f t="shared" si="7"/>
        <v>127918170013</v>
      </c>
      <c r="O37" t="str">
        <f t="shared" si="8"/>
        <v>FEMALE</v>
      </c>
      <c r="P37" t="str">
        <f t="shared" si="9"/>
        <v>08-02-2012</v>
      </c>
      <c r="Q37" t="str">
        <f t="shared" si="10"/>
        <v>QUILAB,ANGELICA, SIAPO</v>
      </c>
      <c r="R37" t="str">
        <f>IFERROR(TRIM(MID(SUBSTITUTE(SUBSTITUTE(","&amp;$M37," ",", ",LEN($M37)-LEN(SUBSTITUTE($M37," ",""))),",",REPT(" ",50)),50*COLUMNS($M:M),50)),"")</f>
        <v>QUILAB</v>
      </c>
      <c r="S37" t="str">
        <f>IFERROR(TRIM(MID(SUBSTITUTE(SUBSTITUTE(","&amp;$M37," ",", ",LEN($M37)-LEN(SUBSTITUTE($M37," ",""))),",",REPT(" ",50)),50*COLUMNS($M:N),50)),"")</f>
        <v>ANGELICA</v>
      </c>
      <c r="T37" t="str">
        <f>IFERROR(TRIM(MID(SUBSTITUTE(SUBSTITUTE(","&amp;$M37," ",", ",LEN($M37)-LEN(SUBSTITUTE($M37," ",""))),",",REPT(" ",50)),50*COLUMNS($M:O),50)),"")</f>
        <v/>
      </c>
      <c r="U37" t="str">
        <f>IFERROR(TRIM(MID(SUBSTITUTE(SUBSTITUTE(","&amp;$M37," ",", ",LEN($M37)-LEN(SUBSTITUTE($M37," ",""))),",",REPT(" ",50)),50*COLUMNS($M:P),50)),"")</f>
        <v>SIAPO</v>
      </c>
      <c r="V37" s="53" t="str">
        <f>IF(LEN(TRIM(MID(SUBSTITUTE(SUBSTITUTE(","&amp;$Q37," ",", ",LEN($Q37)-LEN(SUBSTITUTE($Q37," ",""))),",",REPT(" ",50)),50*COLUMNS($Q:S),50)))&gt;3,TRIM(MID(SUBSTITUTE(SUBSTITUTE(","&amp;$Q37," ",", ",LEN($Q37)-LEN(SUBSTITUTE($Q37," ",""))),",",REPT(" ",50)),50*COLUMNS($Q:S),50)),"")</f>
        <v/>
      </c>
      <c r="W37" s="53" t="str">
        <f t="shared" si="11"/>
        <v/>
      </c>
      <c r="X37" t="str">
        <f t="shared" si="0"/>
        <v xml:space="preserve"> SIAPO</v>
      </c>
      <c r="Y37" s="54" t="str">
        <f t="shared" si="12"/>
        <v xml:space="preserve"> SIAPO</v>
      </c>
      <c r="Z37" s="53" t="e">
        <f>IF(AND(LEN(TRIM(MID(SUBSTITUTE(SUBSTITUTE(","&amp;$R37," ",", ",LEN($R37)-LEN(SUBSTITUTE($R37," ",""))),",",REPT(" ",50)),50*COLUMNS($R:R),50))&gt;0),LEFT(TRIM(MID(SUBSTITUTE(SUBSTITUTE(","&amp;$R37," ",", ",LEN($R37)-LEN(SUBSTITUTE($R37," ",""))),",",REPT(" ",50)),50*COLUMNS($R:R),50)),1)="I",LEFT(TRIM(MID(SUBSTITUTE(SUBSTITUTE(","&amp;$R37," ",", ",LEN($R37)-LEN(SUBSTITUTE($R37," ",""))),",",REPT(" ",50)),50*COLUMNS($R:R),50)),1)="V",LEFT(TRIM(MID(SUBSTITUTE(SUBSTITUTE(","&amp;$R37," ",", ",LEN($R37)-LEN(SUBSTITUTE($R37," ",""))),",",REPT(" ",50)),50*COLUMNS($R:R),50)),1)="X",LEFT(TRIM(MID(SUBSTITUTE(SUBSTITUTE(","&amp;$R37," ",", ",LEN($R37)-LEN(SUBSTITUTE($R37," ",""))),",",REPT(" ",50)),50*COLUMNS($R:R),50)),1)="J"),TRIM(MID(SUBSTITUTE(SUBSTITUTE(","&amp;$R37," ",", ",LEN($R37)-LEN(SUBSTITUTE($R37," ",""))),",",REPT(" ",50)),50*COLUMNS($R:R),50)),R37)</f>
        <v>#VALUE!</v>
      </c>
      <c r="AA37" s="55" t="str">
        <f t="shared" si="13"/>
        <v xml:space="preserve">QUILAB </v>
      </c>
      <c r="AB37" s="56" t="str">
        <f>IF(AE37="",IF(OR(LEFT(W37,1)="I",LEFT(W37,1)="V",LEFT(W37,1)="X",LEFT(W37,2)="JR",LEFT(W37,2)="SR"),IF(LEN(T37)-LEN(SUBSTITUTE(T37," ",""))&gt;=2,LEFT(T37,(FIND(" ",T37,1)-1)),W37),IF(AND(W37="",V37=""),IF(SUBSTITUTE(SUBSTITUTE(SUBSTITUTE(R37,AA37,""),".","")," ","")="",IF(LEN(TRIM(MID(SUBSTITUTE(SUBSTITUTE(","&amp;$Q37," ",", ",LEN($Q37)-LEN(SUBSTITUTE($Q37," ",""))),",",REPT(" ",50)),50*COLUMNS($Q:S),50)))&gt;3,LEFT(TRIM(MID(SUBSTITUTE(SUBSTITUTE(","&amp;$Q37," ",", ",LEN($Q37)-LEN(SUBSTITUTE($Q37," ",""))),",",REPT(" ",50)),50*COLUMNS($Q:S),50)),3),TRIM(MID(SUBSTITUTE(SUBSTITUTE(","&amp;$Q37," ",", ",LEN($Q37)-LEN(SUBSTITUTE($Q37," ",""))),",",REPT(" ",50)),50*COLUMNS($Q:S),50))),SUBSTITUTE(SUBSTITUTE(SUBSTITUTE(R37,AA37,""),".","")," ","")),IF(AND(LEN(W37)&gt;0,LEN(V37)&gt;0),IF(SUBSTITUTE(SUBSTITUTE(SUBSTITUTE(R37,AA37,""),".","")," ","")="",IF(LEN(TRIM(MID(SUBSTITUTE(SUBSTITUTE(","&amp;$Q37," ",", ",LEN($Q37)-LEN(SUBSTITUTE($Q37," ",""))),",",REPT(" ",50)),50*COLUMNS($Q:S),50)))&gt;3,LEFT(TRIM(MID(SUBSTITUTE(SUBSTITUTE(","&amp;$Q37," ",", ",LEN($Q37)-LEN(SUBSTITUTE($Q37," ",""))),",",REPT(" ",50)),50*COLUMNS($Q:S),50)),3),TRIM(MID(SUBSTITUTE(SUBSTITUTE(","&amp;$Q37," ",", ",LEN($Q37)-LEN(SUBSTITUTE($Q37," ",""))),",",REPT(" ",50)),50*COLUMNS($Q:S),50))),SUBSTITUTE(SUBSTITUTE(SUBSTITUTE(R37,AA37,""),".","")," ","")),""))),AE37)</f>
        <v>QUILAB</v>
      </c>
      <c r="AC37" s="56" t="e">
        <f t="shared" si="14"/>
        <v>#VALUE!</v>
      </c>
      <c r="AD37" s="57" t="str">
        <f t="shared" si="15"/>
        <v>ANGELICA</v>
      </c>
      <c r="AE37" t="str">
        <f t="array" ref="AE37">IFERROR(INDEX(elem_res,MATCH(TRUE,ISNUMBER(SEARCH(elem_ext,AA37)),0)),"")</f>
        <v/>
      </c>
      <c r="AF37" t="str">
        <f t="shared" si="16"/>
        <v xml:space="preserve">QUILAB </v>
      </c>
      <c r="AG37" t="str">
        <f t="shared" si="17"/>
        <v>ANGELICA</v>
      </c>
      <c r="AH37" t="str">
        <f t="shared" si="18"/>
        <v xml:space="preserve"> SIAPO</v>
      </c>
      <c r="AI37" t="str">
        <f t="shared" si="19"/>
        <v/>
      </c>
      <c r="AJ37" t="str">
        <f t="shared" si="20"/>
        <v>127918170013</v>
      </c>
      <c r="AK37" t="str">
        <f t="shared" si="21"/>
        <v>08/02/2012</v>
      </c>
      <c r="AL37" t="str">
        <f t="shared" si="22"/>
        <v>FEMALE</v>
      </c>
      <c r="AM37" t="str">
        <f>IF(R37="","",'School Form 1-Copy'!$F$4)</f>
        <v>Sambulawan ES</v>
      </c>
      <c r="AN37">
        <f>IF(R37="","",'School Form 1-Copy'!$F$3)</f>
        <v>127918</v>
      </c>
      <c r="AO37">
        <f>IF(R37="","",'School Form 1-Copy'!$AH$3)</f>
        <v>0</v>
      </c>
      <c r="AP37">
        <f>IF(R37="","",'School Form 1-Copy'!$S$3)</f>
        <v>0</v>
      </c>
      <c r="AQ37" t="str">
        <f>IF(R37="","",IF('School Form 1-Copy'!$K$3="NCR","NCR",IF('School Form 1-Copy'!$K$3="ARMM","ARMM",IF('School Form 1-Copy'!$K$3="CARAGA","CARAGA",MID('School Form 1-Copy'!$K$3,FIND(" ",'School Form 1-Copy'!$K$3)+1,256)))))</f>
        <v>X</v>
      </c>
      <c r="AR37" t="e">
        <f>IF(R37="","",MID('School Form 1-Copy'!$AB$4,FIND(" ",'School Form 1-Copy'!$AB$4)+1,256))</f>
        <v>#VALUE!</v>
      </c>
      <c r="AS37">
        <f>IF(R37="","",'School Form 1-Copy'!$AH$4)</f>
        <v>0</v>
      </c>
      <c r="AT37">
        <f>IF(S37="","",'School Form 1-Copy'!$S$4)</f>
        <v>0</v>
      </c>
      <c r="AU37" t="e">
        <f ca="1">IF(AM37="","",INDIRECT("'"&amp;"School Form 1-Copy"&amp;"'!"&amp;"AD"&amp;MATCH("*Prepared*",'School Form 1-Copy'!$AD$1:$AD$1000,0)+1))</f>
        <v>#N/A</v>
      </c>
    </row>
    <row r="38" spans="3:47">
      <c r="C38" t="str">
        <f t="array" ref="C38">IF(ROWS($3:38)&gt;MAX(IF(ISNUMBER(SEARCH(SUBSTITUTE(A$1,"&lt;=== TOTAL",""),'School Form 1-Copy'!$C$7:$C$1000)),ROW('School Form 1-Copy'!$C$7:$C$1000)-MIN(ROW('School Form 1-Copy'!$C$7:$C$1000))+1,""))-1,"",INDEX('School Form 1-Copy'!$C$7:$C$1000,ROWS($3:38)))</f>
        <v/>
      </c>
      <c r="D38" t="str">
        <f t="shared" si="2"/>
        <v/>
      </c>
      <c r="E38" t="str">
        <f>IF(C38="","",VLOOKUP(C38,'School Form 1-Copy'!$C$7:$H$1000,6,0))</f>
        <v/>
      </c>
      <c r="F38" t="str">
        <f t="array" ref="F38">IF(ROWS($3:38)&gt;MAX(IF(ISNUMBER(SEARCH(SUBSTITUTE(F$1,"&lt;===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1-Copy'!$C$3:$C$1000))+1,""))+ROWS($3:38)),""))</f>
        <v/>
      </c>
      <c r="G38" t="str">
        <f t="shared" si="3"/>
        <v/>
      </c>
      <c r="H38" t="str">
        <f>IF(F38="","",VLOOKUP(F38,'School Form 1-Copy'!$C$7:$H$1000,6,0))</f>
        <v/>
      </c>
      <c r="I38" t="str">
        <f t="shared" si="4"/>
        <v/>
      </c>
      <c r="J38" t="str">
        <f>IF(C38="","",VLOOKUP(C38,IF({1,0},'School Form 1-Copy'!$C$1:$C$1000,'School Form 1-Copy'!$A$1:$A$1000),2,0))</f>
        <v/>
      </c>
      <c r="K38" t="str">
        <f t="shared" si="5"/>
        <v/>
      </c>
      <c r="L38" t="str">
        <f t="shared" si="6"/>
        <v/>
      </c>
      <c r="M38" t="str">
        <f t="array" ref="M38">LOOKUP("zzzzz",CHOOSE({1,2},"",INDEX(I:I,SMALL(IF($I$3:$I$1000&lt;&gt;"",ROW($I$3:$I$1000)),ROWS($M$3:M38)))))</f>
        <v>SALAS,MELJEAN, EDURIA</v>
      </c>
      <c r="N38" t="str">
        <f t="shared" si="7"/>
        <v>127918170009</v>
      </c>
      <c r="O38" t="str">
        <f t="shared" si="8"/>
        <v>FEMALE</v>
      </c>
      <c r="P38" t="str">
        <f t="shared" si="9"/>
        <v>05-12-2012</v>
      </c>
      <c r="Q38" t="str">
        <f t="shared" si="10"/>
        <v>SALAS,MELJEAN, EDURIA</v>
      </c>
      <c r="R38" t="str">
        <f>IFERROR(TRIM(MID(SUBSTITUTE(SUBSTITUTE(","&amp;$M38," ",", ",LEN($M38)-LEN(SUBSTITUTE($M38," ",""))),",",REPT(" ",50)),50*COLUMNS($M:M),50)),"")</f>
        <v>SALAS</v>
      </c>
      <c r="S38" t="str">
        <f>IFERROR(TRIM(MID(SUBSTITUTE(SUBSTITUTE(","&amp;$M38," ",", ",LEN($M38)-LEN(SUBSTITUTE($M38," ",""))),",",REPT(" ",50)),50*COLUMNS($M:N),50)),"")</f>
        <v>MELJEAN</v>
      </c>
      <c r="T38" t="str">
        <f>IFERROR(TRIM(MID(SUBSTITUTE(SUBSTITUTE(","&amp;$M38," ",", ",LEN($M38)-LEN(SUBSTITUTE($M38," ",""))),",",REPT(" ",50)),50*COLUMNS($M:O),50)),"")</f>
        <v/>
      </c>
      <c r="U38" t="str">
        <f>IFERROR(TRIM(MID(SUBSTITUTE(SUBSTITUTE(","&amp;$M38," ",", ",LEN($M38)-LEN(SUBSTITUTE($M38," ",""))),",",REPT(" ",50)),50*COLUMNS($M:P),50)),"")</f>
        <v>EDURIA</v>
      </c>
      <c r="V38" s="53" t="str">
        <f>IF(LEN(TRIM(MID(SUBSTITUTE(SUBSTITUTE(","&amp;$Q38," ",", ",LEN($Q38)-LEN(SUBSTITUTE($Q38," ",""))),",",REPT(" ",50)),50*COLUMNS($Q:S),50)))&gt;3,TRIM(MID(SUBSTITUTE(SUBSTITUTE(","&amp;$Q38," ",", ",LEN($Q38)-LEN(SUBSTITUTE($Q38," ",""))),",",REPT(" ",50)),50*COLUMNS($Q:S),50)),"")</f>
        <v/>
      </c>
      <c r="W38" s="53" t="str">
        <f t="shared" si="11"/>
        <v/>
      </c>
      <c r="X38" t="str">
        <f t="shared" si="0"/>
        <v xml:space="preserve"> EDURIA</v>
      </c>
      <c r="Y38" s="54" t="str">
        <f t="shared" si="12"/>
        <v xml:space="preserve"> EDURIA</v>
      </c>
      <c r="Z38" s="53" t="e">
        <f>IF(AND(LEN(TRIM(MID(SUBSTITUTE(SUBSTITUTE(","&amp;$R38," ",", ",LEN($R38)-LEN(SUBSTITUTE($R38," ",""))),",",REPT(" ",50)),50*COLUMNS($R:R),50))&gt;0),LEFT(TRIM(MID(SUBSTITUTE(SUBSTITUTE(","&amp;$R38," ",", ",LEN($R38)-LEN(SUBSTITUTE($R38," ",""))),",",REPT(" ",50)),50*COLUMNS($R:R),50)),1)="I",LEFT(TRIM(MID(SUBSTITUTE(SUBSTITUTE(","&amp;$R38," ",", ",LEN($R38)-LEN(SUBSTITUTE($R38," ",""))),",",REPT(" ",50)),50*COLUMNS($R:R),50)),1)="V",LEFT(TRIM(MID(SUBSTITUTE(SUBSTITUTE(","&amp;$R38," ",", ",LEN($R38)-LEN(SUBSTITUTE($R38," ",""))),",",REPT(" ",50)),50*COLUMNS($R:R),50)),1)="X",LEFT(TRIM(MID(SUBSTITUTE(SUBSTITUTE(","&amp;$R38," ",", ",LEN($R38)-LEN(SUBSTITUTE($R38," ",""))),",",REPT(" ",50)),50*COLUMNS($R:R),50)),1)="J"),TRIM(MID(SUBSTITUTE(SUBSTITUTE(","&amp;$R38," ",", ",LEN($R38)-LEN(SUBSTITUTE($R38," ",""))),",",REPT(" ",50)),50*COLUMNS($R:R),50)),R38)</f>
        <v>#VALUE!</v>
      </c>
      <c r="AA38" s="55" t="str">
        <f t="shared" si="13"/>
        <v xml:space="preserve">SALAS </v>
      </c>
      <c r="AB38" s="56" t="str">
        <f>IF(AE38="",IF(OR(LEFT(W38,1)="I",LEFT(W38,1)="V",LEFT(W38,1)="X",LEFT(W38,2)="JR",LEFT(W38,2)="SR"),IF(LEN(T38)-LEN(SUBSTITUTE(T38," ",""))&gt;=2,LEFT(T38,(FIND(" ",T38,1)-1)),W38),IF(AND(W38="",V38=""),IF(SUBSTITUTE(SUBSTITUTE(SUBSTITUTE(R38,AA38,""),".","")," ","")="",IF(LEN(TRIM(MID(SUBSTITUTE(SUBSTITUTE(","&amp;$Q38," ",", ",LEN($Q38)-LEN(SUBSTITUTE($Q38," ",""))),",",REPT(" ",50)),50*COLUMNS($Q:S),50)))&gt;3,LEFT(TRIM(MID(SUBSTITUTE(SUBSTITUTE(","&amp;$Q38," ",", ",LEN($Q38)-LEN(SUBSTITUTE($Q38," ",""))),",",REPT(" ",50)),50*COLUMNS($Q:S),50)),3),TRIM(MID(SUBSTITUTE(SUBSTITUTE(","&amp;$Q38," ",", ",LEN($Q38)-LEN(SUBSTITUTE($Q38," ",""))),",",REPT(" ",50)),50*COLUMNS($Q:S),50))),SUBSTITUTE(SUBSTITUTE(SUBSTITUTE(R38,AA38,""),".","")," ","")),IF(AND(LEN(W38)&gt;0,LEN(V38)&gt;0),IF(SUBSTITUTE(SUBSTITUTE(SUBSTITUTE(R38,AA38,""),".","")," ","")="",IF(LEN(TRIM(MID(SUBSTITUTE(SUBSTITUTE(","&amp;$Q38," ",", ",LEN($Q38)-LEN(SUBSTITUTE($Q38," ",""))),",",REPT(" ",50)),50*COLUMNS($Q:S),50)))&gt;3,LEFT(TRIM(MID(SUBSTITUTE(SUBSTITUTE(","&amp;$Q38," ",", ",LEN($Q38)-LEN(SUBSTITUTE($Q38," ",""))),",",REPT(" ",50)),50*COLUMNS($Q:S),50)),3),TRIM(MID(SUBSTITUTE(SUBSTITUTE(","&amp;$Q38," ",", ",LEN($Q38)-LEN(SUBSTITUTE($Q38," ",""))),",",REPT(" ",50)),50*COLUMNS($Q:S),50))),SUBSTITUTE(SUBSTITUTE(SUBSTITUTE(R38,AA38,""),".","")," ","")),""))),AE38)</f>
        <v>SALAS</v>
      </c>
      <c r="AC38" s="56" t="e">
        <f t="shared" si="14"/>
        <v>#VALUE!</v>
      </c>
      <c r="AD38" s="57" t="str">
        <f t="shared" si="15"/>
        <v>MELJEAN</v>
      </c>
      <c r="AE38" t="str">
        <f t="array" ref="AE38">IFERROR(INDEX(elem_res,MATCH(TRUE,ISNUMBER(SEARCH(elem_ext,AA38)),0)),"")</f>
        <v/>
      </c>
      <c r="AF38" t="str">
        <f t="shared" si="16"/>
        <v xml:space="preserve">SALAS </v>
      </c>
      <c r="AG38" t="str">
        <f t="shared" si="17"/>
        <v>MELJEAN</v>
      </c>
      <c r="AH38" t="str">
        <f t="shared" si="18"/>
        <v xml:space="preserve"> EDURIA</v>
      </c>
      <c r="AI38" t="str">
        <f t="shared" si="19"/>
        <v/>
      </c>
      <c r="AJ38" t="str">
        <f t="shared" si="20"/>
        <v>127918170009</v>
      </c>
      <c r="AK38" t="str">
        <f t="shared" si="21"/>
        <v>05/12/2012</v>
      </c>
      <c r="AL38" t="str">
        <f t="shared" si="22"/>
        <v>FEMALE</v>
      </c>
      <c r="AM38" t="str">
        <f>IF(R38="","",'School Form 1-Copy'!$F$4)</f>
        <v>Sambulawan ES</v>
      </c>
      <c r="AN38">
        <f>IF(R38="","",'School Form 1-Copy'!$F$3)</f>
        <v>127918</v>
      </c>
      <c r="AO38">
        <f>IF(R38="","",'School Form 1-Copy'!$AH$3)</f>
        <v>0</v>
      </c>
      <c r="AP38">
        <f>IF(R38="","",'School Form 1-Copy'!$S$3)</f>
        <v>0</v>
      </c>
      <c r="AQ38" t="str">
        <f>IF(R38="","",IF('School Form 1-Copy'!$K$3="NCR","NCR",IF('School Form 1-Copy'!$K$3="ARMM","ARMM",IF('School Form 1-Copy'!$K$3="CARAGA","CARAGA",MID('School Form 1-Copy'!$K$3,FIND(" ",'School Form 1-Copy'!$K$3)+1,256)))))</f>
        <v>X</v>
      </c>
      <c r="AR38" t="e">
        <f>IF(R38="","",MID('School Form 1-Copy'!$AB$4,FIND(" ",'School Form 1-Copy'!$AB$4)+1,256))</f>
        <v>#VALUE!</v>
      </c>
      <c r="AS38">
        <f>IF(R38="","",'School Form 1-Copy'!$AH$4)</f>
        <v>0</v>
      </c>
      <c r="AT38">
        <f>IF(S38="","",'School Form 1-Copy'!$S$4)</f>
        <v>0</v>
      </c>
      <c r="AU38" t="e">
        <f ca="1">IF(AM38="","",INDIRECT("'"&amp;"School Form 1-Copy"&amp;"'!"&amp;"AD"&amp;MATCH("*Prepared*",'School Form 1-Copy'!$AD$1:$AD$1000,0)+1))</f>
        <v>#N/A</v>
      </c>
    </row>
    <row r="39" spans="3:47">
      <c r="C39" t="str">
        <f t="array" ref="C39">IF(ROWS($3:39)&gt;MAX(IF(ISNUMBER(SEARCH(SUBSTITUTE(A$1,"&lt;=== TOTAL",""),'School Form 1-Copy'!$C$7:$C$1000)),ROW('School Form 1-Copy'!$C$7:$C$1000)-MIN(ROW('School Form 1-Copy'!$C$7:$C$1000))+1,""))-1,"",INDEX('School Form 1-Copy'!$C$7:$C$1000,ROWS($3:39)))</f>
        <v/>
      </c>
      <c r="D39" t="str">
        <f t="shared" si="2"/>
        <v/>
      </c>
      <c r="E39" t="str">
        <f>IF(C39="","",VLOOKUP(C39,'School Form 1-Copy'!$C$7:$H$1000,6,0))</f>
        <v/>
      </c>
      <c r="F39" t="str">
        <f t="array" ref="F39">IF(ROWS($3:39)&gt;MAX(IF(ISNUMBER(SEARCH(SUBSTITUTE(F$1,"&lt;===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1-Copy'!$C$3:$C$1000))+1,""))+ROWS($3:39)),""))</f>
        <v/>
      </c>
      <c r="G39" t="str">
        <f t="shared" si="3"/>
        <v/>
      </c>
      <c r="H39" t="str">
        <f>IF(F39="","",VLOOKUP(F39,'School Form 1-Copy'!$C$7:$H$1000,6,0))</f>
        <v/>
      </c>
      <c r="I39" t="str">
        <f t="shared" si="4"/>
        <v/>
      </c>
      <c r="J39" t="str">
        <f>IF(C39="","",VLOOKUP(C39,IF({1,0},'School Form 1-Copy'!$C$1:$C$1000,'School Form 1-Copy'!$A$1:$A$1000),2,0))</f>
        <v/>
      </c>
      <c r="K39" t="str">
        <f t="shared" si="5"/>
        <v/>
      </c>
      <c r="L39" t="str">
        <f t="shared" si="6"/>
        <v/>
      </c>
      <c r="M39" t="str">
        <f t="array" ref="M39">LOOKUP("zzzzz",CHOOSE({1,2},"",INDEX(I:I,SMALL(IF($I$3:$I$1000&lt;&gt;"",ROW($I$3:$I$1000)),ROWS($M$3:M39)))))</f>
        <v>SALVO,HONEY PEARL, DAHUYA</v>
      </c>
      <c r="N39" t="str">
        <f t="shared" si="7"/>
        <v>127918170021</v>
      </c>
      <c r="O39" t="str">
        <f t="shared" si="8"/>
        <v>FEMALE</v>
      </c>
      <c r="P39" t="str">
        <f t="shared" si="9"/>
        <v>03-27-2012</v>
      </c>
      <c r="Q39" t="str">
        <f t="shared" si="10"/>
        <v>SALVO,HONEY PEARL, DAHUYA</v>
      </c>
      <c r="R39" t="str">
        <f>IFERROR(TRIM(MID(SUBSTITUTE(SUBSTITUTE(","&amp;$M39," ",", ",LEN($M39)-LEN(SUBSTITUTE($M39," ",""))),",",REPT(" ",50)),50*COLUMNS($M:M),50)),"")</f>
        <v>SALVO</v>
      </c>
      <c r="S39" t="str">
        <f>IFERROR(TRIM(MID(SUBSTITUTE(SUBSTITUTE(","&amp;$M39," ",", ",LEN($M39)-LEN(SUBSTITUTE($M39," ",""))),",",REPT(" ",50)),50*COLUMNS($M:N),50)),"")</f>
        <v>HONEY PEARL</v>
      </c>
      <c r="T39" t="str">
        <f>IFERROR(TRIM(MID(SUBSTITUTE(SUBSTITUTE(","&amp;$M39," ",", ",LEN($M39)-LEN(SUBSTITUTE($M39," ",""))),",",REPT(" ",50)),50*COLUMNS($M:O),50)),"")</f>
        <v/>
      </c>
      <c r="U39" t="str">
        <f>IFERROR(TRIM(MID(SUBSTITUTE(SUBSTITUTE(","&amp;$M39," ",", ",LEN($M39)-LEN(SUBSTITUTE($M39," ",""))),",",REPT(" ",50)),50*COLUMNS($M:P),50)),"")</f>
        <v>DAHUYA</v>
      </c>
      <c r="V39" s="53" t="str">
        <f>IF(LEN(TRIM(MID(SUBSTITUTE(SUBSTITUTE(","&amp;$Q39," ",", ",LEN($Q39)-LEN(SUBSTITUTE($Q39," ",""))),",",REPT(" ",50)),50*COLUMNS($Q:S),50)))&gt;3,TRIM(MID(SUBSTITUTE(SUBSTITUTE(","&amp;$Q39," ",", ",LEN($Q39)-LEN(SUBSTITUTE($Q39," ",""))),",",REPT(" ",50)),50*COLUMNS($Q:S),50)),"")</f>
        <v/>
      </c>
      <c r="W39" s="53" t="str">
        <f t="shared" si="11"/>
        <v/>
      </c>
      <c r="X39" t="str">
        <f t="shared" si="0"/>
        <v xml:space="preserve"> DAHUYA</v>
      </c>
      <c r="Y39" s="54" t="str">
        <f t="shared" si="12"/>
        <v xml:space="preserve"> DAHUYA</v>
      </c>
      <c r="Z39" s="53" t="e">
        <f>IF(AND(LEN(TRIM(MID(SUBSTITUTE(SUBSTITUTE(","&amp;$R39," ",", ",LEN($R39)-LEN(SUBSTITUTE($R39," ",""))),",",REPT(" ",50)),50*COLUMNS($R:R),50))&gt;0),LEFT(TRIM(MID(SUBSTITUTE(SUBSTITUTE(","&amp;$R39," ",", ",LEN($R39)-LEN(SUBSTITUTE($R39," ",""))),",",REPT(" ",50)),50*COLUMNS($R:R),50)),1)="I",LEFT(TRIM(MID(SUBSTITUTE(SUBSTITUTE(","&amp;$R39," ",", ",LEN($R39)-LEN(SUBSTITUTE($R39," ",""))),",",REPT(" ",50)),50*COLUMNS($R:R),50)),1)="V",LEFT(TRIM(MID(SUBSTITUTE(SUBSTITUTE(","&amp;$R39," ",", ",LEN($R39)-LEN(SUBSTITUTE($R39," ",""))),",",REPT(" ",50)),50*COLUMNS($R:R),50)),1)="X",LEFT(TRIM(MID(SUBSTITUTE(SUBSTITUTE(","&amp;$R39," ",", ",LEN($R39)-LEN(SUBSTITUTE($R39," ",""))),",",REPT(" ",50)),50*COLUMNS($R:R),50)),1)="J"),TRIM(MID(SUBSTITUTE(SUBSTITUTE(","&amp;$R39," ",", ",LEN($R39)-LEN(SUBSTITUTE($R39," ",""))),",",REPT(" ",50)),50*COLUMNS($R:R),50)),R39)</f>
        <v>#VALUE!</v>
      </c>
      <c r="AA39" s="55" t="str">
        <f t="shared" si="13"/>
        <v xml:space="preserve">SALVO </v>
      </c>
      <c r="AB39" s="56" t="str">
        <f>IF(AE39="",IF(OR(LEFT(W39,1)="I",LEFT(W39,1)="V",LEFT(W39,1)="X",LEFT(W39,2)="JR",LEFT(W39,2)="SR"),IF(LEN(T39)-LEN(SUBSTITUTE(T39," ",""))&gt;=2,LEFT(T39,(FIND(" ",T39,1)-1)),W39),IF(AND(W39="",V39=""),IF(SUBSTITUTE(SUBSTITUTE(SUBSTITUTE(R39,AA39,""),".","")," ","")="",IF(LEN(TRIM(MID(SUBSTITUTE(SUBSTITUTE(","&amp;$Q39," ",", ",LEN($Q39)-LEN(SUBSTITUTE($Q39," ",""))),",",REPT(" ",50)),50*COLUMNS($Q:S),50)))&gt;3,LEFT(TRIM(MID(SUBSTITUTE(SUBSTITUTE(","&amp;$Q39," ",", ",LEN($Q39)-LEN(SUBSTITUTE($Q39," ",""))),",",REPT(" ",50)),50*COLUMNS($Q:S),50)),3),TRIM(MID(SUBSTITUTE(SUBSTITUTE(","&amp;$Q39," ",", ",LEN($Q39)-LEN(SUBSTITUTE($Q39," ",""))),",",REPT(" ",50)),50*COLUMNS($Q:S),50))),SUBSTITUTE(SUBSTITUTE(SUBSTITUTE(R39,AA39,""),".","")," ","")),IF(AND(LEN(W39)&gt;0,LEN(V39)&gt;0),IF(SUBSTITUTE(SUBSTITUTE(SUBSTITUTE(R39,AA39,""),".","")," ","")="",IF(LEN(TRIM(MID(SUBSTITUTE(SUBSTITUTE(","&amp;$Q39," ",", ",LEN($Q39)-LEN(SUBSTITUTE($Q39," ",""))),",",REPT(" ",50)),50*COLUMNS($Q:S),50)))&gt;3,LEFT(TRIM(MID(SUBSTITUTE(SUBSTITUTE(","&amp;$Q39," ",", ",LEN($Q39)-LEN(SUBSTITUTE($Q39," ",""))),",",REPT(" ",50)),50*COLUMNS($Q:S),50)),3),TRIM(MID(SUBSTITUTE(SUBSTITUTE(","&amp;$Q39," ",", ",LEN($Q39)-LEN(SUBSTITUTE($Q39," ",""))),",",REPT(" ",50)),50*COLUMNS($Q:S),50))),SUBSTITUTE(SUBSTITUTE(SUBSTITUTE(R39,AA39,""),".","")," ","")),""))),AE39)</f>
        <v>SALVO</v>
      </c>
      <c r="AC39" s="56" t="e">
        <f t="shared" si="14"/>
        <v>#VALUE!</v>
      </c>
      <c r="AD39" s="57" t="str">
        <f t="shared" si="15"/>
        <v>HONEY PEARL</v>
      </c>
      <c r="AE39" t="str">
        <f t="array" ref="AE39">IFERROR(INDEX(elem_res,MATCH(TRUE,ISNUMBER(SEARCH(elem_ext,AA39)),0)),"")</f>
        <v/>
      </c>
      <c r="AF39" t="str">
        <f t="shared" si="16"/>
        <v xml:space="preserve">SALVO </v>
      </c>
      <c r="AG39" t="str">
        <f t="shared" si="17"/>
        <v>HONEY PEARL</v>
      </c>
      <c r="AH39" t="str">
        <f t="shared" si="18"/>
        <v xml:space="preserve"> DAHUYA</v>
      </c>
      <c r="AI39" t="str">
        <f t="shared" si="19"/>
        <v/>
      </c>
      <c r="AJ39" t="str">
        <f t="shared" si="20"/>
        <v>127918170021</v>
      </c>
      <c r="AK39" t="str">
        <f t="shared" si="21"/>
        <v>03/27/2012</v>
      </c>
      <c r="AL39" t="str">
        <f t="shared" si="22"/>
        <v>FEMALE</v>
      </c>
      <c r="AM39" t="str">
        <f>IF(R39="","",'School Form 1-Copy'!$F$4)</f>
        <v>Sambulawan ES</v>
      </c>
      <c r="AN39">
        <f>IF(R39="","",'School Form 1-Copy'!$F$3)</f>
        <v>127918</v>
      </c>
      <c r="AO39">
        <f>IF(R39="","",'School Form 1-Copy'!$AH$3)</f>
        <v>0</v>
      </c>
      <c r="AP39">
        <f>IF(R39="","",'School Form 1-Copy'!$S$3)</f>
        <v>0</v>
      </c>
      <c r="AQ39" t="str">
        <f>IF(R39="","",IF('School Form 1-Copy'!$K$3="NCR","NCR",IF('School Form 1-Copy'!$K$3="ARMM","ARMM",IF('School Form 1-Copy'!$K$3="CARAGA","CARAGA",MID('School Form 1-Copy'!$K$3,FIND(" ",'School Form 1-Copy'!$K$3)+1,256)))))</f>
        <v>X</v>
      </c>
      <c r="AR39" t="e">
        <f>IF(R39="","",MID('School Form 1-Copy'!$AB$4,FIND(" ",'School Form 1-Copy'!$AB$4)+1,256))</f>
        <v>#VALUE!</v>
      </c>
      <c r="AS39">
        <f>IF(R39="","",'School Form 1-Copy'!$AH$4)</f>
        <v>0</v>
      </c>
      <c r="AT39">
        <f>IF(S39="","",'School Form 1-Copy'!$S$4)</f>
        <v>0</v>
      </c>
      <c r="AU39" t="e">
        <f ca="1">IF(AM39="","",INDIRECT("'"&amp;"School Form 1-Copy"&amp;"'!"&amp;"AD"&amp;MATCH("*Prepared*",'School Form 1-Copy'!$AD$1:$AD$1000,0)+1))</f>
        <v>#N/A</v>
      </c>
    </row>
    <row r="40" spans="3:47">
      <c r="C40" t="str">
        <f t="array" ref="C40">IF(ROWS($3:40)&gt;MAX(IF(ISNUMBER(SEARCH(SUBSTITUTE(A$1,"&lt;=== TOTAL",""),'School Form 1-Copy'!$C$7:$C$1000)),ROW('School Form 1-Copy'!$C$7:$C$1000)-MIN(ROW('School Form 1-Copy'!$C$7:$C$1000))+1,""))-1,"",INDEX('School Form 1-Copy'!$C$7:$C$1000,ROWS($3:40)))</f>
        <v/>
      </c>
      <c r="D40" t="str">
        <f t="shared" si="2"/>
        <v/>
      </c>
      <c r="E40" t="str">
        <f>IF(C40="","",VLOOKUP(C40,'School Form 1-Copy'!$C$7:$H$1000,6,0))</f>
        <v/>
      </c>
      <c r="F40" t="str">
        <f t="array" ref="F40">IF(ROWS($3:40)&gt;MAX(IF(ISNUMBER(SEARCH(SUBSTITUTE(F$1,"&lt;===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1-Copy'!$C$3:$C$1000))+1,""))+ROWS($3:40)),""))</f>
        <v/>
      </c>
      <c r="G40" t="str">
        <f t="shared" si="3"/>
        <v/>
      </c>
      <c r="H40" t="str">
        <f>IF(F40="","",VLOOKUP(F40,'School Form 1-Copy'!$C$7:$H$1000,6,0))</f>
        <v/>
      </c>
      <c r="I40" t="str">
        <f t="shared" si="4"/>
        <v/>
      </c>
      <c r="J40" t="str">
        <f>IF(C40="","",VLOOKUP(C40,IF({1,0},'School Form 1-Copy'!$C$1:$C$1000,'School Form 1-Copy'!$A$1:$A$1000),2,0))</f>
        <v/>
      </c>
      <c r="K40" t="str">
        <f t="shared" si="5"/>
        <v/>
      </c>
      <c r="L40" t="str">
        <f t="shared" si="6"/>
        <v/>
      </c>
      <c r="M40" t="str">
        <f t="array" ref="M40">LOOKUP("zzzzz",CHOOSE({1,2},"",INDEX(I:I,SMALL(IF($I$3:$I$1000&lt;&gt;"",ROW($I$3:$I$1000)),ROWS($M$3:M40)))))</f>
        <v>UBAN,SHAMAE, CASTILLO</v>
      </c>
      <c r="N40" t="str">
        <f t="shared" si="7"/>
        <v>127918170023</v>
      </c>
      <c r="O40" t="str">
        <f t="shared" si="8"/>
        <v>FEMALE</v>
      </c>
      <c r="P40" t="str">
        <f t="shared" si="9"/>
        <v>10-15-2011</v>
      </c>
      <c r="Q40" t="str">
        <f t="shared" si="10"/>
        <v>UBAN,SHAMAE, CASTILLO</v>
      </c>
      <c r="R40" t="str">
        <f>IFERROR(TRIM(MID(SUBSTITUTE(SUBSTITUTE(","&amp;$M40," ",", ",LEN($M40)-LEN(SUBSTITUTE($M40," ",""))),",",REPT(" ",50)),50*COLUMNS($M:M),50)),"")</f>
        <v>UBAN</v>
      </c>
      <c r="S40" t="str">
        <f>IFERROR(TRIM(MID(SUBSTITUTE(SUBSTITUTE(","&amp;$M40," ",", ",LEN($M40)-LEN(SUBSTITUTE($M40," ",""))),",",REPT(" ",50)),50*COLUMNS($M:N),50)),"")</f>
        <v>SHAMAE</v>
      </c>
      <c r="T40" t="str">
        <f>IFERROR(TRIM(MID(SUBSTITUTE(SUBSTITUTE(","&amp;$M40," ",", ",LEN($M40)-LEN(SUBSTITUTE($M40," ",""))),",",REPT(" ",50)),50*COLUMNS($M:O),50)),"")</f>
        <v/>
      </c>
      <c r="U40" t="str">
        <f>IFERROR(TRIM(MID(SUBSTITUTE(SUBSTITUTE(","&amp;$M40," ",", ",LEN($M40)-LEN(SUBSTITUTE($M40," ",""))),",",REPT(" ",50)),50*COLUMNS($M:P),50)),"")</f>
        <v>CASTILLO</v>
      </c>
      <c r="V40" s="53" t="str">
        <f>IF(LEN(TRIM(MID(SUBSTITUTE(SUBSTITUTE(","&amp;$Q40," ",", ",LEN($Q40)-LEN(SUBSTITUTE($Q40," ",""))),",",REPT(" ",50)),50*COLUMNS($Q:S),50)))&gt;3,TRIM(MID(SUBSTITUTE(SUBSTITUTE(","&amp;$Q40," ",", ",LEN($Q40)-LEN(SUBSTITUTE($Q40," ",""))),",",REPT(" ",50)),50*COLUMNS($Q:S),50)),"")</f>
        <v/>
      </c>
      <c r="W40" s="53" t="str">
        <f t="shared" si="11"/>
        <v/>
      </c>
      <c r="X40" t="str">
        <f t="shared" si="0"/>
        <v xml:space="preserve"> CASTILLO</v>
      </c>
      <c r="Y40" s="54" t="str">
        <f t="shared" si="12"/>
        <v xml:space="preserve"> CASTILLO</v>
      </c>
      <c r="Z40" s="53" t="e">
        <f>IF(AND(LEN(TRIM(MID(SUBSTITUTE(SUBSTITUTE(","&amp;$R40," ",", ",LEN($R40)-LEN(SUBSTITUTE($R40," ",""))),",",REPT(" ",50)),50*COLUMNS($R:R),50))&gt;0),LEFT(TRIM(MID(SUBSTITUTE(SUBSTITUTE(","&amp;$R40," ",", ",LEN($R40)-LEN(SUBSTITUTE($R40," ",""))),",",REPT(" ",50)),50*COLUMNS($R:R),50)),1)="I",LEFT(TRIM(MID(SUBSTITUTE(SUBSTITUTE(","&amp;$R40," ",", ",LEN($R40)-LEN(SUBSTITUTE($R40," ",""))),",",REPT(" ",50)),50*COLUMNS($R:R),50)),1)="V",LEFT(TRIM(MID(SUBSTITUTE(SUBSTITUTE(","&amp;$R40," ",", ",LEN($R40)-LEN(SUBSTITUTE($R40," ",""))),",",REPT(" ",50)),50*COLUMNS($R:R),50)),1)="X",LEFT(TRIM(MID(SUBSTITUTE(SUBSTITUTE(","&amp;$R40," ",", ",LEN($R40)-LEN(SUBSTITUTE($R40," ",""))),",",REPT(" ",50)),50*COLUMNS($R:R),50)),1)="J"),TRIM(MID(SUBSTITUTE(SUBSTITUTE(","&amp;$R40," ",", ",LEN($R40)-LEN(SUBSTITUTE($R40," ",""))),",",REPT(" ",50)),50*COLUMNS($R:R),50)),R40)</f>
        <v>#VALUE!</v>
      </c>
      <c r="AA40" s="55" t="str">
        <f t="shared" si="13"/>
        <v xml:space="preserve">UBAN </v>
      </c>
      <c r="AB40" s="56" t="str">
        <f>IF(AE40="",IF(OR(LEFT(W40,1)="I",LEFT(W40,1)="V",LEFT(W40,1)="X",LEFT(W40,2)="JR",LEFT(W40,2)="SR"),IF(LEN(T40)-LEN(SUBSTITUTE(T40," ",""))&gt;=2,LEFT(T40,(FIND(" ",T40,1)-1)),W40),IF(AND(W40="",V40=""),IF(SUBSTITUTE(SUBSTITUTE(SUBSTITUTE(R40,AA40,""),".","")," ","")="",IF(LEN(TRIM(MID(SUBSTITUTE(SUBSTITUTE(","&amp;$Q40," ",", ",LEN($Q40)-LEN(SUBSTITUTE($Q40," ",""))),",",REPT(" ",50)),50*COLUMNS($Q:S),50)))&gt;3,LEFT(TRIM(MID(SUBSTITUTE(SUBSTITUTE(","&amp;$Q40," ",", ",LEN($Q40)-LEN(SUBSTITUTE($Q40," ",""))),",",REPT(" ",50)),50*COLUMNS($Q:S),50)),3),TRIM(MID(SUBSTITUTE(SUBSTITUTE(","&amp;$Q40," ",", ",LEN($Q40)-LEN(SUBSTITUTE($Q40," ",""))),",",REPT(" ",50)),50*COLUMNS($Q:S),50))),SUBSTITUTE(SUBSTITUTE(SUBSTITUTE(R40,AA40,""),".","")," ","")),IF(AND(LEN(W40)&gt;0,LEN(V40)&gt;0),IF(SUBSTITUTE(SUBSTITUTE(SUBSTITUTE(R40,AA40,""),".","")," ","")="",IF(LEN(TRIM(MID(SUBSTITUTE(SUBSTITUTE(","&amp;$Q40," ",", ",LEN($Q40)-LEN(SUBSTITUTE($Q40," ",""))),",",REPT(" ",50)),50*COLUMNS($Q:S),50)))&gt;3,LEFT(TRIM(MID(SUBSTITUTE(SUBSTITUTE(","&amp;$Q40," ",", ",LEN($Q40)-LEN(SUBSTITUTE($Q40," ",""))),",",REPT(" ",50)),50*COLUMNS($Q:S),50)),3),TRIM(MID(SUBSTITUTE(SUBSTITUTE(","&amp;$Q40," ",", ",LEN($Q40)-LEN(SUBSTITUTE($Q40," ",""))),",",REPT(" ",50)),50*COLUMNS($Q:S),50))),SUBSTITUTE(SUBSTITUTE(SUBSTITUTE(R40,AA40,""),".","")," ","")),""))),AE40)</f>
        <v>UBAN</v>
      </c>
      <c r="AC40" s="56" t="e">
        <f t="shared" si="14"/>
        <v>#VALUE!</v>
      </c>
      <c r="AD40" s="57" t="str">
        <f t="shared" si="15"/>
        <v>SHAMAE</v>
      </c>
      <c r="AE40" t="str">
        <f t="array" ref="AE40">IFERROR(INDEX(elem_res,MATCH(TRUE,ISNUMBER(SEARCH(elem_ext,AA40)),0)),"")</f>
        <v/>
      </c>
      <c r="AF40" t="str">
        <f t="shared" si="16"/>
        <v xml:space="preserve">UBAN </v>
      </c>
      <c r="AG40" t="str">
        <f t="shared" si="17"/>
        <v>SHAMAE</v>
      </c>
      <c r="AH40" t="str">
        <f t="shared" si="18"/>
        <v xml:space="preserve"> CASTILLO</v>
      </c>
      <c r="AI40" t="str">
        <f t="shared" si="19"/>
        <v/>
      </c>
      <c r="AJ40" t="str">
        <f t="shared" si="20"/>
        <v>127918170023</v>
      </c>
      <c r="AK40" t="str">
        <f t="shared" si="21"/>
        <v>10/15/2011</v>
      </c>
      <c r="AL40" t="str">
        <f t="shared" si="22"/>
        <v>FEMALE</v>
      </c>
      <c r="AM40" t="str">
        <f>IF(R40="","",'School Form 1-Copy'!$F$4)</f>
        <v>Sambulawan ES</v>
      </c>
      <c r="AN40">
        <f>IF(R40="","",'School Form 1-Copy'!$F$3)</f>
        <v>127918</v>
      </c>
      <c r="AO40">
        <f>IF(R40="","",'School Form 1-Copy'!$AH$3)</f>
        <v>0</v>
      </c>
      <c r="AP40">
        <f>IF(R40="","",'School Form 1-Copy'!$S$3)</f>
        <v>0</v>
      </c>
      <c r="AQ40" t="str">
        <f>IF(R40="","",IF('School Form 1-Copy'!$K$3="NCR","NCR",IF('School Form 1-Copy'!$K$3="ARMM","ARMM",IF('School Form 1-Copy'!$K$3="CARAGA","CARAGA",MID('School Form 1-Copy'!$K$3,FIND(" ",'School Form 1-Copy'!$K$3)+1,256)))))</f>
        <v>X</v>
      </c>
      <c r="AR40" t="e">
        <f>IF(R40="","",MID('School Form 1-Copy'!$AB$4,FIND(" ",'School Form 1-Copy'!$AB$4)+1,256))</f>
        <v>#VALUE!</v>
      </c>
      <c r="AS40">
        <f>IF(R40="","",'School Form 1-Copy'!$AH$4)</f>
        <v>0</v>
      </c>
      <c r="AT40">
        <f>IF(S40="","",'School Form 1-Copy'!$S$4)</f>
        <v>0</v>
      </c>
      <c r="AU40" t="e">
        <f ca="1">IF(AM40="","",INDIRECT("'"&amp;"School Form 1-Copy"&amp;"'!"&amp;"AD"&amp;MATCH("*Prepared*",'School Form 1-Copy'!$AD$1:$AD$1000,0)+1))</f>
        <v>#N/A</v>
      </c>
    </row>
    <row r="41" spans="3:47">
      <c r="C41" t="str">
        <f t="array" ref="C41">IF(ROWS($3:41)&gt;MAX(IF(ISNUMBER(SEARCH(SUBSTITUTE(A$1,"&lt;=== TOTAL",""),'School Form 1-Copy'!$C$7:$C$1000)),ROW('School Form 1-Copy'!$C$7:$C$1000)-MIN(ROW('School Form 1-Copy'!$C$7:$C$1000))+1,""))-1,"",INDEX('School Form 1-Copy'!$C$7:$C$1000,ROWS($3:41)))</f>
        <v/>
      </c>
      <c r="D41" t="str">
        <f t="shared" si="2"/>
        <v/>
      </c>
      <c r="E41" t="str">
        <f>IF(C41="","",VLOOKUP(C41,'School Form 1-Copy'!$C$7:$H$1000,6,0))</f>
        <v/>
      </c>
      <c r="F41" t="str">
        <f t="array" ref="F41">IF(ROWS($3:41)&gt;MAX(IF(ISNUMBER(SEARCH(SUBSTITUTE(F$1,"&lt;===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1-Copy'!$C$3:$C$1000))+1,""))+ROWS($3:41)),""))</f>
        <v/>
      </c>
      <c r="G41" t="str">
        <f t="shared" si="3"/>
        <v/>
      </c>
      <c r="H41" t="str">
        <f>IF(F41="","",VLOOKUP(F41,'School Form 1-Copy'!$C$7:$H$1000,6,0))</f>
        <v/>
      </c>
      <c r="I41" t="str">
        <f t="shared" si="4"/>
        <v/>
      </c>
      <c r="J41" t="str">
        <f>IF(C41="","",VLOOKUP(C41,IF({1,0},'School Form 1-Copy'!$C$1:$C$1000,'School Form 1-Copy'!$A$1:$A$1000),2,0))</f>
        <v/>
      </c>
      <c r="K41" t="str">
        <f t="shared" si="5"/>
        <v/>
      </c>
      <c r="L41" t="str">
        <f t="shared" si="6"/>
        <v/>
      </c>
      <c r="M41" t="str">
        <f t="array" ref="M41">LOOKUP("zzzzz",CHOOSE({1,2},"",INDEX(I:I,SMALL(IF($I$3:$I$1000&lt;&gt;"",ROW($I$3:$I$1000)),ROWS($M$3:M41)))))</f>
        <v>YAMARO,PATRICIA, GALIBOT</v>
      </c>
      <c r="N41" t="str">
        <f t="shared" si="7"/>
        <v>127918170038</v>
      </c>
      <c r="O41" t="str">
        <f t="shared" si="8"/>
        <v>FEMALE</v>
      </c>
      <c r="P41" t="str">
        <f t="shared" si="9"/>
        <v>02-20-2012</v>
      </c>
      <c r="Q41" t="str">
        <f t="shared" si="10"/>
        <v>YAMARO,PATRICIA, GALIBOT</v>
      </c>
      <c r="R41" t="str">
        <f>IFERROR(TRIM(MID(SUBSTITUTE(SUBSTITUTE(","&amp;$M41," ",", ",LEN($M41)-LEN(SUBSTITUTE($M41," ",""))),",",REPT(" ",50)),50*COLUMNS($M:M),50)),"")</f>
        <v>YAMARO</v>
      </c>
      <c r="S41" t="str">
        <f>IFERROR(TRIM(MID(SUBSTITUTE(SUBSTITUTE(","&amp;$M41," ",", ",LEN($M41)-LEN(SUBSTITUTE($M41," ",""))),",",REPT(" ",50)),50*COLUMNS($M:N),50)),"")</f>
        <v>PATRICIA</v>
      </c>
      <c r="T41" t="str">
        <f>IFERROR(TRIM(MID(SUBSTITUTE(SUBSTITUTE(","&amp;$M41," ",", ",LEN($M41)-LEN(SUBSTITUTE($M41," ",""))),",",REPT(" ",50)),50*COLUMNS($M:O),50)),"")</f>
        <v/>
      </c>
      <c r="U41" t="str">
        <f>IFERROR(TRIM(MID(SUBSTITUTE(SUBSTITUTE(","&amp;$M41," ",", ",LEN($M41)-LEN(SUBSTITUTE($M41," ",""))),",",REPT(" ",50)),50*COLUMNS($M:P),50)),"")</f>
        <v>GALIBOT</v>
      </c>
      <c r="V41" s="53" t="str">
        <f>IF(LEN(TRIM(MID(SUBSTITUTE(SUBSTITUTE(","&amp;$Q41," ",", ",LEN($Q41)-LEN(SUBSTITUTE($Q41," ",""))),",",REPT(" ",50)),50*COLUMNS($Q:S),50)))&gt;3,TRIM(MID(SUBSTITUTE(SUBSTITUTE(","&amp;$Q41," ",", ",LEN($Q41)-LEN(SUBSTITUTE($Q41," ",""))),",",REPT(" ",50)),50*COLUMNS($Q:S),50)),"")</f>
        <v/>
      </c>
      <c r="W41" s="53" t="str">
        <f t="shared" si="11"/>
        <v/>
      </c>
      <c r="X41" t="str">
        <f t="shared" si="0"/>
        <v xml:space="preserve"> GALIBOT</v>
      </c>
      <c r="Y41" s="54" t="str">
        <f t="shared" si="12"/>
        <v xml:space="preserve"> GALIBOT</v>
      </c>
      <c r="Z41" s="53" t="e">
        <f>IF(AND(LEN(TRIM(MID(SUBSTITUTE(SUBSTITUTE(","&amp;$R41," ",", ",LEN($R41)-LEN(SUBSTITUTE($R41," ",""))),",",REPT(" ",50)),50*COLUMNS($R:R),50))&gt;0),LEFT(TRIM(MID(SUBSTITUTE(SUBSTITUTE(","&amp;$R41," ",", ",LEN($R41)-LEN(SUBSTITUTE($R41," ",""))),",",REPT(" ",50)),50*COLUMNS($R:R),50)),1)="I",LEFT(TRIM(MID(SUBSTITUTE(SUBSTITUTE(","&amp;$R41," ",", ",LEN($R41)-LEN(SUBSTITUTE($R41," ",""))),",",REPT(" ",50)),50*COLUMNS($R:R),50)),1)="V",LEFT(TRIM(MID(SUBSTITUTE(SUBSTITUTE(","&amp;$R41," ",", ",LEN($R41)-LEN(SUBSTITUTE($R41," ",""))),",",REPT(" ",50)),50*COLUMNS($R:R),50)),1)="X",LEFT(TRIM(MID(SUBSTITUTE(SUBSTITUTE(","&amp;$R41," ",", ",LEN($R41)-LEN(SUBSTITUTE($R41," ",""))),",",REPT(" ",50)),50*COLUMNS($R:R),50)),1)="J"),TRIM(MID(SUBSTITUTE(SUBSTITUTE(","&amp;$R41," ",", ",LEN($R41)-LEN(SUBSTITUTE($R41," ",""))),",",REPT(" ",50)),50*COLUMNS($R:R),50)),R41)</f>
        <v>#VALUE!</v>
      </c>
      <c r="AA41" s="55" t="str">
        <f t="shared" si="13"/>
        <v xml:space="preserve">YAMARO </v>
      </c>
      <c r="AB41" s="56" t="str">
        <f>IF(AE41="",IF(OR(LEFT(W41,1)="I",LEFT(W41,1)="V",LEFT(W41,1)="X",LEFT(W41,2)="JR",LEFT(W41,2)="SR"),IF(LEN(T41)-LEN(SUBSTITUTE(T41," ",""))&gt;=2,LEFT(T41,(FIND(" ",T41,1)-1)),W41),IF(AND(W41="",V41=""),IF(SUBSTITUTE(SUBSTITUTE(SUBSTITUTE(R41,AA41,""),".","")," ","")="",IF(LEN(TRIM(MID(SUBSTITUTE(SUBSTITUTE(","&amp;$Q41," ",", ",LEN($Q41)-LEN(SUBSTITUTE($Q41," ",""))),",",REPT(" ",50)),50*COLUMNS($Q:S),50)))&gt;3,LEFT(TRIM(MID(SUBSTITUTE(SUBSTITUTE(","&amp;$Q41," ",", ",LEN($Q41)-LEN(SUBSTITUTE($Q41," ",""))),",",REPT(" ",50)),50*COLUMNS($Q:S),50)),3),TRIM(MID(SUBSTITUTE(SUBSTITUTE(","&amp;$Q41," ",", ",LEN($Q41)-LEN(SUBSTITUTE($Q41," ",""))),",",REPT(" ",50)),50*COLUMNS($Q:S),50))),SUBSTITUTE(SUBSTITUTE(SUBSTITUTE(R41,AA41,""),".","")," ","")),IF(AND(LEN(W41)&gt;0,LEN(V41)&gt;0),IF(SUBSTITUTE(SUBSTITUTE(SUBSTITUTE(R41,AA41,""),".","")," ","")="",IF(LEN(TRIM(MID(SUBSTITUTE(SUBSTITUTE(","&amp;$Q41," ",", ",LEN($Q41)-LEN(SUBSTITUTE($Q41," ",""))),",",REPT(" ",50)),50*COLUMNS($Q:S),50)))&gt;3,LEFT(TRIM(MID(SUBSTITUTE(SUBSTITUTE(","&amp;$Q41," ",", ",LEN($Q41)-LEN(SUBSTITUTE($Q41," ",""))),",",REPT(" ",50)),50*COLUMNS($Q:S),50)),3),TRIM(MID(SUBSTITUTE(SUBSTITUTE(","&amp;$Q41," ",", ",LEN($Q41)-LEN(SUBSTITUTE($Q41," ",""))),",",REPT(" ",50)),50*COLUMNS($Q:S),50))),SUBSTITUTE(SUBSTITUTE(SUBSTITUTE(R41,AA41,""),".","")," ","")),""))),AE41)</f>
        <v>YAMARO</v>
      </c>
      <c r="AC41" s="56" t="e">
        <f t="shared" si="14"/>
        <v>#VALUE!</v>
      </c>
      <c r="AD41" s="57" t="str">
        <f t="shared" si="15"/>
        <v>PATRICIA</v>
      </c>
      <c r="AE41" t="str">
        <f t="array" ref="AE41">IFERROR(INDEX(elem_res,MATCH(TRUE,ISNUMBER(SEARCH(elem_ext,AA41)),0)),"")</f>
        <v/>
      </c>
      <c r="AF41" t="str">
        <f t="shared" si="16"/>
        <v xml:space="preserve">YAMARO </v>
      </c>
      <c r="AG41" t="str">
        <f t="shared" si="17"/>
        <v>PATRICIA</v>
      </c>
      <c r="AH41" t="str">
        <f t="shared" si="18"/>
        <v xml:space="preserve"> GALIBOT</v>
      </c>
      <c r="AI41" t="str">
        <f t="shared" si="19"/>
        <v/>
      </c>
      <c r="AJ41" t="str">
        <f t="shared" si="20"/>
        <v>127918170038</v>
      </c>
      <c r="AK41" t="str">
        <f t="shared" si="21"/>
        <v>02/20/2012</v>
      </c>
      <c r="AL41" t="str">
        <f t="shared" si="22"/>
        <v>FEMALE</v>
      </c>
      <c r="AM41" t="str">
        <f>IF(R41="","",'School Form 1-Copy'!$F$4)</f>
        <v>Sambulawan ES</v>
      </c>
      <c r="AN41">
        <f>IF(R41="","",'School Form 1-Copy'!$F$3)</f>
        <v>127918</v>
      </c>
      <c r="AO41">
        <f>IF(R41="","",'School Form 1-Copy'!$AH$3)</f>
        <v>0</v>
      </c>
      <c r="AP41">
        <f>IF(R41="","",'School Form 1-Copy'!$S$3)</f>
        <v>0</v>
      </c>
      <c r="AQ41" t="str">
        <f>IF(R41="","",IF('School Form 1-Copy'!$K$3="NCR","NCR",IF('School Form 1-Copy'!$K$3="ARMM","ARMM",IF('School Form 1-Copy'!$K$3="CARAGA","CARAGA",MID('School Form 1-Copy'!$K$3,FIND(" ",'School Form 1-Copy'!$K$3)+1,256)))))</f>
        <v>X</v>
      </c>
      <c r="AR41" t="e">
        <f>IF(R41="","",MID('School Form 1-Copy'!$AB$4,FIND(" ",'School Form 1-Copy'!$AB$4)+1,256))</f>
        <v>#VALUE!</v>
      </c>
      <c r="AS41">
        <f>IF(R41="","",'School Form 1-Copy'!$AH$4)</f>
        <v>0</v>
      </c>
      <c r="AT41">
        <f>IF(S41="","",'School Form 1-Copy'!$S$4)</f>
        <v>0</v>
      </c>
      <c r="AU41" t="e">
        <f ca="1">IF(AM41="","",INDIRECT("'"&amp;"School Form 1-Copy"&amp;"'!"&amp;"AD"&amp;MATCH("*Prepared*",'School Form 1-Copy'!$AD$1:$AD$1000,0)+1))</f>
        <v>#N/A</v>
      </c>
    </row>
    <row r="42" spans="3:47">
      <c r="C42" t="str">
        <f t="array" ref="C42">IF(ROWS($3:42)&gt;MAX(IF(ISNUMBER(SEARCH(SUBSTITUTE(A$1,"&lt;=== TOTAL",""),'School Form 1-Copy'!$C$7:$C$1000)),ROW('School Form 1-Copy'!$C$7:$C$1000)-MIN(ROW('School Form 1-Copy'!$C$7:$C$1000))+1,""))-1,"",INDEX('School Form 1-Copy'!$C$7:$C$1000,ROWS($3:42)))</f>
        <v/>
      </c>
      <c r="D42" t="str">
        <f t="shared" si="2"/>
        <v/>
      </c>
      <c r="E42" t="str">
        <f>IF(C42="","",VLOOKUP(C42,'School Form 1-Copy'!$C$7:$H$1000,6,0))</f>
        <v/>
      </c>
      <c r="F42" t="str">
        <f t="array" ref="F42">IF(ROWS($3:42)&gt;MAX(IF(ISNUMBER(SEARCH(SUBSTITUTE(F$1,"&lt;===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1-Copy'!$C$3:$C$1000))+1,""))+ROWS($3:42)),""))</f>
        <v/>
      </c>
      <c r="G42" t="str">
        <f t="shared" si="3"/>
        <v/>
      </c>
      <c r="H42" t="str">
        <f>IF(F42="","",VLOOKUP(F42,'School Form 1-Copy'!$C$7:$H$1000,6,0))</f>
        <v/>
      </c>
      <c r="I42" t="str">
        <f t="shared" si="4"/>
        <v/>
      </c>
      <c r="J42" t="str">
        <f>IF(C42="","",VLOOKUP(C42,IF({1,0},'School Form 1-Copy'!$C$1:$C$1000,'School Form 1-Copy'!$A$1:$A$1000),2,0))</f>
        <v/>
      </c>
      <c r="K42" t="str">
        <f t="shared" si="5"/>
        <v/>
      </c>
      <c r="L42" t="str">
        <f t="shared" si="6"/>
        <v/>
      </c>
      <c r="M42" t="str">
        <f t="array" ref="M42">LOOKUP("zzzzz",CHOOSE({1,2},"",INDEX(I:I,SMALL(IF($I$3:$I$1000&lt;&gt;"",ROW($I$3:$I$1000)),ROWS($M$3:M42)))))</f>
        <v/>
      </c>
      <c r="N42" t="str">
        <f t="shared" si="7"/>
        <v/>
      </c>
      <c r="O42" t="str">
        <f t="shared" si="8"/>
        <v/>
      </c>
      <c r="P42" t="str">
        <f t="shared" si="9"/>
        <v/>
      </c>
      <c r="Q42" t="str">
        <f t="shared" si="10"/>
        <v/>
      </c>
      <c r="R42" t="str">
        <f>IFERROR(TRIM(MID(SUBSTITUTE(SUBSTITUTE(","&amp;$M42," ",", ",LEN($M42)-LEN(SUBSTITUTE($M42," ",""))),",",REPT(" ",50)),50*COLUMNS($M:M),50)),"")</f>
        <v/>
      </c>
      <c r="S42" t="str">
        <f>IFERROR(TRIM(MID(SUBSTITUTE(SUBSTITUTE(","&amp;$M42," ",", ",LEN($M42)-LEN(SUBSTITUTE($M42," ",""))),",",REPT(" ",50)),50*COLUMNS($M:N),50)),"")</f>
        <v/>
      </c>
      <c r="T42" t="str">
        <f>IFERROR(TRIM(MID(SUBSTITUTE(SUBSTITUTE(","&amp;$M42," ",", ",LEN($M42)-LEN(SUBSTITUTE($M42," ",""))),",",REPT(" ",50)),50*COLUMNS($M:O),50)),"")</f>
        <v/>
      </c>
      <c r="U42" t="str">
        <f>IFERROR(TRIM(MID(SUBSTITUTE(SUBSTITUTE(","&amp;$M42," ",", ",LEN($M42)-LEN(SUBSTITUTE($M42," ",""))),",",REPT(" ",50)),50*COLUMNS($M:P),50)),"")</f>
        <v/>
      </c>
      <c r="V42" s="53" t="e">
        <f>IF(LEN(TRIM(MID(SUBSTITUTE(SUBSTITUTE(","&amp;$Q42," ",", ",LEN($Q42)-LEN(SUBSTITUTE($Q42," ",""))),",",REPT(" ",50)),50*COLUMNS($Q:S),50)))&gt;3,TRIM(MID(SUBSTITUTE(SUBSTITUTE(","&amp;$Q42," ",", ",LEN($Q42)-LEN(SUBSTITUTE($Q42," ",""))),",",REPT(" ",50)),50*COLUMNS($Q:S),50)),"")</f>
        <v>#VALUE!</v>
      </c>
      <c r="W42" s="53" t="e">
        <f t="shared" si="11"/>
        <v>#VALUE!</v>
      </c>
      <c r="X42" t="e">
        <f t="shared" si="0"/>
        <v>#VALUE!</v>
      </c>
      <c r="Y42" s="54" t="e">
        <f t="shared" si="12"/>
        <v>#VALUE!</v>
      </c>
      <c r="Z42" s="53" t="e">
        <f>IF(AND(LEN(TRIM(MID(SUBSTITUTE(SUBSTITUTE(","&amp;$R42," ",", ",LEN($R42)-LEN(SUBSTITUTE($R42," ",""))),",",REPT(" ",50)),50*COLUMNS($R:R),50))&gt;0),LEFT(TRIM(MID(SUBSTITUTE(SUBSTITUTE(","&amp;$R42," ",", ",LEN($R42)-LEN(SUBSTITUTE($R42," ",""))),",",REPT(" ",50)),50*COLUMNS($R:R),50)),1)="I",LEFT(TRIM(MID(SUBSTITUTE(SUBSTITUTE(","&amp;$R42," ",", ",LEN($R42)-LEN(SUBSTITUTE($R42," ",""))),",",REPT(" ",50)),50*COLUMNS($R:R),50)),1)="V",LEFT(TRIM(MID(SUBSTITUTE(SUBSTITUTE(","&amp;$R42," ",", ",LEN($R42)-LEN(SUBSTITUTE($R42," ",""))),",",REPT(" ",50)),50*COLUMNS($R:R),50)),1)="X",LEFT(TRIM(MID(SUBSTITUTE(SUBSTITUTE(","&amp;$R42," ",", ",LEN($R42)-LEN(SUBSTITUTE($R42," ",""))),",",REPT(" ",50)),50*COLUMNS($R:R),50)),1)="J"),TRIM(MID(SUBSTITUTE(SUBSTITUTE(","&amp;$R42," ",", ",LEN($R42)-LEN(SUBSTITUTE($R42," ",""))),",",REPT(" ",50)),50*COLUMNS($R:R),50)),R42)</f>
        <v>#VALUE!</v>
      </c>
      <c r="AA42" s="55" t="str">
        <f t="shared" si="13"/>
        <v xml:space="preserve"> </v>
      </c>
      <c r="AB42" s="56" t="e">
        <f>IF(AE42="",IF(OR(LEFT(W42,1)="I",LEFT(W42,1)="V",LEFT(W42,1)="X",LEFT(W42,2)="JR",LEFT(W42,2)="SR"),IF(LEN(T42)-LEN(SUBSTITUTE(T42," ",""))&gt;=2,LEFT(T42,(FIND(" ",T42,1)-1)),W42),IF(AND(W42="",V42=""),IF(SUBSTITUTE(SUBSTITUTE(SUBSTITUTE(R42,AA42,""),".","")," ","")="",IF(LEN(TRIM(MID(SUBSTITUTE(SUBSTITUTE(","&amp;$Q42," ",", ",LEN($Q42)-LEN(SUBSTITUTE($Q42," ",""))),",",REPT(" ",50)),50*COLUMNS($Q:S),50)))&gt;3,LEFT(TRIM(MID(SUBSTITUTE(SUBSTITUTE(","&amp;$Q42," ",", ",LEN($Q42)-LEN(SUBSTITUTE($Q42," ",""))),",",REPT(" ",50)),50*COLUMNS($Q:S),50)),3),TRIM(MID(SUBSTITUTE(SUBSTITUTE(","&amp;$Q42," ",", ",LEN($Q42)-LEN(SUBSTITUTE($Q42," ",""))),",",REPT(" ",50)),50*COLUMNS($Q:S),50))),SUBSTITUTE(SUBSTITUTE(SUBSTITUTE(R42,AA42,""),".","")," ","")),IF(AND(LEN(W42)&gt;0,LEN(V42)&gt;0),IF(SUBSTITUTE(SUBSTITUTE(SUBSTITUTE(R42,AA42,""),".","")," ","")="",IF(LEN(TRIM(MID(SUBSTITUTE(SUBSTITUTE(","&amp;$Q42," ",", ",LEN($Q42)-LEN(SUBSTITUTE($Q42," ",""))),",",REPT(" ",50)),50*COLUMNS($Q:S),50)))&gt;3,LEFT(TRIM(MID(SUBSTITUTE(SUBSTITUTE(","&amp;$Q42," ",", ",LEN($Q42)-LEN(SUBSTITUTE($Q42," ",""))),",",REPT(" ",50)),50*COLUMNS($Q:S),50)),3),TRIM(MID(SUBSTITUTE(SUBSTITUTE(","&amp;$Q42," ",", ",LEN($Q42)-LEN(SUBSTITUTE($Q42," ",""))),",",REPT(" ",50)),50*COLUMNS($Q:S),50))),SUBSTITUTE(SUBSTITUTE(SUBSTITUTE(R42,AA42,""),".","")," ","")),""))),AE42)</f>
        <v>#VALUE!</v>
      </c>
      <c r="AC42" s="56" t="e">
        <f t="shared" si="14"/>
        <v>#VALUE!</v>
      </c>
      <c r="AD42" s="57" t="str">
        <f t="shared" si="15"/>
        <v/>
      </c>
      <c r="AE42" t="str">
        <f t="array" ref="AE42">IFERROR(INDEX(elem_res,MATCH(TRUE,ISNUMBER(SEARCH(elem_ext,AA42)),0)),"")</f>
        <v/>
      </c>
      <c r="AF42" t="str">
        <f t="shared" si="16"/>
        <v xml:space="preserve"> </v>
      </c>
      <c r="AG42" t="str">
        <f t="shared" si="17"/>
        <v/>
      </c>
      <c r="AH42" t="e">
        <f t="shared" si="18"/>
        <v>#VALUE!</v>
      </c>
      <c r="AI42" t="str">
        <f t="shared" si="19"/>
        <v/>
      </c>
      <c r="AJ42" t="str">
        <f t="shared" si="20"/>
        <v/>
      </c>
      <c r="AK42" t="str">
        <f t="shared" si="21"/>
        <v/>
      </c>
      <c r="AL42" t="str">
        <f t="shared" si="22"/>
        <v/>
      </c>
      <c r="AM42" t="str">
        <f>IF(R42="","",'School Form 1-Copy'!$F$4)</f>
        <v/>
      </c>
      <c r="AN42" t="str">
        <f>IF(R42="","",'School Form 1-Copy'!$F$3)</f>
        <v/>
      </c>
      <c r="AO42" t="str">
        <f>IF(R42="","",'School Form 1-Copy'!$AH$3)</f>
        <v/>
      </c>
      <c r="AP42" t="str">
        <f>IF(R42="","",'School Form 1-Copy'!$S$3)</f>
        <v/>
      </c>
      <c r="AQ42" t="str">
        <f>IF(R42="","",IF('School Form 1-Copy'!$K$3="NCR","NCR",IF('School Form 1-Copy'!$K$3="ARMM","ARMM",IF('School Form 1-Copy'!$K$3="CARAGA","CARAGA",MID('School Form 1-Copy'!$K$3,FIND(" ",'School Form 1-Copy'!$K$3)+1,256)))))</f>
        <v/>
      </c>
      <c r="AR42" t="str">
        <f>IF(R42="","",MID('School Form 1-Copy'!$AB$4,FIND(" ",'School Form 1-Copy'!$AB$4)+1,256))</f>
        <v/>
      </c>
      <c r="AS42" t="str">
        <f>IF(R42="","",'School Form 1-Copy'!$AH$4)</f>
        <v/>
      </c>
      <c r="AT42" t="str">
        <f>IF(S42="","",'School Form 1-Copy'!$S$4)</f>
        <v/>
      </c>
      <c r="AU42" t="str">
        <f ca="1">IF(AM42="","",INDIRECT("'"&amp;"School Form 1-Copy"&amp;"'!"&amp;"AD"&amp;MATCH("*Prepared*",'School Form 1-Copy'!$AD$1:$AD$1000,0)+1))</f>
        <v/>
      </c>
    </row>
    <row r="43" spans="3:47">
      <c r="C43" t="str">
        <f t="array" ref="C43">IF(ROWS($3:43)&gt;MAX(IF(ISNUMBER(SEARCH(SUBSTITUTE(A$1,"&lt;=== TOTAL",""),'School Form 1-Copy'!$C$7:$C$1000)),ROW('School Form 1-Copy'!$C$7:$C$1000)-MIN(ROW('School Form 1-Copy'!$C$7:$C$1000))+1,""))-1,"",INDEX('School Form 1-Copy'!$C$7:$C$1000,ROWS($3:43)))</f>
        <v/>
      </c>
      <c r="D43" t="str">
        <f t="shared" si="2"/>
        <v/>
      </c>
      <c r="E43" t="str">
        <f>IF(C43="","",VLOOKUP(C43,'School Form 1-Copy'!$C$7:$H$1000,6,0))</f>
        <v/>
      </c>
      <c r="F43" t="str">
        <f t="array" ref="F43">IF(ROWS($3:43)&gt;MAX(IF(ISNUMBER(SEARCH(SUBSTITUTE(F$1,"&lt;===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1-Copy'!$C$3:$C$1000))+1,""))+ROWS($3:43)),""))</f>
        <v/>
      </c>
      <c r="G43" t="str">
        <f t="shared" si="3"/>
        <v/>
      </c>
      <c r="H43" t="str">
        <f>IF(F43="","",VLOOKUP(F43,'School Form 1-Copy'!$C$7:$H$1000,6,0))</f>
        <v/>
      </c>
      <c r="I43" t="str">
        <f t="shared" si="4"/>
        <v/>
      </c>
      <c r="J43" t="str">
        <f>IF(C43="","",VLOOKUP(C43,IF({1,0},'School Form 1-Copy'!$C$1:$C$1000,'School Form 1-Copy'!$A$1:$A$1000),2,0))</f>
        <v/>
      </c>
      <c r="K43" t="str">
        <f t="shared" si="5"/>
        <v/>
      </c>
      <c r="L43" t="str">
        <f t="shared" si="6"/>
        <v/>
      </c>
      <c r="M43" t="str">
        <f t="array" ref="M43">LOOKUP("zzzzz",CHOOSE({1,2},"",INDEX(I:I,SMALL(IF($I$3:$I$1000&lt;&gt;"",ROW($I$3:$I$1000)),ROWS($M$3:M43)))))</f>
        <v/>
      </c>
      <c r="N43" t="str">
        <f t="shared" si="7"/>
        <v/>
      </c>
      <c r="O43" t="str">
        <f t="shared" si="8"/>
        <v/>
      </c>
      <c r="P43" t="str">
        <f t="shared" si="9"/>
        <v/>
      </c>
      <c r="Q43" t="str">
        <f t="shared" si="10"/>
        <v/>
      </c>
      <c r="R43" t="str">
        <f>IFERROR(TRIM(MID(SUBSTITUTE(SUBSTITUTE(","&amp;$M43," ",", ",LEN($M43)-LEN(SUBSTITUTE($M43," ",""))),",",REPT(" ",50)),50*COLUMNS($M:M),50)),"")</f>
        <v/>
      </c>
      <c r="S43" t="str">
        <f>IFERROR(TRIM(MID(SUBSTITUTE(SUBSTITUTE(","&amp;$M43," ",", ",LEN($M43)-LEN(SUBSTITUTE($M43," ",""))),",",REPT(" ",50)),50*COLUMNS($M:N),50)),"")</f>
        <v/>
      </c>
      <c r="T43" t="str">
        <f>IFERROR(TRIM(MID(SUBSTITUTE(SUBSTITUTE(","&amp;$M43," ",", ",LEN($M43)-LEN(SUBSTITUTE($M43," ",""))),",",REPT(" ",50)),50*COLUMNS($M:O),50)),"")</f>
        <v/>
      </c>
      <c r="U43" t="str">
        <f>IFERROR(TRIM(MID(SUBSTITUTE(SUBSTITUTE(","&amp;$M43," ",", ",LEN($M43)-LEN(SUBSTITUTE($M43," ",""))),",",REPT(" ",50)),50*COLUMNS($M:P),50)),"")</f>
        <v/>
      </c>
      <c r="V43" s="53" t="e">
        <f>IF(LEN(TRIM(MID(SUBSTITUTE(SUBSTITUTE(","&amp;$Q43," ",", ",LEN($Q43)-LEN(SUBSTITUTE($Q43," ",""))),",",REPT(" ",50)),50*COLUMNS($Q:S),50)))&gt;3,TRIM(MID(SUBSTITUTE(SUBSTITUTE(","&amp;$Q43," ",", ",LEN($Q43)-LEN(SUBSTITUTE($Q43," ",""))),",",REPT(" ",50)),50*COLUMNS($Q:S),50)),"")</f>
        <v>#VALUE!</v>
      </c>
      <c r="W43" s="53" t="e">
        <f t="shared" si="11"/>
        <v>#VALUE!</v>
      </c>
      <c r="X43" t="e">
        <f t="shared" si="0"/>
        <v>#VALUE!</v>
      </c>
      <c r="Y43" s="54" t="e">
        <f t="shared" si="12"/>
        <v>#VALUE!</v>
      </c>
      <c r="Z43" s="53" t="e">
        <f>IF(AND(LEN(TRIM(MID(SUBSTITUTE(SUBSTITUTE(","&amp;$R43," ",", ",LEN($R43)-LEN(SUBSTITUTE($R43," ",""))),",",REPT(" ",50)),50*COLUMNS($R:R),50))&gt;0),LEFT(TRIM(MID(SUBSTITUTE(SUBSTITUTE(","&amp;$R43," ",", ",LEN($R43)-LEN(SUBSTITUTE($R43," ",""))),",",REPT(" ",50)),50*COLUMNS($R:R),50)),1)="I",LEFT(TRIM(MID(SUBSTITUTE(SUBSTITUTE(","&amp;$R43," ",", ",LEN($R43)-LEN(SUBSTITUTE($R43," ",""))),",",REPT(" ",50)),50*COLUMNS($R:R),50)),1)="V",LEFT(TRIM(MID(SUBSTITUTE(SUBSTITUTE(","&amp;$R43," ",", ",LEN($R43)-LEN(SUBSTITUTE($R43," ",""))),",",REPT(" ",50)),50*COLUMNS($R:R),50)),1)="X",LEFT(TRIM(MID(SUBSTITUTE(SUBSTITUTE(","&amp;$R43," ",", ",LEN($R43)-LEN(SUBSTITUTE($R43," ",""))),",",REPT(" ",50)),50*COLUMNS($R:R),50)),1)="J"),TRIM(MID(SUBSTITUTE(SUBSTITUTE(","&amp;$R43," ",", ",LEN($R43)-LEN(SUBSTITUTE($R43," ",""))),",",REPT(" ",50)),50*COLUMNS($R:R),50)),R43)</f>
        <v>#VALUE!</v>
      </c>
      <c r="AA43" s="55" t="str">
        <f t="shared" si="13"/>
        <v xml:space="preserve"> </v>
      </c>
      <c r="AB43" s="56" t="e">
        <f>IF(AE43="",IF(OR(LEFT(W43,1)="I",LEFT(W43,1)="V",LEFT(W43,1)="X",LEFT(W43,2)="JR",LEFT(W43,2)="SR"),IF(LEN(T43)-LEN(SUBSTITUTE(T43," ",""))&gt;=2,LEFT(T43,(FIND(" ",T43,1)-1)),W43),IF(AND(W43="",V43=""),IF(SUBSTITUTE(SUBSTITUTE(SUBSTITUTE(R43,AA43,""),".","")," ","")="",IF(LEN(TRIM(MID(SUBSTITUTE(SUBSTITUTE(","&amp;$Q43," ",", ",LEN($Q43)-LEN(SUBSTITUTE($Q43," ",""))),",",REPT(" ",50)),50*COLUMNS($Q:S),50)))&gt;3,LEFT(TRIM(MID(SUBSTITUTE(SUBSTITUTE(","&amp;$Q43," ",", ",LEN($Q43)-LEN(SUBSTITUTE($Q43," ",""))),",",REPT(" ",50)),50*COLUMNS($Q:S),50)),3),TRIM(MID(SUBSTITUTE(SUBSTITUTE(","&amp;$Q43," ",", ",LEN($Q43)-LEN(SUBSTITUTE($Q43," ",""))),",",REPT(" ",50)),50*COLUMNS($Q:S),50))),SUBSTITUTE(SUBSTITUTE(SUBSTITUTE(R43,AA43,""),".","")," ","")),IF(AND(LEN(W43)&gt;0,LEN(V43)&gt;0),IF(SUBSTITUTE(SUBSTITUTE(SUBSTITUTE(R43,AA43,""),".","")," ","")="",IF(LEN(TRIM(MID(SUBSTITUTE(SUBSTITUTE(","&amp;$Q43," ",", ",LEN($Q43)-LEN(SUBSTITUTE($Q43," ",""))),",",REPT(" ",50)),50*COLUMNS($Q:S),50)))&gt;3,LEFT(TRIM(MID(SUBSTITUTE(SUBSTITUTE(","&amp;$Q43," ",", ",LEN($Q43)-LEN(SUBSTITUTE($Q43," ",""))),",",REPT(" ",50)),50*COLUMNS($Q:S),50)),3),TRIM(MID(SUBSTITUTE(SUBSTITUTE(","&amp;$Q43," ",", ",LEN($Q43)-LEN(SUBSTITUTE($Q43," ",""))),",",REPT(" ",50)),50*COLUMNS($Q:S),50))),SUBSTITUTE(SUBSTITUTE(SUBSTITUTE(R43,AA43,""),".","")," ","")),""))),AE43)</f>
        <v>#VALUE!</v>
      </c>
      <c r="AC43" s="56" t="e">
        <f t="shared" si="14"/>
        <v>#VALUE!</v>
      </c>
      <c r="AD43" s="57" t="str">
        <f t="shared" si="15"/>
        <v/>
      </c>
      <c r="AE43" t="str">
        <f t="array" ref="AE43">IFERROR(INDEX(elem_res,MATCH(TRUE,ISNUMBER(SEARCH(elem_ext,AA43)),0)),"")</f>
        <v/>
      </c>
      <c r="AF43" t="str">
        <f t="shared" si="16"/>
        <v xml:space="preserve"> </v>
      </c>
      <c r="AG43" t="str">
        <f t="shared" si="17"/>
        <v/>
      </c>
      <c r="AH43" t="e">
        <f t="shared" si="18"/>
        <v>#VALUE!</v>
      </c>
      <c r="AI43" t="str">
        <f t="shared" si="19"/>
        <v/>
      </c>
      <c r="AJ43" t="str">
        <f t="shared" si="20"/>
        <v/>
      </c>
      <c r="AK43" t="str">
        <f t="shared" si="21"/>
        <v/>
      </c>
      <c r="AL43" t="str">
        <f t="shared" si="22"/>
        <v/>
      </c>
      <c r="AM43" t="str">
        <f>IF(R43="","",'School Form 1-Copy'!$F$4)</f>
        <v/>
      </c>
      <c r="AN43" t="str">
        <f>IF(R43="","",'School Form 1-Copy'!$F$3)</f>
        <v/>
      </c>
      <c r="AO43" t="str">
        <f>IF(R43="","",'School Form 1-Copy'!$AH$3)</f>
        <v/>
      </c>
      <c r="AP43" t="str">
        <f>IF(R43="","",'School Form 1-Copy'!$S$3)</f>
        <v/>
      </c>
      <c r="AQ43" t="str">
        <f>IF(R43="","",IF('School Form 1-Copy'!$K$3="NCR","NCR",IF('School Form 1-Copy'!$K$3="ARMM","ARMM",IF('School Form 1-Copy'!$K$3="CARAGA","CARAGA",MID('School Form 1-Copy'!$K$3,FIND(" ",'School Form 1-Copy'!$K$3)+1,256)))))</f>
        <v/>
      </c>
      <c r="AR43" t="str">
        <f>IF(R43="","",MID('School Form 1-Copy'!$AB$4,FIND(" ",'School Form 1-Copy'!$AB$4)+1,256))</f>
        <v/>
      </c>
      <c r="AS43" t="str">
        <f>IF(R43="","",'School Form 1-Copy'!$AH$4)</f>
        <v/>
      </c>
      <c r="AT43" t="str">
        <f>IF(S43="","",'School Form 1-Copy'!$S$4)</f>
        <v/>
      </c>
      <c r="AU43" t="str">
        <f ca="1">IF(AM43="","",INDIRECT("'"&amp;"School Form 1-Copy"&amp;"'!"&amp;"AD"&amp;MATCH("*Prepared*",'School Form 1-Copy'!$AD$1:$AD$1000,0)+1))</f>
        <v/>
      </c>
    </row>
    <row r="44" spans="3:47">
      <c r="C44" t="str">
        <f t="array" ref="C44">IF(ROWS($3:44)&gt;MAX(IF(ISNUMBER(SEARCH(SUBSTITUTE(A$1,"&lt;=== TOTAL",""),'School Form 1-Copy'!$C$7:$C$1000)),ROW('School Form 1-Copy'!$C$7:$C$1000)-MIN(ROW('School Form 1-Copy'!$C$7:$C$1000))+1,""))-1,"",INDEX('School Form 1-Copy'!$C$7:$C$1000,ROWS($3:44)))</f>
        <v/>
      </c>
      <c r="D44" t="str">
        <f t="shared" si="2"/>
        <v/>
      </c>
      <c r="E44" t="str">
        <f>IF(C44="","",VLOOKUP(C44,'School Form 1-Copy'!$C$7:$H$1000,6,0))</f>
        <v/>
      </c>
      <c r="F44" t="str">
        <f t="array" ref="F44">IF(ROWS($3:44)&gt;MAX(IF(ISNUMBER(SEARCH(SUBSTITUTE(F$1,"&lt;===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1-Copy'!$C$3:$C$1000))+1,""))+ROWS($3:44)),""))</f>
        <v/>
      </c>
      <c r="G44" t="str">
        <f t="shared" si="3"/>
        <v/>
      </c>
      <c r="H44" t="str">
        <f>IF(F44="","",VLOOKUP(F44,'School Form 1-Copy'!$C$7:$H$1000,6,0))</f>
        <v/>
      </c>
      <c r="I44" t="str">
        <f t="shared" si="4"/>
        <v/>
      </c>
      <c r="J44" t="str">
        <f>IF(C44="","",VLOOKUP(C44,IF({1,0},'School Form 1-Copy'!$C$1:$C$1000,'School Form 1-Copy'!$A$1:$A$1000),2,0))</f>
        <v/>
      </c>
      <c r="K44" t="str">
        <f t="shared" si="5"/>
        <v/>
      </c>
      <c r="L44" t="str">
        <f t="shared" si="6"/>
        <v/>
      </c>
      <c r="M44" t="str">
        <f t="array" ref="M44">LOOKUP("zzzzz",CHOOSE({1,2},"",INDEX(I:I,SMALL(IF($I$3:$I$1000&lt;&gt;"",ROW($I$3:$I$1000)),ROWS($M$3:M44)))))</f>
        <v/>
      </c>
      <c r="N44" t="str">
        <f t="shared" si="7"/>
        <v/>
      </c>
      <c r="O44" t="str">
        <f t="shared" si="8"/>
        <v/>
      </c>
      <c r="P44" t="str">
        <f t="shared" si="9"/>
        <v/>
      </c>
      <c r="Q44" t="str">
        <f t="shared" si="10"/>
        <v/>
      </c>
      <c r="R44" t="str">
        <f>IFERROR(TRIM(MID(SUBSTITUTE(SUBSTITUTE(","&amp;$M44," ",", ",LEN($M44)-LEN(SUBSTITUTE($M44," ",""))),",",REPT(" ",50)),50*COLUMNS($M:M),50)),"")</f>
        <v/>
      </c>
      <c r="S44" t="str">
        <f>IFERROR(TRIM(MID(SUBSTITUTE(SUBSTITUTE(","&amp;$M44," ",", ",LEN($M44)-LEN(SUBSTITUTE($M44," ",""))),",",REPT(" ",50)),50*COLUMNS($M:N),50)),"")</f>
        <v/>
      </c>
      <c r="T44" t="str">
        <f>IFERROR(TRIM(MID(SUBSTITUTE(SUBSTITUTE(","&amp;$M44," ",", ",LEN($M44)-LEN(SUBSTITUTE($M44," ",""))),",",REPT(" ",50)),50*COLUMNS($M:O),50)),"")</f>
        <v/>
      </c>
      <c r="U44" t="str">
        <f>IFERROR(TRIM(MID(SUBSTITUTE(SUBSTITUTE(","&amp;$M44," ",", ",LEN($M44)-LEN(SUBSTITUTE($M44," ",""))),",",REPT(" ",50)),50*COLUMNS($M:P),50)),"")</f>
        <v/>
      </c>
      <c r="V44" s="53" t="e">
        <f>IF(LEN(TRIM(MID(SUBSTITUTE(SUBSTITUTE(","&amp;$Q44," ",", ",LEN($Q44)-LEN(SUBSTITUTE($Q44," ",""))),",",REPT(" ",50)),50*COLUMNS($Q:S),50)))&gt;3,TRIM(MID(SUBSTITUTE(SUBSTITUTE(","&amp;$Q44," ",", ",LEN($Q44)-LEN(SUBSTITUTE($Q44," ",""))),",",REPT(" ",50)),50*COLUMNS($Q:S),50)),"")</f>
        <v>#VALUE!</v>
      </c>
      <c r="W44" s="53" t="e">
        <f t="shared" si="11"/>
        <v>#VALUE!</v>
      </c>
      <c r="X44" t="e">
        <f t="shared" si="0"/>
        <v>#VALUE!</v>
      </c>
      <c r="Y44" s="54" t="e">
        <f t="shared" si="12"/>
        <v>#VALUE!</v>
      </c>
      <c r="Z44" s="53" t="e">
        <f>IF(AND(LEN(TRIM(MID(SUBSTITUTE(SUBSTITUTE(","&amp;$R44," ",", ",LEN($R44)-LEN(SUBSTITUTE($R44," ",""))),",",REPT(" ",50)),50*COLUMNS($R:R),50))&gt;0),LEFT(TRIM(MID(SUBSTITUTE(SUBSTITUTE(","&amp;$R44," ",", ",LEN($R44)-LEN(SUBSTITUTE($R44," ",""))),",",REPT(" ",50)),50*COLUMNS($R:R),50)),1)="I",LEFT(TRIM(MID(SUBSTITUTE(SUBSTITUTE(","&amp;$R44," ",", ",LEN($R44)-LEN(SUBSTITUTE($R44," ",""))),",",REPT(" ",50)),50*COLUMNS($R:R),50)),1)="V",LEFT(TRIM(MID(SUBSTITUTE(SUBSTITUTE(","&amp;$R44," ",", ",LEN($R44)-LEN(SUBSTITUTE($R44," ",""))),",",REPT(" ",50)),50*COLUMNS($R:R),50)),1)="X",LEFT(TRIM(MID(SUBSTITUTE(SUBSTITUTE(","&amp;$R44," ",", ",LEN($R44)-LEN(SUBSTITUTE($R44," ",""))),",",REPT(" ",50)),50*COLUMNS($R:R),50)),1)="J"),TRIM(MID(SUBSTITUTE(SUBSTITUTE(","&amp;$R44," ",", ",LEN($R44)-LEN(SUBSTITUTE($R44," ",""))),",",REPT(" ",50)),50*COLUMNS($R:R),50)),R44)</f>
        <v>#VALUE!</v>
      </c>
      <c r="AA44" s="55" t="str">
        <f t="shared" si="13"/>
        <v xml:space="preserve"> </v>
      </c>
      <c r="AB44" s="56" t="e">
        <f>IF(AE44="",IF(OR(LEFT(W44,1)="I",LEFT(W44,1)="V",LEFT(W44,1)="X",LEFT(W44,2)="JR",LEFT(W44,2)="SR"),IF(LEN(T44)-LEN(SUBSTITUTE(T44," ",""))&gt;=2,LEFT(T44,(FIND(" ",T44,1)-1)),W44),IF(AND(W44="",V44=""),IF(SUBSTITUTE(SUBSTITUTE(SUBSTITUTE(R44,AA44,""),".","")," ","")="",IF(LEN(TRIM(MID(SUBSTITUTE(SUBSTITUTE(","&amp;$Q44," ",", ",LEN($Q44)-LEN(SUBSTITUTE($Q44," ",""))),",",REPT(" ",50)),50*COLUMNS($Q:S),50)))&gt;3,LEFT(TRIM(MID(SUBSTITUTE(SUBSTITUTE(","&amp;$Q44," ",", ",LEN($Q44)-LEN(SUBSTITUTE($Q44," ",""))),",",REPT(" ",50)),50*COLUMNS($Q:S),50)),3),TRIM(MID(SUBSTITUTE(SUBSTITUTE(","&amp;$Q44," ",", ",LEN($Q44)-LEN(SUBSTITUTE($Q44," ",""))),",",REPT(" ",50)),50*COLUMNS($Q:S),50))),SUBSTITUTE(SUBSTITUTE(SUBSTITUTE(R44,AA44,""),".","")," ","")),IF(AND(LEN(W44)&gt;0,LEN(V44)&gt;0),IF(SUBSTITUTE(SUBSTITUTE(SUBSTITUTE(R44,AA44,""),".","")," ","")="",IF(LEN(TRIM(MID(SUBSTITUTE(SUBSTITUTE(","&amp;$Q44," ",", ",LEN($Q44)-LEN(SUBSTITUTE($Q44," ",""))),",",REPT(" ",50)),50*COLUMNS($Q:S),50)))&gt;3,LEFT(TRIM(MID(SUBSTITUTE(SUBSTITUTE(","&amp;$Q44," ",", ",LEN($Q44)-LEN(SUBSTITUTE($Q44," ",""))),",",REPT(" ",50)),50*COLUMNS($Q:S),50)),3),TRIM(MID(SUBSTITUTE(SUBSTITUTE(","&amp;$Q44," ",", ",LEN($Q44)-LEN(SUBSTITUTE($Q44," ",""))),",",REPT(" ",50)),50*COLUMNS($Q:S),50))),SUBSTITUTE(SUBSTITUTE(SUBSTITUTE(R44,AA44,""),".","")," ","")),""))),AE44)</f>
        <v>#VALUE!</v>
      </c>
      <c r="AC44" s="56" t="e">
        <f t="shared" si="14"/>
        <v>#VALUE!</v>
      </c>
      <c r="AD44" s="57" t="str">
        <f t="shared" si="15"/>
        <v/>
      </c>
      <c r="AE44" t="str">
        <f t="array" ref="AE44">IFERROR(INDEX(elem_res,MATCH(TRUE,ISNUMBER(SEARCH(elem_ext,AA44)),0)),"")</f>
        <v/>
      </c>
      <c r="AF44" t="str">
        <f t="shared" si="16"/>
        <v xml:space="preserve"> </v>
      </c>
      <c r="AG44" t="str">
        <f t="shared" si="17"/>
        <v/>
      </c>
      <c r="AH44" t="e">
        <f t="shared" si="18"/>
        <v>#VALUE!</v>
      </c>
      <c r="AI44" t="str">
        <f t="shared" si="19"/>
        <v/>
      </c>
      <c r="AJ44" t="str">
        <f t="shared" si="20"/>
        <v/>
      </c>
      <c r="AK44" t="str">
        <f t="shared" si="21"/>
        <v/>
      </c>
      <c r="AL44" t="str">
        <f t="shared" si="22"/>
        <v/>
      </c>
      <c r="AM44" t="str">
        <f>IF(R44="","",'School Form 1-Copy'!$F$4)</f>
        <v/>
      </c>
      <c r="AN44" t="str">
        <f>IF(R44="","",'School Form 1-Copy'!$F$3)</f>
        <v/>
      </c>
      <c r="AO44" t="str">
        <f>IF(R44="","",'School Form 1-Copy'!$AH$3)</f>
        <v/>
      </c>
      <c r="AP44" t="str">
        <f>IF(R44="","",'School Form 1-Copy'!$S$3)</f>
        <v/>
      </c>
      <c r="AQ44" t="str">
        <f>IF(R44="","",IF('School Form 1-Copy'!$K$3="NCR","NCR",IF('School Form 1-Copy'!$K$3="ARMM","ARMM",IF('School Form 1-Copy'!$K$3="CARAGA","CARAGA",MID('School Form 1-Copy'!$K$3,FIND(" ",'School Form 1-Copy'!$K$3)+1,256)))))</f>
        <v/>
      </c>
      <c r="AR44" t="str">
        <f>IF(R44="","",MID('School Form 1-Copy'!$AB$4,FIND(" ",'School Form 1-Copy'!$AB$4)+1,256))</f>
        <v/>
      </c>
      <c r="AS44" t="str">
        <f>IF(R44="","",'School Form 1-Copy'!$AH$4)</f>
        <v/>
      </c>
      <c r="AT44" t="str">
        <f>IF(S44="","",'School Form 1-Copy'!$S$4)</f>
        <v/>
      </c>
      <c r="AU44" t="str">
        <f ca="1">IF(AM44="","",INDIRECT("'"&amp;"School Form 1-Copy"&amp;"'!"&amp;"AD"&amp;MATCH("*Prepared*",'School Form 1-Copy'!$AD$1:$AD$1000,0)+1))</f>
        <v/>
      </c>
    </row>
    <row r="45" spans="3:47">
      <c r="C45" t="str">
        <f t="array" ref="C45">IF(ROWS($3:45)&gt;MAX(IF(ISNUMBER(SEARCH(SUBSTITUTE(A$1,"&lt;=== TOTAL",""),'School Form 1-Copy'!$C$7:$C$1000)),ROW('School Form 1-Copy'!$C$7:$C$1000)-MIN(ROW('School Form 1-Copy'!$C$7:$C$1000))+1,""))-1,"",INDEX('School Form 1-Copy'!$C$7:$C$1000,ROWS($3:45)))</f>
        <v/>
      </c>
      <c r="D45" t="str">
        <f t="shared" si="2"/>
        <v/>
      </c>
      <c r="E45" t="str">
        <f>IF(C45="","",VLOOKUP(C45,'School Form 1-Copy'!$C$7:$H$1000,6,0))</f>
        <v/>
      </c>
      <c r="F45" t="str">
        <f t="array" ref="F45">IF(ROWS($3:45)&gt;MAX(IF(ISNUMBER(SEARCH(SUBSTITUTE(F$1,"&lt;===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1-Copy'!$C$3:$C$1000))+1,""))+ROWS($3:45)),""))</f>
        <v/>
      </c>
      <c r="G45" t="str">
        <f t="shared" si="3"/>
        <v/>
      </c>
      <c r="H45" t="str">
        <f>IF(F45="","",VLOOKUP(F45,'School Form 1-Copy'!$C$7:$H$1000,6,0))</f>
        <v/>
      </c>
      <c r="I45" t="str">
        <f t="shared" si="4"/>
        <v/>
      </c>
      <c r="J45" t="str">
        <f>IF(C45="","",VLOOKUP(C45,IF({1,0},'School Form 1-Copy'!$C$1:$C$1000,'School Form 1-Copy'!$A$1:$A$1000),2,0))</f>
        <v/>
      </c>
      <c r="K45" t="str">
        <f t="shared" si="5"/>
        <v/>
      </c>
      <c r="L45" t="str">
        <f t="shared" si="6"/>
        <v/>
      </c>
      <c r="M45" t="str">
        <f t="array" ref="M45">LOOKUP("zzzzz",CHOOSE({1,2},"",INDEX(I:I,SMALL(IF($I$3:$I$1000&lt;&gt;"",ROW($I$3:$I$1000)),ROWS($M$3:M45)))))</f>
        <v/>
      </c>
      <c r="N45" t="str">
        <f t="shared" si="7"/>
        <v/>
      </c>
      <c r="O45" t="str">
        <f t="shared" si="8"/>
        <v/>
      </c>
      <c r="P45" t="str">
        <f t="shared" si="9"/>
        <v/>
      </c>
      <c r="Q45" t="str">
        <f t="shared" si="10"/>
        <v/>
      </c>
      <c r="R45" t="str">
        <f>IFERROR(TRIM(MID(SUBSTITUTE(SUBSTITUTE(","&amp;$M45," ",", ",LEN($M45)-LEN(SUBSTITUTE($M45," ",""))),",",REPT(" ",50)),50*COLUMNS($M:M),50)),"")</f>
        <v/>
      </c>
      <c r="S45" t="str">
        <f>IFERROR(TRIM(MID(SUBSTITUTE(SUBSTITUTE(","&amp;$M45," ",", ",LEN($M45)-LEN(SUBSTITUTE($M45," ",""))),",",REPT(" ",50)),50*COLUMNS($M:N),50)),"")</f>
        <v/>
      </c>
      <c r="T45" t="str">
        <f>IFERROR(TRIM(MID(SUBSTITUTE(SUBSTITUTE(","&amp;$M45," ",", ",LEN($M45)-LEN(SUBSTITUTE($M45," ",""))),",",REPT(" ",50)),50*COLUMNS($M:O),50)),"")</f>
        <v/>
      </c>
      <c r="U45" t="str">
        <f>IFERROR(TRIM(MID(SUBSTITUTE(SUBSTITUTE(","&amp;$M45," ",", ",LEN($M45)-LEN(SUBSTITUTE($M45," ",""))),",",REPT(" ",50)),50*COLUMNS($M:P),50)),"")</f>
        <v/>
      </c>
      <c r="V45" s="53" t="e">
        <f>IF(LEN(TRIM(MID(SUBSTITUTE(SUBSTITUTE(","&amp;$Q45," ",", ",LEN($Q45)-LEN(SUBSTITUTE($Q45," ",""))),",",REPT(" ",50)),50*COLUMNS($Q:S),50)))&gt;3,TRIM(MID(SUBSTITUTE(SUBSTITUTE(","&amp;$Q45," ",", ",LEN($Q45)-LEN(SUBSTITUTE($Q45," ",""))),",",REPT(" ",50)),50*COLUMNS($Q:S),50)),"")</f>
        <v>#VALUE!</v>
      </c>
      <c r="W45" s="53" t="e">
        <f t="shared" si="11"/>
        <v>#VALUE!</v>
      </c>
      <c r="X45" t="e">
        <f t="shared" si="0"/>
        <v>#VALUE!</v>
      </c>
      <c r="Y45" s="54" t="e">
        <f t="shared" si="12"/>
        <v>#VALUE!</v>
      </c>
      <c r="Z45" s="53" t="e">
        <f>IF(AND(LEN(TRIM(MID(SUBSTITUTE(SUBSTITUTE(","&amp;$R45," ",", ",LEN($R45)-LEN(SUBSTITUTE($R45," ",""))),",",REPT(" ",50)),50*COLUMNS($R:R),50))&gt;0),LEFT(TRIM(MID(SUBSTITUTE(SUBSTITUTE(","&amp;$R45," ",", ",LEN($R45)-LEN(SUBSTITUTE($R45," ",""))),",",REPT(" ",50)),50*COLUMNS($R:R),50)),1)="I",LEFT(TRIM(MID(SUBSTITUTE(SUBSTITUTE(","&amp;$R45," ",", ",LEN($R45)-LEN(SUBSTITUTE($R45," ",""))),",",REPT(" ",50)),50*COLUMNS($R:R),50)),1)="V",LEFT(TRIM(MID(SUBSTITUTE(SUBSTITUTE(","&amp;$R45," ",", ",LEN($R45)-LEN(SUBSTITUTE($R45," ",""))),",",REPT(" ",50)),50*COLUMNS($R:R),50)),1)="X",LEFT(TRIM(MID(SUBSTITUTE(SUBSTITUTE(","&amp;$R45," ",", ",LEN($R45)-LEN(SUBSTITUTE($R45," ",""))),",",REPT(" ",50)),50*COLUMNS($R:R),50)),1)="J"),TRIM(MID(SUBSTITUTE(SUBSTITUTE(","&amp;$R45," ",", ",LEN($R45)-LEN(SUBSTITUTE($R45," ",""))),",",REPT(" ",50)),50*COLUMNS($R:R),50)),R45)</f>
        <v>#VALUE!</v>
      </c>
      <c r="AA45" s="55" t="str">
        <f t="shared" si="13"/>
        <v xml:space="preserve"> </v>
      </c>
      <c r="AB45" s="56" t="e">
        <f>IF(AE45="",IF(OR(LEFT(W45,1)="I",LEFT(W45,1)="V",LEFT(W45,1)="X",LEFT(W45,2)="JR",LEFT(W45,2)="SR"),IF(LEN(T45)-LEN(SUBSTITUTE(T45," ",""))&gt;=2,LEFT(T45,(FIND(" ",T45,1)-1)),W45),IF(AND(W45="",V45=""),IF(SUBSTITUTE(SUBSTITUTE(SUBSTITUTE(R45,AA45,""),".","")," ","")="",IF(LEN(TRIM(MID(SUBSTITUTE(SUBSTITUTE(","&amp;$Q45," ",", ",LEN($Q45)-LEN(SUBSTITUTE($Q45," ",""))),",",REPT(" ",50)),50*COLUMNS($Q:S),50)))&gt;3,LEFT(TRIM(MID(SUBSTITUTE(SUBSTITUTE(","&amp;$Q45," ",", ",LEN($Q45)-LEN(SUBSTITUTE($Q45," ",""))),",",REPT(" ",50)),50*COLUMNS($Q:S),50)),3),TRIM(MID(SUBSTITUTE(SUBSTITUTE(","&amp;$Q45," ",", ",LEN($Q45)-LEN(SUBSTITUTE($Q45," ",""))),",",REPT(" ",50)),50*COLUMNS($Q:S),50))),SUBSTITUTE(SUBSTITUTE(SUBSTITUTE(R45,AA45,""),".","")," ","")),IF(AND(LEN(W45)&gt;0,LEN(V45)&gt;0),IF(SUBSTITUTE(SUBSTITUTE(SUBSTITUTE(R45,AA45,""),".","")," ","")="",IF(LEN(TRIM(MID(SUBSTITUTE(SUBSTITUTE(","&amp;$Q45," ",", ",LEN($Q45)-LEN(SUBSTITUTE($Q45," ",""))),",",REPT(" ",50)),50*COLUMNS($Q:S),50)))&gt;3,LEFT(TRIM(MID(SUBSTITUTE(SUBSTITUTE(","&amp;$Q45," ",", ",LEN($Q45)-LEN(SUBSTITUTE($Q45," ",""))),",",REPT(" ",50)),50*COLUMNS($Q:S),50)),3),TRIM(MID(SUBSTITUTE(SUBSTITUTE(","&amp;$Q45," ",", ",LEN($Q45)-LEN(SUBSTITUTE($Q45," ",""))),",",REPT(" ",50)),50*COLUMNS($Q:S),50))),SUBSTITUTE(SUBSTITUTE(SUBSTITUTE(R45,AA45,""),".","")," ","")),""))),AE45)</f>
        <v>#VALUE!</v>
      </c>
      <c r="AC45" s="56" t="e">
        <f t="shared" si="14"/>
        <v>#VALUE!</v>
      </c>
      <c r="AD45" s="57" t="str">
        <f t="shared" si="15"/>
        <v/>
      </c>
      <c r="AE45" t="str">
        <f t="array" ref="AE45">IFERROR(INDEX(elem_res,MATCH(TRUE,ISNUMBER(SEARCH(elem_ext,AA45)),0)),"")</f>
        <v/>
      </c>
      <c r="AF45" t="str">
        <f t="shared" si="16"/>
        <v xml:space="preserve"> </v>
      </c>
      <c r="AG45" t="str">
        <f t="shared" si="17"/>
        <v/>
      </c>
      <c r="AH45" t="e">
        <f t="shared" si="18"/>
        <v>#VALUE!</v>
      </c>
      <c r="AI45" t="str">
        <f t="shared" si="19"/>
        <v/>
      </c>
      <c r="AJ45" t="str">
        <f t="shared" si="20"/>
        <v/>
      </c>
      <c r="AK45" t="str">
        <f t="shared" si="21"/>
        <v/>
      </c>
      <c r="AL45" t="str">
        <f t="shared" si="22"/>
        <v/>
      </c>
      <c r="AM45" t="str">
        <f>IF(R45="","",'School Form 1-Copy'!$F$4)</f>
        <v/>
      </c>
      <c r="AN45" t="str">
        <f>IF(R45="","",'School Form 1-Copy'!$F$3)</f>
        <v/>
      </c>
      <c r="AO45" t="str">
        <f>IF(R45="","",'School Form 1-Copy'!$AH$3)</f>
        <v/>
      </c>
      <c r="AP45" t="str">
        <f>IF(R45="","",'School Form 1-Copy'!$S$3)</f>
        <v/>
      </c>
      <c r="AQ45" t="str">
        <f>IF(R45="","",IF('School Form 1-Copy'!$K$3="NCR","NCR",IF('School Form 1-Copy'!$K$3="ARMM","ARMM",IF('School Form 1-Copy'!$K$3="CARAGA","CARAGA",MID('School Form 1-Copy'!$K$3,FIND(" ",'School Form 1-Copy'!$K$3)+1,256)))))</f>
        <v/>
      </c>
      <c r="AR45" t="str">
        <f>IF(R45="","",MID('School Form 1-Copy'!$AB$4,FIND(" ",'School Form 1-Copy'!$AB$4)+1,256))</f>
        <v/>
      </c>
      <c r="AS45" t="str">
        <f>IF(R45="","",'School Form 1-Copy'!$AH$4)</f>
        <v/>
      </c>
      <c r="AT45" t="str">
        <f>IF(S45="","",'School Form 1-Copy'!$S$4)</f>
        <v/>
      </c>
      <c r="AU45" t="str">
        <f ca="1">IF(AM45="","",INDIRECT("'"&amp;"School Form 1-Copy"&amp;"'!"&amp;"AD"&amp;MATCH("*Prepared*",'School Form 1-Copy'!$AD$1:$AD$1000,0)+1))</f>
        <v/>
      </c>
    </row>
    <row r="46" spans="3:47">
      <c r="C46" t="str">
        <f t="array" ref="C46">IF(ROWS($3:46)&gt;MAX(IF(ISNUMBER(SEARCH(SUBSTITUTE(A$1,"&lt;=== TOTAL",""),'School Form 1-Copy'!$C$7:$C$1000)),ROW('School Form 1-Copy'!$C$7:$C$1000)-MIN(ROW('School Form 1-Copy'!$C$7:$C$1000))+1,""))-1,"",INDEX('School Form 1-Copy'!$C$7:$C$1000,ROWS($3:46)))</f>
        <v/>
      </c>
      <c r="D46" t="str">
        <f t="shared" si="2"/>
        <v/>
      </c>
      <c r="E46" t="str">
        <f>IF(C46="","",VLOOKUP(C46,'School Form 1-Copy'!$C$7:$H$1000,6,0))</f>
        <v/>
      </c>
      <c r="F46" t="str">
        <f t="array" ref="F46">IF(ROWS($3:46)&gt;MAX(IF(ISNUMBER(SEARCH(SUBSTITUTE(F$1,"&lt;===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1-Copy'!$C$3:$C$1000))+1,""))+ROWS($3:46)),""))</f>
        <v/>
      </c>
      <c r="G46" t="str">
        <f t="shared" si="3"/>
        <v/>
      </c>
      <c r="H46" t="str">
        <f>IF(F46="","",VLOOKUP(F46,'School Form 1-Copy'!$C$7:$H$1000,6,0))</f>
        <v/>
      </c>
      <c r="I46" t="str">
        <f t="shared" si="4"/>
        <v/>
      </c>
      <c r="J46" t="str">
        <f>IF(C46="","",VLOOKUP(C46,IF({1,0},'School Form 1-Copy'!$C$1:$C$1000,'School Form 1-Copy'!$A$1:$A$1000),2,0))</f>
        <v/>
      </c>
      <c r="K46" t="str">
        <f t="shared" si="5"/>
        <v/>
      </c>
      <c r="L46" t="str">
        <f t="shared" si="6"/>
        <v/>
      </c>
      <c r="M46" t="str">
        <f t="array" ref="M46">LOOKUP("zzzzz",CHOOSE({1,2},"",INDEX(I:I,SMALL(IF($I$3:$I$1000&lt;&gt;"",ROW($I$3:$I$1000)),ROWS($M$3:M46)))))</f>
        <v/>
      </c>
      <c r="N46" t="str">
        <f t="shared" si="7"/>
        <v/>
      </c>
      <c r="O46" t="str">
        <f t="shared" si="8"/>
        <v/>
      </c>
      <c r="P46" t="str">
        <f t="shared" si="9"/>
        <v/>
      </c>
      <c r="Q46" t="str">
        <f t="shared" si="10"/>
        <v/>
      </c>
      <c r="R46" t="str">
        <f>IFERROR(TRIM(MID(SUBSTITUTE(SUBSTITUTE(","&amp;$M46," ",", ",LEN($M46)-LEN(SUBSTITUTE($M46," ",""))),",",REPT(" ",50)),50*COLUMNS($M:M),50)),"")</f>
        <v/>
      </c>
      <c r="S46" t="str">
        <f>IFERROR(TRIM(MID(SUBSTITUTE(SUBSTITUTE(","&amp;$M46," ",", ",LEN($M46)-LEN(SUBSTITUTE($M46," ",""))),",",REPT(" ",50)),50*COLUMNS($M:N),50)),"")</f>
        <v/>
      </c>
      <c r="T46" t="str">
        <f>IFERROR(TRIM(MID(SUBSTITUTE(SUBSTITUTE(","&amp;$M46," ",", ",LEN($M46)-LEN(SUBSTITUTE($M46," ",""))),",",REPT(" ",50)),50*COLUMNS($M:O),50)),"")</f>
        <v/>
      </c>
      <c r="U46" t="str">
        <f>IFERROR(TRIM(MID(SUBSTITUTE(SUBSTITUTE(","&amp;$M46," ",", ",LEN($M46)-LEN(SUBSTITUTE($M46," ",""))),",",REPT(" ",50)),50*COLUMNS($M:P),50)),"")</f>
        <v/>
      </c>
      <c r="V46" s="53" t="e">
        <f>IF(LEN(TRIM(MID(SUBSTITUTE(SUBSTITUTE(","&amp;$Q46," ",", ",LEN($Q46)-LEN(SUBSTITUTE($Q46," ",""))),",",REPT(" ",50)),50*COLUMNS($Q:S),50)))&gt;3,TRIM(MID(SUBSTITUTE(SUBSTITUTE(","&amp;$Q46," ",", ",LEN($Q46)-LEN(SUBSTITUTE($Q46," ",""))),",",REPT(" ",50)),50*COLUMNS($Q:S),50)),"")</f>
        <v>#VALUE!</v>
      </c>
      <c r="W46" s="53" t="e">
        <f t="shared" si="11"/>
        <v>#VALUE!</v>
      </c>
      <c r="X46" t="e">
        <f t="shared" si="0"/>
        <v>#VALUE!</v>
      </c>
      <c r="Y46" s="54" t="e">
        <f t="shared" si="12"/>
        <v>#VALUE!</v>
      </c>
      <c r="Z46" s="53" t="e">
        <f>IF(AND(LEN(TRIM(MID(SUBSTITUTE(SUBSTITUTE(","&amp;$R46," ",", ",LEN($R46)-LEN(SUBSTITUTE($R46," ",""))),",",REPT(" ",50)),50*COLUMNS($R:R),50))&gt;0),LEFT(TRIM(MID(SUBSTITUTE(SUBSTITUTE(","&amp;$R46," ",", ",LEN($R46)-LEN(SUBSTITUTE($R46," ",""))),",",REPT(" ",50)),50*COLUMNS($R:R),50)),1)="I",LEFT(TRIM(MID(SUBSTITUTE(SUBSTITUTE(","&amp;$R46," ",", ",LEN($R46)-LEN(SUBSTITUTE($R46," ",""))),",",REPT(" ",50)),50*COLUMNS($R:R),50)),1)="V",LEFT(TRIM(MID(SUBSTITUTE(SUBSTITUTE(","&amp;$R46," ",", ",LEN($R46)-LEN(SUBSTITUTE($R46," ",""))),",",REPT(" ",50)),50*COLUMNS($R:R),50)),1)="X",LEFT(TRIM(MID(SUBSTITUTE(SUBSTITUTE(","&amp;$R46," ",", ",LEN($R46)-LEN(SUBSTITUTE($R46," ",""))),",",REPT(" ",50)),50*COLUMNS($R:R),50)),1)="J"),TRIM(MID(SUBSTITUTE(SUBSTITUTE(","&amp;$R46," ",", ",LEN($R46)-LEN(SUBSTITUTE($R46," ",""))),",",REPT(" ",50)),50*COLUMNS($R:R),50)),R46)</f>
        <v>#VALUE!</v>
      </c>
      <c r="AA46" s="55" t="str">
        <f t="shared" si="13"/>
        <v xml:space="preserve"> </v>
      </c>
      <c r="AB46" s="56" t="e">
        <f>IF(AE46="",IF(OR(LEFT(W46,1)="I",LEFT(W46,1)="V",LEFT(W46,1)="X",LEFT(W46,2)="JR",LEFT(W46,2)="SR"),IF(LEN(T46)-LEN(SUBSTITUTE(T46," ",""))&gt;=2,LEFT(T46,(FIND(" ",T46,1)-1)),W46),IF(AND(W46="",V46=""),IF(SUBSTITUTE(SUBSTITUTE(SUBSTITUTE(R46,AA46,""),".","")," ","")="",IF(LEN(TRIM(MID(SUBSTITUTE(SUBSTITUTE(","&amp;$Q46," ",", ",LEN($Q46)-LEN(SUBSTITUTE($Q46," ",""))),",",REPT(" ",50)),50*COLUMNS($Q:S),50)))&gt;3,LEFT(TRIM(MID(SUBSTITUTE(SUBSTITUTE(","&amp;$Q46," ",", ",LEN($Q46)-LEN(SUBSTITUTE($Q46," ",""))),",",REPT(" ",50)),50*COLUMNS($Q:S),50)),3),TRIM(MID(SUBSTITUTE(SUBSTITUTE(","&amp;$Q46," ",", ",LEN($Q46)-LEN(SUBSTITUTE($Q46," ",""))),",",REPT(" ",50)),50*COLUMNS($Q:S),50))),SUBSTITUTE(SUBSTITUTE(SUBSTITUTE(R46,AA46,""),".","")," ","")),IF(AND(LEN(W46)&gt;0,LEN(V46)&gt;0),IF(SUBSTITUTE(SUBSTITUTE(SUBSTITUTE(R46,AA46,""),".","")," ","")="",IF(LEN(TRIM(MID(SUBSTITUTE(SUBSTITUTE(","&amp;$Q46," ",", ",LEN($Q46)-LEN(SUBSTITUTE($Q46," ",""))),",",REPT(" ",50)),50*COLUMNS($Q:S),50)))&gt;3,LEFT(TRIM(MID(SUBSTITUTE(SUBSTITUTE(","&amp;$Q46," ",", ",LEN($Q46)-LEN(SUBSTITUTE($Q46," ",""))),",",REPT(" ",50)),50*COLUMNS($Q:S),50)),3),TRIM(MID(SUBSTITUTE(SUBSTITUTE(","&amp;$Q46," ",", ",LEN($Q46)-LEN(SUBSTITUTE($Q46," ",""))),",",REPT(" ",50)),50*COLUMNS($Q:S),50))),SUBSTITUTE(SUBSTITUTE(SUBSTITUTE(R46,AA46,""),".","")," ","")),""))),AE46)</f>
        <v>#VALUE!</v>
      </c>
      <c r="AC46" s="56" t="e">
        <f t="shared" si="14"/>
        <v>#VALUE!</v>
      </c>
      <c r="AD46" s="57" t="str">
        <f t="shared" si="15"/>
        <v/>
      </c>
      <c r="AE46" t="str">
        <f t="array" ref="AE46">IFERROR(INDEX(elem_res,MATCH(TRUE,ISNUMBER(SEARCH(elem_ext,AA46)),0)),"")</f>
        <v/>
      </c>
      <c r="AF46" t="str">
        <f t="shared" si="16"/>
        <v xml:space="preserve"> </v>
      </c>
      <c r="AG46" t="str">
        <f t="shared" si="17"/>
        <v/>
      </c>
      <c r="AH46" t="e">
        <f t="shared" si="18"/>
        <v>#VALUE!</v>
      </c>
      <c r="AI46" t="str">
        <f t="shared" si="19"/>
        <v/>
      </c>
      <c r="AJ46" t="str">
        <f t="shared" si="20"/>
        <v/>
      </c>
      <c r="AK46" t="str">
        <f t="shared" si="21"/>
        <v/>
      </c>
      <c r="AL46" t="str">
        <f t="shared" si="22"/>
        <v/>
      </c>
      <c r="AM46" t="str">
        <f>IF(R46="","",'School Form 1-Copy'!$F$4)</f>
        <v/>
      </c>
      <c r="AN46" t="str">
        <f>IF(R46="","",'School Form 1-Copy'!$F$3)</f>
        <v/>
      </c>
      <c r="AO46" t="str">
        <f>IF(R46="","",'School Form 1-Copy'!$AH$3)</f>
        <v/>
      </c>
      <c r="AP46" t="str">
        <f>IF(R46="","",'School Form 1-Copy'!$S$3)</f>
        <v/>
      </c>
      <c r="AQ46" t="str">
        <f>IF(R46="","",IF('School Form 1-Copy'!$K$3="NCR","NCR",IF('School Form 1-Copy'!$K$3="ARMM","ARMM",IF('School Form 1-Copy'!$K$3="CARAGA","CARAGA",MID('School Form 1-Copy'!$K$3,FIND(" ",'School Form 1-Copy'!$K$3)+1,256)))))</f>
        <v/>
      </c>
      <c r="AR46" t="str">
        <f>IF(R46="","",MID('School Form 1-Copy'!$AB$4,FIND(" ",'School Form 1-Copy'!$AB$4)+1,256))</f>
        <v/>
      </c>
      <c r="AS46" t="str">
        <f>IF(R46="","",'School Form 1-Copy'!$AH$4)</f>
        <v/>
      </c>
      <c r="AT46" t="str">
        <f>IF(S46="","",'School Form 1-Copy'!$S$4)</f>
        <v/>
      </c>
      <c r="AU46" t="str">
        <f ca="1">IF(AM46="","",INDIRECT("'"&amp;"School Form 1-Copy"&amp;"'!"&amp;"AD"&amp;MATCH("*Prepared*",'School Form 1-Copy'!$AD$1:$AD$1000,0)+1))</f>
        <v/>
      </c>
    </row>
    <row r="47" spans="3:47">
      <c r="C47" t="str">
        <f t="array" ref="C47">IF(ROWS($3:47)&gt;MAX(IF(ISNUMBER(SEARCH(SUBSTITUTE(A$1,"&lt;=== TOTAL",""),'School Form 1-Copy'!$C$7:$C$1000)),ROW('School Form 1-Copy'!$C$7:$C$1000)-MIN(ROW('School Form 1-Copy'!$C$7:$C$1000))+1,""))-1,"",INDEX('School Form 1-Copy'!$C$7:$C$1000,ROWS($3:47)))</f>
        <v/>
      </c>
      <c r="D47" t="str">
        <f t="shared" si="2"/>
        <v/>
      </c>
      <c r="E47" t="str">
        <f>IF(C47="","",VLOOKUP(C47,'School Form 1-Copy'!$C$7:$H$1000,6,0))</f>
        <v/>
      </c>
      <c r="F47" t="str">
        <f t="array" ref="F47">IF(ROWS($3:47)&gt;MAX(IF(ISNUMBER(SEARCH(SUBSTITUTE(F$1,"&lt;===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1-Copy'!$C$3:$C$1000))+1,""))+ROWS($3:47)),""))</f>
        <v/>
      </c>
      <c r="G47" t="str">
        <f t="shared" si="3"/>
        <v/>
      </c>
      <c r="H47" t="str">
        <f>IF(F47="","",VLOOKUP(F47,'School Form 1-Copy'!$C$7:$H$1000,6,0))</f>
        <v/>
      </c>
      <c r="I47" t="str">
        <f t="shared" si="4"/>
        <v/>
      </c>
      <c r="J47" t="str">
        <f>IF(C47="","",VLOOKUP(C47,IF({1,0},'School Form 1-Copy'!$C$1:$C$1000,'School Form 1-Copy'!$A$1:$A$1000),2,0))</f>
        <v/>
      </c>
      <c r="K47" t="str">
        <f t="shared" si="5"/>
        <v/>
      </c>
      <c r="L47" t="str">
        <f t="shared" si="6"/>
        <v/>
      </c>
      <c r="M47" t="str">
        <f t="array" ref="M47">LOOKUP("zzzzz",CHOOSE({1,2},"",INDEX(I:I,SMALL(IF($I$3:$I$1000&lt;&gt;"",ROW($I$3:$I$1000)),ROWS($M$3:M47)))))</f>
        <v/>
      </c>
      <c r="N47" t="str">
        <f t="shared" si="7"/>
        <v/>
      </c>
      <c r="O47" t="str">
        <f t="shared" si="8"/>
        <v/>
      </c>
      <c r="P47" t="str">
        <f t="shared" si="9"/>
        <v/>
      </c>
      <c r="Q47" t="str">
        <f t="shared" si="10"/>
        <v/>
      </c>
      <c r="R47" t="str">
        <f>IFERROR(TRIM(MID(SUBSTITUTE(SUBSTITUTE(","&amp;$M47," ",", ",LEN($M47)-LEN(SUBSTITUTE($M47," ",""))),",",REPT(" ",50)),50*COLUMNS($M:M),50)),"")</f>
        <v/>
      </c>
      <c r="S47" t="str">
        <f>IFERROR(TRIM(MID(SUBSTITUTE(SUBSTITUTE(","&amp;$M47," ",", ",LEN($M47)-LEN(SUBSTITUTE($M47," ",""))),",",REPT(" ",50)),50*COLUMNS($M:N),50)),"")</f>
        <v/>
      </c>
      <c r="T47" t="str">
        <f>IFERROR(TRIM(MID(SUBSTITUTE(SUBSTITUTE(","&amp;$M47," ",", ",LEN($M47)-LEN(SUBSTITUTE($M47," ",""))),",",REPT(" ",50)),50*COLUMNS($M:O),50)),"")</f>
        <v/>
      </c>
      <c r="U47" t="str">
        <f>IFERROR(TRIM(MID(SUBSTITUTE(SUBSTITUTE(","&amp;$M47," ",", ",LEN($M47)-LEN(SUBSTITUTE($M47," ",""))),",",REPT(" ",50)),50*COLUMNS($M:P),50)),"")</f>
        <v/>
      </c>
      <c r="V47" s="53" t="e">
        <f>IF(LEN(TRIM(MID(SUBSTITUTE(SUBSTITUTE(","&amp;$Q47," ",", ",LEN($Q47)-LEN(SUBSTITUTE($Q47," ",""))),",",REPT(" ",50)),50*COLUMNS($Q:S),50)))&gt;3,TRIM(MID(SUBSTITUTE(SUBSTITUTE(","&amp;$Q47," ",", ",LEN($Q47)-LEN(SUBSTITUTE($Q47," ",""))),",",REPT(" ",50)),50*COLUMNS($Q:S),50)),"")</f>
        <v>#VALUE!</v>
      </c>
      <c r="W47" s="53" t="e">
        <f t="shared" si="11"/>
        <v>#VALUE!</v>
      </c>
      <c r="X47" t="e">
        <f t="shared" si="0"/>
        <v>#VALUE!</v>
      </c>
      <c r="Y47" s="54" t="e">
        <f t="shared" si="12"/>
        <v>#VALUE!</v>
      </c>
      <c r="Z47" s="53" t="e">
        <f>IF(AND(LEN(TRIM(MID(SUBSTITUTE(SUBSTITUTE(","&amp;$R47," ",", ",LEN($R47)-LEN(SUBSTITUTE($R47," ",""))),",",REPT(" ",50)),50*COLUMNS($R:R),50))&gt;0),LEFT(TRIM(MID(SUBSTITUTE(SUBSTITUTE(","&amp;$R47," ",", ",LEN($R47)-LEN(SUBSTITUTE($R47," ",""))),",",REPT(" ",50)),50*COLUMNS($R:R),50)),1)="I",LEFT(TRIM(MID(SUBSTITUTE(SUBSTITUTE(","&amp;$R47," ",", ",LEN($R47)-LEN(SUBSTITUTE($R47," ",""))),",",REPT(" ",50)),50*COLUMNS($R:R),50)),1)="V",LEFT(TRIM(MID(SUBSTITUTE(SUBSTITUTE(","&amp;$R47," ",", ",LEN($R47)-LEN(SUBSTITUTE($R47," ",""))),",",REPT(" ",50)),50*COLUMNS($R:R),50)),1)="X",LEFT(TRIM(MID(SUBSTITUTE(SUBSTITUTE(","&amp;$R47," ",", ",LEN($R47)-LEN(SUBSTITUTE($R47," ",""))),",",REPT(" ",50)),50*COLUMNS($R:R),50)),1)="J"),TRIM(MID(SUBSTITUTE(SUBSTITUTE(","&amp;$R47," ",", ",LEN($R47)-LEN(SUBSTITUTE($R47," ",""))),",",REPT(" ",50)),50*COLUMNS($R:R),50)),R47)</f>
        <v>#VALUE!</v>
      </c>
      <c r="AA47" s="55" t="str">
        <f t="shared" si="13"/>
        <v xml:space="preserve"> </v>
      </c>
      <c r="AB47" s="56" t="e">
        <f>IF(AE47="",IF(OR(LEFT(W47,1)="I",LEFT(W47,1)="V",LEFT(W47,1)="X",LEFT(W47,2)="JR",LEFT(W47,2)="SR"),IF(LEN(T47)-LEN(SUBSTITUTE(T47," ",""))&gt;=2,LEFT(T47,(FIND(" ",T47,1)-1)),W47),IF(AND(W47="",V47=""),IF(SUBSTITUTE(SUBSTITUTE(SUBSTITUTE(R47,AA47,""),".","")," ","")="",IF(LEN(TRIM(MID(SUBSTITUTE(SUBSTITUTE(","&amp;$Q47," ",", ",LEN($Q47)-LEN(SUBSTITUTE($Q47," ",""))),",",REPT(" ",50)),50*COLUMNS($Q:S),50)))&gt;3,LEFT(TRIM(MID(SUBSTITUTE(SUBSTITUTE(","&amp;$Q47," ",", ",LEN($Q47)-LEN(SUBSTITUTE($Q47," ",""))),",",REPT(" ",50)),50*COLUMNS($Q:S),50)),3),TRIM(MID(SUBSTITUTE(SUBSTITUTE(","&amp;$Q47," ",", ",LEN($Q47)-LEN(SUBSTITUTE($Q47," ",""))),",",REPT(" ",50)),50*COLUMNS($Q:S),50))),SUBSTITUTE(SUBSTITUTE(SUBSTITUTE(R47,AA47,""),".","")," ","")),IF(AND(LEN(W47)&gt;0,LEN(V47)&gt;0),IF(SUBSTITUTE(SUBSTITUTE(SUBSTITUTE(R47,AA47,""),".","")," ","")="",IF(LEN(TRIM(MID(SUBSTITUTE(SUBSTITUTE(","&amp;$Q47," ",", ",LEN($Q47)-LEN(SUBSTITUTE($Q47," ",""))),",",REPT(" ",50)),50*COLUMNS($Q:S),50)))&gt;3,LEFT(TRIM(MID(SUBSTITUTE(SUBSTITUTE(","&amp;$Q47," ",", ",LEN($Q47)-LEN(SUBSTITUTE($Q47," ",""))),",",REPT(" ",50)),50*COLUMNS($Q:S),50)),3),TRIM(MID(SUBSTITUTE(SUBSTITUTE(","&amp;$Q47," ",", ",LEN($Q47)-LEN(SUBSTITUTE($Q47," ",""))),",",REPT(" ",50)),50*COLUMNS($Q:S),50))),SUBSTITUTE(SUBSTITUTE(SUBSTITUTE(R47,AA47,""),".","")," ","")),""))),AE47)</f>
        <v>#VALUE!</v>
      </c>
      <c r="AC47" s="56" t="e">
        <f t="shared" si="14"/>
        <v>#VALUE!</v>
      </c>
      <c r="AD47" s="57" t="str">
        <f t="shared" si="15"/>
        <v/>
      </c>
      <c r="AE47" t="str">
        <f t="array" ref="AE47">IFERROR(INDEX(elem_res,MATCH(TRUE,ISNUMBER(SEARCH(elem_ext,AA47)),0)),"")</f>
        <v/>
      </c>
      <c r="AF47" t="str">
        <f t="shared" si="16"/>
        <v xml:space="preserve"> </v>
      </c>
      <c r="AG47" t="str">
        <f t="shared" si="17"/>
        <v/>
      </c>
      <c r="AH47" t="e">
        <f t="shared" si="18"/>
        <v>#VALUE!</v>
      </c>
      <c r="AI47" t="str">
        <f t="shared" si="19"/>
        <v/>
      </c>
      <c r="AJ47" t="str">
        <f t="shared" si="20"/>
        <v/>
      </c>
      <c r="AK47" t="str">
        <f t="shared" si="21"/>
        <v/>
      </c>
      <c r="AL47" t="str">
        <f t="shared" si="22"/>
        <v/>
      </c>
      <c r="AM47" t="str">
        <f>IF(R47="","",'School Form 1-Copy'!$F$4)</f>
        <v/>
      </c>
      <c r="AN47" t="str">
        <f>IF(R47="","",'School Form 1-Copy'!$F$3)</f>
        <v/>
      </c>
      <c r="AO47" t="str">
        <f>IF(R47="","",'School Form 1-Copy'!$AH$3)</f>
        <v/>
      </c>
      <c r="AP47" t="str">
        <f>IF(R47="","",'School Form 1-Copy'!$S$3)</f>
        <v/>
      </c>
      <c r="AQ47" t="str">
        <f>IF(R47="","",IF('School Form 1-Copy'!$K$3="NCR","NCR",IF('School Form 1-Copy'!$K$3="ARMM","ARMM",IF('School Form 1-Copy'!$K$3="CARAGA","CARAGA",MID('School Form 1-Copy'!$K$3,FIND(" ",'School Form 1-Copy'!$K$3)+1,256)))))</f>
        <v/>
      </c>
      <c r="AR47" t="str">
        <f>IF(R47="","",MID('School Form 1-Copy'!$AB$4,FIND(" ",'School Form 1-Copy'!$AB$4)+1,256))</f>
        <v/>
      </c>
      <c r="AS47" t="str">
        <f>IF(R47="","",'School Form 1-Copy'!$AH$4)</f>
        <v/>
      </c>
      <c r="AT47" t="str">
        <f>IF(S47="","",'School Form 1-Copy'!$S$4)</f>
        <v/>
      </c>
      <c r="AU47" t="str">
        <f ca="1">IF(AM47="","",INDIRECT("'"&amp;"School Form 1-Copy"&amp;"'!"&amp;"AD"&amp;MATCH("*Prepared*",'School Form 1-Copy'!$AD$1:$AD$1000,0)+1))</f>
        <v/>
      </c>
    </row>
    <row r="48" spans="3:47">
      <c r="C48" t="str">
        <f t="array" ref="C48">IF(ROWS($3:48)&gt;MAX(IF(ISNUMBER(SEARCH(SUBSTITUTE(A$1,"&lt;=== TOTAL",""),'School Form 1-Copy'!$C$7:$C$1000)),ROW('School Form 1-Copy'!$C$7:$C$1000)-MIN(ROW('School Form 1-Copy'!$C$7:$C$1000))+1,""))-1,"",INDEX('School Form 1-Copy'!$C$7:$C$1000,ROWS($3:48)))</f>
        <v/>
      </c>
      <c r="D48" t="str">
        <f t="shared" si="2"/>
        <v/>
      </c>
      <c r="E48" t="str">
        <f>IF(C48="","",VLOOKUP(C48,'School Form 1-Copy'!$C$7:$H$1000,6,0))</f>
        <v/>
      </c>
      <c r="F48" t="str">
        <f t="array" ref="F48">IF(ROWS($3:48)&gt;MAX(IF(ISNUMBER(SEARCH(SUBSTITUTE(F$1,"&lt;===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1-Copy'!$C$3:$C$1000))+1,""))+ROWS($3:48)),""))</f>
        <v/>
      </c>
      <c r="G48" t="str">
        <f t="shared" si="3"/>
        <v/>
      </c>
      <c r="H48" t="str">
        <f>IF(F48="","",VLOOKUP(F48,'School Form 1-Copy'!$C$7:$H$1000,6,0))</f>
        <v/>
      </c>
      <c r="I48" t="str">
        <f t="shared" si="4"/>
        <v/>
      </c>
      <c r="J48" t="str">
        <f>IF(C48="","",VLOOKUP(C48,IF({1,0},'School Form 1-Copy'!$C$1:$C$1000,'School Form 1-Copy'!$A$1:$A$1000),2,0))</f>
        <v/>
      </c>
      <c r="K48" t="str">
        <f t="shared" si="5"/>
        <v/>
      </c>
      <c r="L48" t="str">
        <f t="shared" si="6"/>
        <v/>
      </c>
      <c r="M48" t="str">
        <f t="array" ref="M48">LOOKUP("zzzzz",CHOOSE({1,2},"",INDEX(I:I,SMALL(IF($I$3:$I$1000&lt;&gt;"",ROW($I$3:$I$1000)),ROWS($M$3:M48)))))</f>
        <v/>
      </c>
      <c r="N48" t="str">
        <f t="shared" si="7"/>
        <v/>
      </c>
      <c r="O48" t="str">
        <f t="shared" si="8"/>
        <v/>
      </c>
      <c r="P48" t="str">
        <f t="shared" si="9"/>
        <v/>
      </c>
      <c r="Q48" t="str">
        <f t="shared" si="10"/>
        <v/>
      </c>
      <c r="R48" t="str">
        <f>IFERROR(TRIM(MID(SUBSTITUTE(SUBSTITUTE(","&amp;$M48," ",", ",LEN($M48)-LEN(SUBSTITUTE($M48," ",""))),",",REPT(" ",50)),50*COLUMNS($M:M),50)),"")</f>
        <v/>
      </c>
      <c r="S48" t="str">
        <f>IFERROR(TRIM(MID(SUBSTITUTE(SUBSTITUTE(","&amp;$M48," ",", ",LEN($M48)-LEN(SUBSTITUTE($M48," ",""))),",",REPT(" ",50)),50*COLUMNS($M:N),50)),"")</f>
        <v/>
      </c>
      <c r="T48" t="str">
        <f>IFERROR(TRIM(MID(SUBSTITUTE(SUBSTITUTE(","&amp;$M48," ",", ",LEN($M48)-LEN(SUBSTITUTE($M48," ",""))),",",REPT(" ",50)),50*COLUMNS($M:O),50)),"")</f>
        <v/>
      </c>
      <c r="U48" t="str">
        <f>IFERROR(TRIM(MID(SUBSTITUTE(SUBSTITUTE(","&amp;$M48," ",", ",LEN($M48)-LEN(SUBSTITUTE($M48," ",""))),",",REPT(" ",50)),50*COLUMNS($M:P),50)),"")</f>
        <v/>
      </c>
      <c r="V48" s="53" t="e">
        <f>IF(LEN(TRIM(MID(SUBSTITUTE(SUBSTITUTE(","&amp;$Q48," ",", ",LEN($Q48)-LEN(SUBSTITUTE($Q48," ",""))),",",REPT(" ",50)),50*COLUMNS($Q:S),50)))&gt;3,TRIM(MID(SUBSTITUTE(SUBSTITUTE(","&amp;$Q48," ",", ",LEN($Q48)-LEN(SUBSTITUTE($Q48," ",""))),",",REPT(" ",50)),50*COLUMNS($Q:S),50)),"")</f>
        <v>#VALUE!</v>
      </c>
      <c r="W48" s="53" t="e">
        <f t="shared" si="11"/>
        <v>#VALUE!</v>
      </c>
      <c r="X48" t="e">
        <f t="shared" si="0"/>
        <v>#VALUE!</v>
      </c>
      <c r="Y48" s="54" t="e">
        <f t="shared" si="12"/>
        <v>#VALUE!</v>
      </c>
      <c r="Z48" s="53" t="e">
        <f>IF(AND(LEN(TRIM(MID(SUBSTITUTE(SUBSTITUTE(","&amp;$R48," ",", ",LEN($R48)-LEN(SUBSTITUTE($R48," ",""))),",",REPT(" ",50)),50*COLUMNS($R:R),50))&gt;0),LEFT(TRIM(MID(SUBSTITUTE(SUBSTITUTE(","&amp;$R48," ",", ",LEN($R48)-LEN(SUBSTITUTE($R48," ",""))),",",REPT(" ",50)),50*COLUMNS($R:R),50)),1)="I",LEFT(TRIM(MID(SUBSTITUTE(SUBSTITUTE(","&amp;$R48," ",", ",LEN($R48)-LEN(SUBSTITUTE($R48," ",""))),",",REPT(" ",50)),50*COLUMNS($R:R),50)),1)="V",LEFT(TRIM(MID(SUBSTITUTE(SUBSTITUTE(","&amp;$R48," ",", ",LEN($R48)-LEN(SUBSTITUTE($R48," ",""))),",",REPT(" ",50)),50*COLUMNS($R:R),50)),1)="X",LEFT(TRIM(MID(SUBSTITUTE(SUBSTITUTE(","&amp;$R48," ",", ",LEN($R48)-LEN(SUBSTITUTE($R48," ",""))),",",REPT(" ",50)),50*COLUMNS($R:R),50)),1)="J"),TRIM(MID(SUBSTITUTE(SUBSTITUTE(","&amp;$R48," ",", ",LEN($R48)-LEN(SUBSTITUTE($R48," ",""))),",",REPT(" ",50)),50*COLUMNS($R:R),50)),R48)</f>
        <v>#VALUE!</v>
      </c>
      <c r="AA48" s="55" t="str">
        <f t="shared" si="13"/>
        <v xml:space="preserve"> </v>
      </c>
      <c r="AB48" s="56" t="e">
        <f>IF(AE48="",IF(OR(LEFT(W48,1)="I",LEFT(W48,1)="V",LEFT(W48,1)="X",LEFT(W48,2)="JR",LEFT(W48,2)="SR"),IF(LEN(T48)-LEN(SUBSTITUTE(T48," ",""))&gt;=2,LEFT(T48,(FIND(" ",T48,1)-1)),W48),IF(AND(W48="",V48=""),IF(SUBSTITUTE(SUBSTITUTE(SUBSTITUTE(R48,AA48,""),".","")," ","")="",IF(LEN(TRIM(MID(SUBSTITUTE(SUBSTITUTE(","&amp;$Q48," ",", ",LEN($Q48)-LEN(SUBSTITUTE($Q48," ",""))),",",REPT(" ",50)),50*COLUMNS($Q:S),50)))&gt;3,LEFT(TRIM(MID(SUBSTITUTE(SUBSTITUTE(","&amp;$Q48," ",", ",LEN($Q48)-LEN(SUBSTITUTE($Q48," ",""))),",",REPT(" ",50)),50*COLUMNS($Q:S),50)),3),TRIM(MID(SUBSTITUTE(SUBSTITUTE(","&amp;$Q48," ",", ",LEN($Q48)-LEN(SUBSTITUTE($Q48," ",""))),",",REPT(" ",50)),50*COLUMNS($Q:S),50))),SUBSTITUTE(SUBSTITUTE(SUBSTITUTE(R48,AA48,""),".","")," ","")),IF(AND(LEN(W48)&gt;0,LEN(V48)&gt;0),IF(SUBSTITUTE(SUBSTITUTE(SUBSTITUTE(R48,AA48,""),".","")," ","")="",IF(LEN(TRIM(MID(SUBSTITUTE(SUBSTITUTE(","&amp;$Q48," ",", ",LEN($Q48)-LEN(SUBSTITUTE($Q48," ",""))),",",REPT(" ",50)),50*COLUMNS($Q:S),50)))&gt;3,LEFT(TRIM(MID(SUBSTITUTE(SUBSTITUTE(","&amp;$Q48," ",", ",LEN($Q48)-LEN(SUBSTITUTE($Q48," ",""))),",",REPT(" ",50)),50*COLUMNS($Q:S),50)),3),TRIM(MID(SUBSTITUTE(SUBSTITUTE(","&amp;$Q48," ",", ",LEN($Q48)-LEN(SUBSTITUTE($Q48," ",""))),",",REPT(" ",50)),50*COLUMNS($Q:S),50))),SUBSTITUTE(SUBSTITUTE(SUBSTITUTE(R48,AA48,""),".","")," ","")),""))),AE48)</f>
        <v>#VALUE!</v>
      </c>
      <c r="AC48" s="56" t="e">
        <f t="shared" si="14"/>
        <v>#VALUE!</v>
      </c>
      <c r="AD48" s="57" t="str">
        <f t="shared" si="15"/>
        <v/>
      </c>
      <c r="AE48" t="str">
        <f t="array" ref="AE48">IFERROR(INDEX(elem_res,MATCH(TRUE,ISNUMBER(SEARCH(elem_ext,AA48)),0)),"")</f>
        <v/>
      </c>
      <c r="AF48" t="str">
        <f t="shared" si="16"/>
        <v xml:space="preserve"> </v>
      </c>
      <c r="AG48" t="str">
        <f t="shared" si="17"/>
        <v/>
      </c>
      <c r="AH48" t="e">
        <f t="shared" si="18"/>
        <v>#VALUE!</v>
      </c>
      <c r="AI48" t="str">
        <f t="shared" si="19"/>
        <v/>
      </c>
      <c r="AJ48" t="str">
        <f t="shared" si="20"/>
        <v/>
      </c>
      <c r="AK48" t="str">
        <f t="shared" si="21"/>
        <v/>
      </c>
      <c r="AL48" t="str">
        <f t="shared" si="22"/>
        <v/>
      </c>
      <c r="AM48" t="str">
        <f>IF(R48="","",'School Form 1-Copy'!$F$4)</f>
        <v/>
      </c>
      <c r="AN48" t="str">
        <f>IF(R48="","",'School Form 1-Copy'!$F$3)</f>
        <v/>
      </c>
      <c r="AO48" t="str">
        <f>IF(R48="","",'School Form 1-Copy'!$AH$3)</f>
        <v/>
      </c>
      <c r="AP48" t="str">
        <f>IF(R48="","",'School Form 1-Copy'!$S$3)</f>
        <v/>
      </c>
      <c r="AQ48" t="str">
        <f>IF(R48="","",IF('School Form 1-Copy'!$K$3="NCR","NCR",IF('School Form 1-Copy'!$K$3="ARMM","ARMM",IF('School Form 1-Copy'!$K$3="CARAGA","CARAGA",MID('School Form 1-Copy'!$K$3,FIND(" ",'School Form 1-Copy'!$K$3)+1,256)))))</f>
        <v/>
      </c>
      <c r="AR48" t="str">
        <f>IF(R48="","",MID('School Form 1-Copy'!$AB$4,FIND(" ",'School Form 1-Copy'!$AB$4)+1,256))</f>
        <v/>
      </c>
      <c r="AS48" t="str">
        <f>IF(R48="","",'School Form 1-Copy'!$AH$4)</f>
        <v/>
      </c>
      <c r="AT48" t="str">
        <f>IF(S48="","",'School Form 1-Copy'!$S$4)</f>
        <v/>
      </c>
      <c r="AU48" t="str">
        <f ca="1">IF(AM48="","",INDIRECT("'"&amp;"School Form 1-Copy"&amp;"'!"&amp;"AD"&amp;MATCH("*Prepared*",'School Form 1-Copy'!$AD$1:$AD$1000,0)+1))</f>
        <v/>
      </c>
    </row>
    <row r="49" spans="3:47">
      <c r="C49" t="str">
        <f t="array" ref="C49">IF(ROWS($3:49)&gt;MAX(IF(ISNUMBER(SEARCH(SUBSTITUTE(A$1,"&lt;=== TOTAL",""),'School Form 1-Copy'!$C$7:$C$1000)),ROW('School Form 1-Copy'!$C$7:$C$1000)-MIN(ROW('School Form 1-Copy'!$C$7:$C$1000))+1,""))-1,"",INDEX('School Form 1-Copy'!$C$7:$C$1000,ROWS($3:49)))</f>
        <v/>
      </c>
      <c r="D49" t="str">
        <f t="shared" si="2"/>
        <v/>
      </c>
      <c r="E49" t="str">
        <f>IF(C49="","",VLOOKUP(C49,'School Form 1-Copy'!$C$7:$H$1000,6,0))</f>
        <v/>
      </c>
      <c r="F49" t="str">
        <f t="array" ref="F49">IF(ROWS($3:49)&gt;MAX(IF(ISNUMBER(SEARCH(SUBSTITUTE(F$1,"&lt;===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1-Copy'!$C$3:$C$1000))+1,""))+ROWS($3:49)),""))</f>
        <v/>
      </c>
      <c r="G49" t="str">
        <f t="shared" si="3"/>
        <v/>
      </c>
      <c r="H49" t="str">
        <f>IF(F49="","",VLOOKUP(F49,'School Form 1-Copy'!$C$7:$H$1000,6,0))</f>
        <v/>
      </c>
      <c r="I49" t="str">
        <f t="shared" si="4"/>
        <v/>
      </c>
      <c r="J49" t="str">
        <f>IF(C49="","",VLOOKUP(C49,IF({1,0},'School Form 1-Copy'!$C$1:$C$1000,'School Form 1-Copy'!$A$1:$A$1000),2,0))</f>
        <v/>
      </c>
      <c r="K49" t="str">
        <f t="shared" si="5"/>
        <v/>
      </c>
      <c r="L49" t="str">
        <f t="shared" si="6"/>
        <v/>
      </c>
      <c r="M49" t="str">
        <f t="array" ref="M49">LOOKUP("zzzzz",CHOOSE({1,2},"",INDEX(I:I,SMALL(IF($I$3:$I$1000&lt;&gt;"",ROW($I$3:$I$1000)),ROWS($M$3:M49)))))</f>
        <v/>
      </c>
      <c r="N49" t="str">
        <f t="shared" si="7"/>
        <v/>
      </c>
      <c r="O49" t="str">
        <f t="shared" si="8"/>
        <v/>
      </c>
      <c r="P49" t="str">
        <f t="shared" si="9"/>
        <v/>
      </c>
      <c r="Q49" t="str">
        <f t="shared" si="10"/>
        <v/>
      </c>
      <c r="R49" t="str">
        <f>IFERROR(TRIM(MID(SUBSTITUTE(SUBSTITUTE(","&amp;$M49," ",", ",LEN($M49)-LEN(SUBSTITUTE($M49," ",""))),",",REPT(" ",50)),50*COLUMNS($M:M),50)),"")</f>
        <v/>
      </c>
      <c r="S49" t="str">
        <f>IFERROR(TRIM(MID(SUBSTITUTE(SUBSTITUTE(","&amp;$M49," ",", ",LEN($M49)-LEN(SUBSTITUTE($M49," ",""))),",",REPT(" ",50)),50*COLUMNS($M:N),50)),"")</f>
        <v/>
      </c>
      <c r="T49" t="str">
        <f>IFERROR(TRIM(MID(SUBSTITUTE(SUBSTITUTE(","&amp;$M49," ",", ",LEN($M49)-LEN(SUBSTITUTE($M49," ",""))),",",REPT(" ",50)),50*COLUMNS($M:O),50)),"")</f>
        <v/>
      </c>
      <c r="U49" t="str">
        <f>IFERROR(TRIM(MID(SUBSTITUTE(SUBSTITUTE(","&amp;$M49," ",", ",LEN($M49)-LEN(SUBSTITUTE($M49," ",""))),",",REPT(" ",50)),50*COLUMNS($M:P),50)),"")</f>
        <v/>
      </c>
      <c r="V49" s="53" t="e">
        <f>IF(LEN(TRIM(MID(SUBSTITUTE(SUBSTITUTE(","&amp;$Q49," ",", ",LEN($Q49)-LEN(SUBSTITUTE($Q49," ",""))),",",REPT(" ",50)),50*COLUMNS($Q:S),50)))&gt;3,TRIM(MID(SUBSTITUTE(SUBSTITUTE(","&amp;$Q49," ",", ",LEN($Q49)-LEN(SUBSTITUTE($Q49," ",""))),",",REPT(" ",50)),50*COLUMNS($Q:S),50)),"")</f>
        <v>#VALUE!</v>
      </c>
      <c r="W49" s="53" t="e">
        <f t="shared" si="11"/>
        <v>#VALUE!</v>
      </c>
      <c r="X49" t="e">
        <f t="shared" si="0"/>
        <v>#VALUE!</v>
      </c>
      <c r="Y49" s="54" t="e">
        <f t="shared" si="12"/>
        <v>#VALUE!</v>
      </c>
      <c r="Z49" s="53" t="e">
        <f>IF(AND(LEN(TRIM(MID(SUBSTITUTE(SUBSTITUTE(","&amp;$R49," ",", ",LEN($R49)-LEN(SUBSTITUTE($R49," ",""))),",",REPT(" ",50)),50*COLUMNS($R:R),50))&gt;0),LEFT(TRIM(MID(SUBSTITUTE(SUBSTITUTE(","&amp;$R49," ",", ",LEN($R49)-LEN(SUBSTITUTE($R49," ",""))),",",REPT(" ",50)),50*COLUMNS($R:R),50)),1)="I",LEFT(TRIM(MID(SUBSTITUTE(SUBSTITUTE(","&amp;$R49," ",", ",LEN($R49)-LEN(SUBSTITUTE($R49," ",""))),",",REPT(" ",50)),50*COLUMNS($R:R),50)),1)="V",LEFT(TRIM(MID(SUBSTITUTE(SUBSTITUTE(","&amp;$R49," ",", ",LEN($R49)-LEN(SUBSTITUTE($R49," ",""))),",",REPT(" ",50)),50*COLUMNS($R:R),50)),1)="X",LEFT(TRIM(MID(SUBSTITUTE(SUBSTITUTE(","&amp;$R49," ",", ",LEN($R49)-LEN(SUBSTITUTE($R49," ",""))),",",REPT(" ",50)),50*COLUMNS($R:R),50)),1)="J"),TRIM(MID(SUBSTITUTE(SUBSTITUTE(","&amp;$R49," ",", ",LEN($R49)-LEN(SUBSTITUTE($R49," ",""))),",",REPT(" ",50)),50*COLUMNS($R:R),50)),R49)</f>
        <v>#VALUE!</v>
      </c>
      <c r="AA49" s="55" t="str">
        <f t="shared" si="13"/>
        <v xml:space="preserve"> </v>
      </c>
      <c r="AB49" s="56" t="e">
        <f>IF(AE49="",IF(OR(LEFT(W49,1)="I",LEFT(W49,1)="V",LEFT(W49,1)="X",LEFT(W49,2)="JR",LEFT(W49,2)="SR"),IF(LEN(T49)-LEN(SUBSTITUTE(T49," ",""))&gt;=2,LEFT(T49,(FIND(" ",T49,1)-1)),W49),IF(AND(W49="",V49=""),IF(SUBSTITUTE(SUBSTITUTE(SUBSTITUTE(R49,AA49,""),".","")," ","")="",IF(LEN(TRIM(MID(SUBSTITUTE(SUBSTITUTE(","&amp;$Q49," ",", ",LEN($Q49)-LEN(SUBSTITUTE($Q49," ",""))),",",REPT(" ",50)),50*COLUMNS($Q:S),50)))&gt;3,LEFT(TRIM(MID(SUBSTITUTE(SUBSTITUTE(","&amp;$Q49," ",", ",LEN($Q49)-LEN(SUBSTITUTE($Q49," ",""))),",",REPT(" ",50)),50*COLUMNS($Q:S),50)),3),TRIM(MID(SUBSTITUTE(SUBSTITUTE(","&amp;$Q49," ",", ",LEN($Q49)-LEN(SUBSTITUTE($Q49," ",""))),",",REPT(" ",50)),50*COLUMNS($Q:S),50))),SUBSTITUTE(SUBSTITUTE(SUBSTITUTE(R49,AA49,""),".","")," ","")),IF(AND(LEN(W49)&gt;0,LEN(V49)&gt;0),IF(SUBSTITUTE(SUBSTITUTE(SUBSTITUTE(R49,AA49,""),".","")," ","")="",IF(LEN(TRIM(MID(SUBSTITUTE(SUBSTITUTE(","&amp;$Q49," ",", ",LEN($Q49)-LEN(SUBSTITUTE($Q49," ",""))),",",REPT(" ",50)),50*COLUMNS($Q:S),50)))&gt;3,LEFT(TRIM(MID(SUBSTITUTE(SUBSTITUTE(","&amp;$Q49," ",", ",LEN($Q49)-LEN(SUBSTITUTE($Q49," ",""))),",",REPT(" ",50)),50*COLUMNS($Q:S),50)),3),TRIM(MID(SUBSTITUTE(SUBSTITUTE(","&amp;$Q49," ",", ",LEN($Q49)-LEN(SUBSTITUTE($Q49," ",""))),",",REPT(" ",50)),50*COLUMNS($Q:S),50))),SUBSTITUTE(SUBSTITUTE(SUBSTITUTE(R49,AA49,""),".","")," ","")),""))),AE49)</f>
        <v>#VALUE!</v>
      </c>
      <c r="AC49" s="56" t="e">
        <f t="shared" si="14"/>
        <v>#VALUE!</v>
      </c>
      <c r="AD49" s="57" t="str">
        <f t="shared" si="15"/>
        <v/>
      </c>
      <c r="AE49" t="str">
        <f t="array" ref="AE49">IFERROR(INDEX(elem_res,MATCH(TRUE,ISNUMBER(SEARCH(elem_ext,AA49)),0)),"")</f>
        <v/>
      </c>
      <c r="AF49" t="str">
        <f t="shared" si="16"/>
        <v xml:space="preserve"> </v>
      </c>
      <c r="AG49" t="str">
        <f t="shared" si="17"/>
        <v/>
      </c>
      <c r="AH49" t="e">
        <f t="shared" si="18"/>
        <v>#VALUE!</v>
      </c>
      <c r="AI49" t="str">
        <f t="shared" si="19"/>
        <v/>
      </c>
      <c r="AJ49" t="str">
        <f t="shared" si="20"/>
        <v/>
      </c>
      <c r="AK49" t="str">
        <f t="shared" si="21"/>
        <v/>
      </c>
      <c r="AL49" t="str">
        <f t="shared" si="22"/>
        <v/>
      </c>
      <c r="AM49" t="str">
        <f>IF(R49="","",'School Form 1-Copy'!$F$4)</f>
        <v/>
      </c>
      <c r="AN49" t="str">
        <f>IF(R49="","",'School Form 1-Copy'!$F$3)</f>
        <v/>
      </c>
      <c r="AO49" t="str">
        <f>IF(R49="","",'School Form 1-Copy'!$AH$3)</f>
        <v/>
      </c>
      <c r="AP49" t="str">
        <f>IF(R49="","",'School Form 1-Copy'!$S$3)</f>
        <v/>
      </c>
      <c r="AQ49" t="str">
        <f>IF(R49="","",IF('School Form 1-Copy'!$K$3="NCR","NCR",IF('School Form 1-Copy'!$K$3="ARMM","ARMM",IF('School Form 1-Copy'!$K$3="CARAGA","CARAGA",MID('School Form 1-Copy'!$K$3,FIND(" ",'School Form 1-Copy'!$K$3)+1,256)))))</f>
        <v/>
      </c>
      <c r="AR49" t="str">
        <f>IF(R49="","",MID('School Form 1-Copy'!$AB$4,FIND(" ",'School Form 1-Copy'!$AB$4)+1,256))</f>
        <v/>
      </c>
      <c r="AS49" t="str">
        <f>IF(R49="","",'School Form 1-Copy'!$AH$4)</f>
        <v/>
      </c>
      <c r="AT49" t="str">
        <f>IF(S49="","",'School Form 1-Copy'!$S$4)</f>
        <v/>
      </c>
      <c r="AU49" t="str">
        <f ca="1">IF(AM49="","",INDIRECT("'"&amp;"School Form 1-Copy"&amp;"'!"&amp;"AD"&amp;MATCH("*Prepared*",'School Form 1-Copy'!$AD$1:$AD$1000,0)+1))</f>
        <v/>
      </c>
    </row>
    <row r="50" spans="3:47">
      <c r="C50" t="str">
        <f t="array" ref="C50">IF(ROWS($3:50)&gt;MAX(IF(ISNUMBER(SEARCH(SUBSTITUTE(A$1,"&lt;=== TOTAL",""),'School Form 1-Copy'!$C$7:$C$1000)),ROW('School Form 1-Copy'!$C$7:$C$1000)-MIN(ROW('School Form 1-Copy'!$C$7:$C$1000))+1,""))-1,"",INDEX('School Form 1-Copy'!$C$7:$C$1000,ROWS($3:50)))</f>
        <v/>
      </c>
      <c r="D50" t="str">
        <f t="shared" si="2"/>
        <v/>
      </c>
      <c r="E50" t="str">
        <f>IF(C50="","",VLOOKUP(C50,'School Form 1-Copy'!$C$7:$H$1000,6,0))</f>
        <v/>
      </c>
      <c r="F50" t="str">
        <f t="array" ref="F50">IF(ROWS($3:50)&gt;MAX(IF(ISNUMBER(SEARCH(SUBSTITUTE(F$1,"&lt;===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1-Copy'!$C$3:$C$1000))+1,""))+ROWS($3:50)),""))</f>
        <v/>
      </c>
      <c r="G50" t="str">
        <f t="shared" si="3"/>
        <v/>
      </c>
      <c r="H50" t="str">
        <f>IF(F50="","",VLOOKUP(F50,'School Form 1-Copy'!$C$7:$H$1000,6,0))</f>
        <v/>
      </c>
      <c r="I50" t="str">
        <f t="shared" si="4"/>
        <v/>
      </c>
      <c r="J50" t="str">
        <f>IF(C50="","",VLOOKUP(C50,IF({1,0},'School Form 1-Copy'!$C$1:$C$1000,'School Form 1-Copy'!$A$1:$A$1000),2,0))</f>
        <v/>
      </c>
      <c r="K50" t="str">
        <f t="shared" si="5"/>
        <v/>
      </c>
      <c r="L50" t="str">
        <f t="shared" si="6"/>
        <v/>
      </c>
      <c r="M50" t="str">
        <f t="array" ref="M50">LOOKUP("zzzzz",CHOOSE({1,2},"",INDEX(I:I,SMALL(IF($I$3:$I$1000&lt;&gt;"",ROW($I$3:$I$1000)),ROWS($M$3:M50)))))</f>
        <v/>
      </c>
      <c r="N50" t="str">
        <f t="shared" si="7"/>
        <v/>
      </c>
      <c r="O50" t="str">
        <f t="shared" si="8"/>
        <v/>
      </c>
      <c r="P50" t="str">
        <f t="shared" si="9"/>
        <v/>
      </c>
      <c r="Q50" t="str">
        <f t="shared" si="10"/>
        <v/>
      </c>
      <c r="R50" t="str">
        <f>IFERROR(TRIM(MID(SUBSTITUTE(SUBSTITUTE(","&amp;$M50," ",", ",LEN($M50)-LEN(SUBSTITUTE($M50," ",""))),",",REPT(" ",50)),50*COLUMNS($M:M),50)),"")</f>
        <v/>
      </c>
      <c r="S50" t="str">
        <f>IFERROR(TRIM(MID(SUBSTITUTE(SUBSTITUTE(","&amp;$M50," ",", ",LEN($M50)-LEN(SUBSTITUTE($M50," ",""))),",",REPT(" ",50)),50*COLUMNS($M:N),50)),"")</f>
        <v/>
      </c>
      <c r="T50" t="str">
        <f>IFERROR(TRIM(MID(SUBSTITUTE(SUBSTITUTE(","&amp;$M50," ",", ",LEN($M50)-LEN(SUBSTITUTE($M50," ",""))),",",REPT(" ",50)),50*COLUMNS($M:O),50)),"")</f>
        <v/>
      </c>
      <c r="U50" t="str">
        <f>IFERROR(TRIM(MID(SUBSTITUTE(SUBSTITUTE(","&amp;$M50," ",", ",LEN($M50)-LEN(SUBSTITUTE($M50," ",""))),",",REPT(" ",50)),50*COLUMNS($M:P),50)),"")</f>
        <v/>
      </c>
      <c r="V50" s="53" t="e">
        <f>IF(LEN(TRIM(MID(SUBSTITUTE(SUBSTITUTE(","&amp;$Q50," ",", ",LEN($Q50)-LEN(SUBSTITUTE($Q50," ",""))),",",REPT(" ",50)),50*COLUMNS($Q:S),50)))&gt;3,TRIM(MID(SUBSTITUTE(SUBSTITUTE(","&amp;$Q50," ",", ",LEN($Q50)-LEN(SUBSTITUTE($Q50," ",""))),",",REPT(" ",50)),50*COLUMNS($Q:S),50)),"")</f>
        <v>#VALUE!</v>
      </c>
      <c r="W50" s="53" t="e">
        <f t="shared" si="11"/>
        <v>#VALUE!</v>
      </c>
      <c r="X50" t="e">
        <f t="shared" si="0"/>
        <v>#VALUE!</v>
      </c>
      <c r="Y50" s="54" t="e">
        <f t="shared" si="12"/>
        <v>#VALUE!</v>
      </c>
      <c r="Z50" s="53" t="e">
        <f>IF(AND(LEN(TRIM(MID(SUBSTITUTE(SUBSTITUTE(","&amp;$R50," ",", ",LEN($R50)-LEN(SUBSTITUTE($R50," ",""))),",",REPT(" ",50)),50*COLUMNS($R:R),50))&gt;0),LEFT(TRIM(MID(SUBSTITUTE(SUBSTITUTE(","&amp;$R50," ",", ",LEN($R50)-LEN(SUBSTITUTE($R50," ",""))),",",REPT(" ",50)),50*COLUMNS($R:R),50)),1)="I",LEFT(TRIM(MID(SUBSTITUTE(SUBSTITUTE(","&amp;$R50," ",", ",LEN($R50)-LEN(SUBSTITUTE($R50," ",""))),",",REPT(" ",50)),50*COLUMNS($R:R),50)),1)="V",LEFT(TRIM(MID(SUBSTITUTE(SUBSTITUTE(","&amp;$R50," ",", ",LEN($R50)-LEN(SUBSTITUTE($R50," ",""))),",",REPT(" ",50)),50*COLUMNS($R:R),50)),1)="X",LEFT(TRIM(MID(SUBSTITUTE(SUBSTITUTE(","&amp;$R50," ",", ",LEN($R50)-LEN(SUBSTITUTE($R50," ",""))),",",REPT(" ",50)),50*COLUMNS($R:R),50)),1)="J"),TRIM(MID(SUBSTITUTE(SUBSTITUTE(","&amp;$R50," ",", ",LEN($R50)-LEN(SUBSTITUTE($R50," ",""))),",",REPT(" ",50)),50*COLUMNS($R:R),50)),R50)</f>
        <v>#VALUE!</v>
      </c>
      <c r="AA50" s="55" t="str">
        <f t="shared" si="13"/>
        <v xml:space="preserve"> </v>
      </c>
      <c r="AB50" s="56" t="e">
        <f>IF(AE50="",IF(OR(LEFT(W50,1)="I",LEFT(W50,1)="V",LEFT(W50,1)="X",LEFT(W50,2)="JR",LEFT(W50,2)="SR"),IF(LEN(T50)-LEN(SUBSTITUTE(T50," ",""))&gt;=2,LEFT(T50,(FIND(" ",T50,1)-1)),W50),IF(AND(W50="",V50=""),IF(SUBSTITUTE(SUBSTITUTE(SUBSTITUTE(R50,AA50,""),".","")," ","")="",IF(LEN(TRIM(MID(SUBSTITUTE(SUBSTITUTE(","&amp;$Q50," ",", ",LEN($Q50)-LEN(SUBSTITUTE($Q50," ",""))),",",REPT(" ",50)),50*COLUMNS($Q:S),50)))&gt;3,LEFT(TRIM(MID(SUBSTITUTE(SUBSTITUTE(","&amp;$Q50," ",", ",LEN($Q50)-LEN(SUBSTITUTE($Q50," ",""))),",",REPT(" ",50)),50*COLUMNS($Q:S),50)),3),TRIM(MID(SUBSTITUTE(SUBSTITUTE(","&amp;$Q50," ",", ",LEN($Q50)-LEN(SUBSTITUTE($Q50," ",""))),",",REPT(" ",50)),50*COLUMNS($Q:S),50))),SUBSTITUTE(SUBSTITUTE(SUBSTITUTE(R50,AA50,""),".","")," ","")),IF(AND(LEN(W50)&gt;0,LEN(V50)&gt;0),IF(SUBSTITUTE(SUBSTITUTE(SUBSTITUTE(R50,AA50,""),".","")," ","")="",IF(LEN(TRIM(MID(SUBSTITUTE(SUBSTITUTE(","&amp;$Q50," ",", ",LEN($Q50)-LEN(SUBSTITUTE($Q50," ",""))),",",REPT(" ",50)),50*COLUMNS($Q:S),50)))&gt;3,LEFT(TRIM(MID(SUBSTITUTE(SUBSTITUTE(","&amp;$Q50," ",", ",LEN($Q50)-LEN(SUBSTITUTE($Q50," ",""))),",",REPT(" ",50)),50*COLUMNS($Q:S),50)),3),TRIM(MID(SUBSTITUTE(SUBSTITUTE(","&amp;$Q50," ",", ",LEN($Q50)-LEN(SUBSTITUTE($Q50," ",""))),",",REPT(" ",50)),50*COLUMNS($Q:S),50))),SUBSTITUTE(SUBSTITUTE(SUBSTITUTE(R50,AA50,""),".","")," ","")),""))),AE50)</f>
        <v>#VALUE!</v>
      </c>
      <c r="AC50" s="56" t="e">
        <f t="shared" si="14"/>
        <v>#VALUE!</v>
      </c>
      <c r="AD50" s="57" t="str">
        <f t="shared" si="15"/>
        <v/>
      </c>
      <c r="AE50" t="str">
        <f t="array" ref="AE50">IFERROR(INDEX(elem_res,MATCH(TRUE,ISNUMBER(SEARCH(elem_ext,AA50)),0)),"")</f>
        <v/>
      </c>
      <c r="AF50" t="str">
        <f t="shared" si="16"/>
        <v xml:space="preserve"> </v>
      </c>
      <c r="AG50" t="str">
        <f t="shared" si="17"/>
        <v/>
      </c>
      <c r="AH50" t="e">
        <f t="shared" si="18"/>
        <v>#VALUE!</v>
      </c>
      <c r="AI50" t="str">
        <f t="shared" si="19"/>
        <v/>
      </c>
      <c r="AJ50" t="str">
        <f t="shared" si="20"/>
        <v/>
      </c>
      <c r="AK50" t="str">
        <f t="shared" si="21"/>
        <v/>
      </c>
      <c r="AL50" t="str">
        <f t="shared" si="22"/>
        <v/>
      </c>
      <c r="AM50" t="str">
        <f>IF(R50="","",'School Form 1-Copy'!$F$4)</f>
        <v/>
      </c>
      <c r="AN50" t="str">
        <f>IF(R50="","",'School Form 1-Copy'!$F$3)</f>
        <v/>
      </c>
      <c r="AO50" t="str">
        <f>IF(R50="","",'School Form 1-Copy'!$AH$3)</f>
        <v/>
      </c>
      <c r="AP50" t="str">
        <f>IF(R50="","",'School Form 1-Copy'!$S$3)</f>
        <v/>
      </c>
      <c r="AQ50" t="str">
        <f>IF(R50="","",IF('School Form 1-Copy'!$K$3="NCR","NCR",IF('School Form 1-Copy'!$K$3="ARMM","ARMM",IF('School Form 1-Copy'!$K$3="CARAGA","CARAGA",MID('School Form 1-Copy'!$K$3,FIND(" ",'School Form 1-Copy'!$K$3)+1,256)))))</f>
        <v/>
      </c>
      <c r="AR50" t="str">
        <f>IF(R50="","",MID('School Form 1-Copy'!$AB$4,FIND(" ",'School Form 1-Copy'!$AB$4)+1,256))</f>
        <v/>
      </c>
      <c r="AS50" t="str">
        <f>IF(R50="","",'School Form 1-Copy'!$AH$4)</f>
        <v/>
      </c>
      <c r="AT50" t="str">
        <f>IF(S50="","",'School Form 1-Copy'!$S$4)</f>
        <v/>
      </c>
      <c r="AU50" t="str">
        <f ca="1">IF(AM50="","",INDIRECT("'"&amp;"School Form 1-Copy"&amp;"'!"&amp;"AD"&amp;MATCH("*Prepared*",'School Form 1-Copy'!$AD$1:$AD$1000,0)+1))</f>
        <v/>
      </c>
    </row>
    <row r="51" spans="3:47">
      <c r="C51" t="str">
        <f t="array" ref="C51">IF(ROWS($3:51)&gt;MAX(IF(ISNUMBER(SEARCH(SUBSTITUTE(A$1,"&lt;=== TOTAL",""),'School Form 1-Copy'!$C$7:$C$1000)),ROW('School Form 1-Copy'!$C$7:$C$1000)-MIN(ROW('School Form 1-Copy'!$C$7:$C$1000))+1,""))-1,"",INDEX('School Form 1-Copy'!$C$7:$C$1000,ROWS($3:51)))</f>
        <v/>
      </c>
      <c r="D51" t="str">
        <f t="shared" si="2"/>
        <v/>
      </c>
      <c r="E51" t="str">
        <f>IF(C51="","",VLOOKUP(C51,'School Form 1-Copy'!$C$7:$H$1000,6,0))</f>
        <v/>
      </c>
      <c r="F51" t="str">
        <f t="array" ref="F51">IF(ROWS($3:51)&gt;MAX(IF(ISNUMBER(SEARCH(SUBSTITUTE(F$1,"&lt;===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1-Copy'!$C$3:$C$1000))+1,""))+ROWS($3:51)),""))</f>
        <v/>
      </c>
      <c r="G51" t="str">
        <f t="shared" si="3"/>
        <v/>
      </c>
      <c r="H51" t="str">
        <f>IF(F51="","",VLOOKUP(F51,'School Form 1-Copy'!$C$7:$H$1000,6,0))</f>
        <v/>
      </c>
      <c r="I51" t="str">
        <f t="shared" si="4"/>
        <v/>
      </c>
      <c r="J51" t="str">
        <f>IF(C51="","",VLOOKUP(C51,IF({1,0},'School Form 1-Copy'!$C$1:$C$1000,'School Form 1-Copy'!$A$1:$A$1000),2,0))</f>
        <v/>
      </c>
      <c r="K51" t="str">
        <f t="shared" si="5"/>
        <v/>
      </c>
      <c r="L51" t="str">
        <f t="shared" si="6"/>
        <v/>
      </c>
      <c r="M51" t="str">
        <f t="array" ref="M51">LOOKUP("zzzzz",CHOOSE({1,2},"",INDEX(I:I,SMALL(IF($I$3:$I$1000&lt;&gt;"",ROW($I$3:$I$1000)),ROWS($M$3:M51)))))</f>
        <v/>
      </c>
      <c r="N51" t="str">
        <f t="shared" si="7"/>
        <v/>
      </c>
      <c r="O51" t="str">
        <f t="shared" si="8"/>
        <v/>
      </c>
      <c r="P51" t="str">
        <f t="shared" si="9"/>
        <v/>
      </c>
      <c r="Q51" t="str">
        <f t="shared" si="10"/>
        <v/>
      </c>
      <c r="R51" t="str">
        <f>IFERROR(TRIM(MID(SUBSTITUTE(SUBSTITUTE(","&amp;$M51," ",", ",LEN($M51)-LEN(SUBSTITUTE($M51," ",""))),",",REPT(" ",50)),50*COLUMNS($M:M),50)),"")</f>
        <v/>
      </c>
      <c r="S51" t="str">
        <f>IFERROR(TRIM(MID(SUBSTITUTE(SUBSTITUTE(","&amp;$M51," ",", ",LEN($M51)-LEN(SUBSTITUTE($M51," ",""))),",",REPT(" ",50)),50*COLUMNS($M:N),50)),"")</f>
        <v/>
      </c>
      <c r="T51" t="str">
        <f>IFERROR(TRIM(MID(SUBSTITUTE(SUBSTITUTE(","&amp;$M51," ",", ",LEN($M51)-LEN(SUBSTITUTE($M51," ",""))),",",REPT(" ",50)),50*COLUMNS($M:O),50)),"")</f>
        <v/>
      </c>
      <c r="U51" t="str">
        <f>IFERROR(TRIM(MID(SUBSTITUTE(SUBSTITUTE(","&amp;$M51," ",", ",LEN($M51)-LEN(SUBSTITUTE($M51," ",""))),",",REPT(" ",50)),50*COLUMNS($M:P),50)),"")</f>
        <v/>
      </c>
      <c r="V51" s="53" t="e">
        <f>IF(LEN(TRIM(MID(SUBSTITUTE(SUBSTITUTE(","&amp;$Q51," ",", ",LEN($Q51)-LEN(SUBSTITUTE($Q51," ",""))),",",REPT(" ",50)),50*COLUMNS($Q:S),50)))&gt;3,TRIM(MID(SUBSTITUTE(SUBSTITUTE(","&amp;$Q51," ",", ",LEN($Q51)-LEN(SUBSTITUTE($Q51," ",""))),",",REPT(" ",50)),50*COLUMNS($Q:S),50)),"")</f>
        <v>#VALUE!</v>
      </c>
      <c r="W51" s="53" t="e">
        <f t="shared" si="11"/>
        <v>#VALUE!</v>
      </c>
      <c r="X51" t="e">
        <f t="shared" si="0"/>
        <v>#VALUE!</v>
      </c>
      <c r="Y51" s="54" t="e">
        <f t="shared" si="12"/>
        <v>#VALUE!</v>
      </c>
      <c r="Z51" s="53" t="e">
        <f>IF(AND(LEN(TRIM(MID(SUBSTITUTE(SUBSTITUTE(","&amp;$R51," ",", ",LEN($R51)-LEN(SUBSTITUTE($R51," ",""))),",",REPT(" ",50)),50*COLUMNS($R:R),50))&gt;0),LEFT(TRIM(MID(SUBSTITUTE(SUBSTITUTE(","&amp;$R51," ",", ",LEN($R51)-LEN(SUBSTITUTE($R51," ",""))),",",REPT(" ",50)),50*COLUMNS($R:R),50)),1)="I",LEFT(TRIM(MID(SUBSTITUTE(SUBSTITUTE(","&amp;$R51," ",", ",LEN($R51)-LEN(SUBSTITUTE($R51," ",""))),",",REPT(" ",50)),50*COLUMNS($R:R),50)),1)="V",LEFT(TRIM(MID(SUBSTITUTE(SUBSTITUTE(","&amp;$R51," ",", ",LEN($R51)-LEN(SUBSTITUTE($R51," ",""))),",",REPT(" ",50)),50*COLUMNS($R:R),50)),1)="X",LEFT(TRIM(MID(SUBSTITUTE(SUBSTITUTE(","&amp;$R51," ",", ",LEN($R51)-LEN(SUBSTITUTE($R51," ",""))),",",REPT(" ",50)),50*COLUMNS($R:R),50)),1)="J"),TRIM(MID(SUBSTITUTE(SUBSTITUTE(","&amp;$R51," ",", ",LEN($R51)-LEN(SUBSTITUTE($R51," ",""))),",",REPT(" ",50)),50*COLUMNS($R:R),50)),R51)</f>
        <v>#VALUE!</v>
      </c>
      <c r="AA51" s="55" t="str">
        <f t="shared" si="13"/>
        <v xml:space="preserve"> </v>
      </c>
      <c r="AB51" s="56" t="e">
        <f>IF(AE51="",IF(OR(LEFT(W51,1)="I",LEFT(W51,1)="V",LEFT(W51,1)="X",LEFT(W51,2)="JR",LEFT(W51,2)="SR"),IF(LEN(T51)-LEN(SUBSTITUTE(T51," ",""))&gt;=2,LEFT(T51,(FIND(" ",T51,1)-1)),W51),IF(AND(W51="",V51=""),IF(SUBSTITUTE(SUBSTITUTE(SUBSTITUTE(R51,AA51,""),".","")," ","")="",IF(LEN(TRIM(MID(SUBSTITUTE(SUBSTITUTE(","&amp;$Q51," ",", ",LEN($Q51)-LEN(SUBSTITUTE($Q51," ",""))),",",REPT(" ",50)),50*COLUMNS($Q:S),50)))&gt;3,LEFT(TRIM(MID(SUBSTITUTE(SUBSTITUTE(","&amp;$Q51," ",", ",LEN($Q51)-LEN(SUBSTITUTE($Q51," ",""))),",",REPT(" ",50)),50*COLUMNS($Q:S),50)),3),TRIM(MID(SUBSTITUTE(SUBSTITUTE(","&amp;$Q51," ",", ",LEN($Q51)-LEN(SUBSTITUTE($Q51," ",""))),",",REPT(" ",50)),50*COLUMNS($Q:S),50))),SUBSTITUTE(SUBSTITUTE(SUBSTITUTE(R51,AA51,""),".","")," ","")),IF(AND(LEN(W51)&gt;0,LEN(V51)&gt;0),IF(SUBSTITUTE(SUBSTITUTE(SUBSTITUTE(R51,AA51,""),".","")," ","")="",IF(LEN(TRIM(MID(SUBSTITUTE(SUBSTITUTE(","&amp;$Q51," ",", ",LEN($Q51)-LEN(SUBSTITUTE($Q51," ",""))),",",REPT(" ",50)),50*COLUMNS($Q:S),50)))&gt;3,LEFT(TRIM(MID(SUBSTITUTE(SUBSTITUTE(","&amp;$Q51," ",", ",LEN($Q51)-LEN(SUBSTITUTE($Q51," ",""))),",",REPT(" ",50)),50*COLUMNS($Q:S),50)),3),TRIM(MID(SUBSTITUTE(SUBSTITUTE(","&amp;$Q51," ",", ",LEN($Q51)-LEN(SUBSTITUTE($Q51," ",""))),",",REPT(" ",50)),50*COLUMNS($Q:S),50))),SUBSTITUTE(SUBSTITUTE(SUBSTITUTE(R51,AA51,""),".","")," ","")),""))),AE51)</f>
        <v>#VALUE!</v>
      </c>
      <c r="AC51" s="56" t="e">
        <f t="shared" si="14"/>
        <v>#VALUE!</v>
      </c>
      <c r="AD51" s="57" t="str">
        <f t="shared" si="15"/>
        <v/>
      </c>
      <c r="AE51" t="str">
        <f t="array" ref="AE51">IFERROR(INDEX(elem_res,MATCH(TRUE,ISNUMBER(SEARCH(elem_ext,AA51)),0)),"")</f>
        <v/>
      </c>
      <c r="AF51" t="str">
        <f t="shared" si="16"/>
        <v xml:space="preserve"> </v>
      </c>
      <c r="AG51" t="str">
        <f t="shared" si="17"/>
        <v/>
      </c>
      <c r="AH51" t="e">
        <f t="shared" si="18"/>
        <v>#VALUE!</v>
      </c>
      <c r="AI51" t="str">
        <f t="shared" si="19"/>
        <v/>
      </c>
      <c r="AJ51" t="str">
        <f t="shared" si="20"/>
        <v/>
      </c>
      <c r="AK51" t="str">
        <f t="shared" si="21"/>
        <v/>
      </c>
      <c r="AL51" t="str">
        <f t="shared" si="22"/>
        <v/>
      </c>
      <c r="AM51" t="str">
        <f>IF(R51="","",'School Form 1-Copy'!$F$4)</f>
        <v/>
      </c>
      <c r="AN51" t="str">
        <f>IF(R51="","",'School Form 1-Copy'!$F$3)</f>
        <v/>
      </c>
      <c r="AO51" t="str">
        <f>IF(R51="","",'School Form 1-Copy'!$AH$3)</f>
        <v/>
      </c>
      <c r="AP51" t="str">
        <f>IF(R51="","",'School Form 1-Copy'!$S$3)</f>
        <v/>
      </c>
      <c r="AQ51" t="str">
        <f>IF(R51="","",IF('School Form 1-Copy'!$K$3="NCR","NCR",IF('School Form 1-Copy'!$K$3="ARMM","ARMM",IF('School Form 1-Copy'!$K$3="CARAGA","CARAGA",MID('School Form 1-Copy'!$K$3,FIND(" ",'School Form 1-Copy'!$K$3)+1,256)))))</f>
        <v/>
      </c>
      <c r="AR51" t="str">
        <f>IF(R51="","",MID('School Form 1-Copy'!$AB$4,FIND(" ",'School Form 1-Copy'!$AB$4)+1,256))</f>
        <v/>
      </c>
      <c r="AS51" t="str">
        <f>IF(R51="","",'School Form 1-Copy'!$AH$4)</f>
        <v/>
      </c>
      <c r="AT51" t="str">
        <f>IF(S51="","",'School Form 1-Copy'!$S$4)</f>
        <v/>
      </c>
      <c r="AU51" t="str">
        <f ca="1">IF(AM51="","",INDIRECT("'"&amp;"School Form 1-Copy"&amp;"'!"&amp;"AD"&amp;MATCH("*Prepared*",'School Form 1-Copy'!$AD$1:$AD$1000,0)+1))</f>
        <v/>
      </c>
    </row>
    <row r="52" spans="3:47">
      <c r="C52" t="str">
        <f t="array" ref="C52">IF(ROWS($3:52)&gt;MAX(IF(ISNUMBER(SEARCH(SUBSTITUTE(A$1,"&lt;=== TOTAL",""),'School Form 1-Copy'!$C$7:$C$1000)),ROW('School Form 1-Copy'!$C$7:$C$1000)-MIN(ROW('School Form 1-Copy'!$C$7:$C$1000))+1,""))-1,"",INDEX('School Form 1-Copy'!$C$7:$C$1000,ROWS($3:52)))</f>
        <v/>
      </c>
      <c r="D52" t="str">
        <f t="shared" si="2"/>
        <v/>
      </c>
      <c r="E52" t="str">
        <f>IF(C52="","",VLOOKUP(C52,'School Form 1-Copy'!$C$7:$H$1000,6,0))</f>
        <v/>
      </c>
      <c r="F52" t="str">
        <f t="array" ref="F52">IF(ROWS($3:52)&gt;MAX(IF(ISNUMBER(SEARCH(SUBSTITUTE(F$1,"&lt;===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1-Copy'!$C$3:$C$1000))+1,""))+ROWS($3:52)),""))</f>
        <v/>
      </c>
      <c r="G52" t="str">
        <f t="shared" si="3"/>
        <v/>
      </c>
      <c r="H52" t="str">
        <f>IF(F52="","",VLOOKUP(F52,'School Form 1-Copy'!$C$7:$H$1000,6,0))</f>
        <v/>
      </c>
      <c r="I52" t="str">
        <f t="shared" si="4"/>
        <v/>
      </c>
      <c r="J52" t="str">
        <f>IF(C52="","",VLOOKUP(C52,IF({1,0},'School Form 1-Copy'!$C$1:$C$1000,'School Form 1-Copy'!$A$1:$A$1000),2,0))</f>
        <v/>
      </c>
      <c r="K52" t="str">
        <f t="shared" si="5"/>
        <v/>
      </c>
      <c r="L52" t="str">
        <f t="shared" si="6"/>
        <v/>
      </c>
      <c r="M52" t="str">
        <f t="array" ref="M52">LOOKUP("zzzzz",CHOOSE({1,2},"",INDEX(I:I,SMALL(IF($I$3:$I$1000&lt;&gt;"",ROW($I$3:$I$1000)),ROWS($M$3:M52)))))</f>
        <v/>
      </c>
      <c r="N52" t="str">
        <f t="shared" si="7"/>
        <v/>
      </c>
      <c r="O52" t="str">
        <f t="shared" si="8"/>
        <v/>
      </c>
      <c r="P52" t="str">
        <f t="shared" si="9"/>
        <v/>
      </c>
      <c r="Q52" t="str">
        <f t="shared" si="10"/>
        <v/>
      </c>
      <c r="R52" t="str">
        <f>IFERROR(TRIM(MID(SUBSTITUTE(SUBSTITUTE(","&amp;$M52," ",", ",LEN($M52)-LEN(SUBSTITUTE($M52," ",""))),",",REPT(" ",50)),50*COLUMNS($M:M),50)),"")</f>
        <v/>
      </c>
      <c r="S52" t="str">
        <f>IFERROR(TRIM(MID(SUBSTITUTE(SUBSTITUTE(","&amp;$M52," ",", ",LEN($M52)-LEN(SUBSTITUTE($M52," ",""))),",",REPT(" ",50)),50*COLUMNS($M:N),50)),"")</f>
        <v/>
      </c>
      <c r="T52" t="str">
        <f>IFERROR(TRIM(MID(SUBSTITUTE(SUBSTITUTE(","&amp;$M52," ",", ",LEN($M52)-LEN(SUBSTITUTE($M52," ",""))),",",REPT(" ",50)),50*COLUMNS($M:O),50)),"")</f>
        <v/>
      </c>
      <c r="U52" t="str">
        <f>IFERROR(TRIM(MID(SUBSTITUTE(SUBSTITUTE(","&amp;$M52," ",", ",LEN($M52)-LEN(SUBSTITUTE($M52," ",""))),",",REPT(" ",50)),50*COLUMNS($M:P),50)),"")</f>
        <v/>
      </c>
      <c r="V52" s="53" t="e">
        <f>IF(LEN(TRIM(MID(SUBSTITUTE(SUBSTITUTE(","&amp;$Q52," ",", ",LEN($Q52)-LEN(SUBSTITUTE($Q52," ",""))),",",REPT(" ",50)),50*COLUMNS($Q:S),50)))&gt;3,TRIM(MID(SUBSTITUTE(SUBSTITUTE(","&amp;$Q52," ",", ",LEN($Q52)-LEN(SUBSTITUTE($Q52," ",""))),",",REPT(" ",50)),50*COLUMNS($Q:S),50)),"")</f>
        <v>#VALUE!</v>
      </c>
      <c r="W52" s="53" t="e">
        <f t="shared" si="11"/>
        <v>#VALUE!</v>
      </c>
      <c r="X52" t="e">
        <f t="shared" si="0"/>
        <v>#VALUE!</v>
      </c>
      <c r="Y52" s="54" t="e">
        <f t="shared" si="12"/>
        <v>#VALUE!</v>
      </c>
      <c r="Z52" s="53" t="e">
        <f>IF(AND(LEN(TRIM(MID(SUBSTITUTE(SUBSTITUTE(","&amp;$R52," ",", ",LEN($R52)-LEN(SUBSTITUTE($R52," ",""))),",",REPT(" ",50)),50*COLUMNS($R:R),50))&gt;0),LEFT(TRIM(MID(SUBSTITUTE(SUBSTITUTE(","&amp;$R52," ",", ",LEN($R52)-LEN(SUBSTITUTE($R52," ",""))),",",REPT(" ",50)),50*COLUMNS($R:R),50)),1)="I",LEFT(TRIM(MID(SUBSTITUTE(SUBSTITUTE(","&amp;$R52," ",", ",LEN($R52)-LEN(SUBSTITUTE($R52," ",""))),",",REPT(" ",50)),50*COLUMNS($R:R),50)),1)="V",LEFT(TRIM(MID(SUBSTITUTE(SUBSTITUTE(","&amp;$R52," ",", ",LEN($R52)-LEN(SUBSTITUTE($R52," ",""))),",",REPT(" ",50)),50*COLUMNS($R:R),50)),1)="X",LEFT(TRIM(MID(SUBSTITUTE(SUBSTITUTE(","&amp;$R52," ",", ",LEN($R52)-LEN(SUBSTITUTE($R52," ",""))),",",REPT(" ",50)),50*COLUMNS($R:R),50)),1)="J"),TRIM(MID(SUBSTITUTE(SUBSTITUTE(","&amp;$R52," ",", ",LEN($R52)-LEN(SUBSTITUTE($R52," ",""))),",",REPT(" ",50)),50*COLUMNS($R:R),50)),R52)</f>
        <v>#VALUE!</v>
      </c>
      <c r="AA52" s="55" t="str">
        <f t="shared" si="13"/>
        <v xml:space="preserve"> </v>
      </c>
      <c r="AB52" s="56" t="e">
        <f>IF(AE52="",IF(OR(LEFT(W52,1)="I",LEFT(W52,1)="V",LEFT(W52,1)="X",LEFT(W52,2)="JR",LEFT(W52,2)="SR"),IF(LEN(T52)-LEN(SUBSTITUTE(T52," ",""))&gt;=2,LEFT(T52,(FIND(" ",T52,1)-1)),W52),IF(AND(W52="",V52=""),IF(SUBSTITUTE(SUBSTITUTE(SUBSTITUTE(R52,AA52,""),".","")," ","")="",IF(LEN(TRIM(MID(SUBSTITUTE(SUBSTITUTE(","&amp;$Q52," ",", ",LEN($Q52)-LEN(SUBSTITUTE($Q52," ",""))),",",REPT(" ",50)),50*COLUMNS($Q:S),50)))&gt;3,LEFT(TRIM(MID(SUBSTITUTE(SUBSTITUTE(","&amp;$Q52," ",", ",LEN($Q52)-LEN(SUBSTITUTE($Q52," ",""))),",",REPT(" ",50)),50*COLUMNS($Q:S),50)),3),TRIM(MID(SUBSTITUTE(SUBSTITUTE(","&amp;$Q52," ",", ",LEN($Q52)-LEN(SUBSTITUTE($Q52," ",""))),",",REPT(" ",50)),50*COLUMNS($Q:S),50))),SUBSTITUTE(SUBSTITUTE(SUBSTITUTE(R52,AA52,""),".","")," ","")),IF(AND(LEN(W52)&gt;0,LEN(V52)&gt;0),IF(SUBSTITUTE(SUBSTITUTE(SUBSTITUTE(R52,AA52,""),".","")," ","")="",IF(LEN(TRIM(MID(SUBSTITUTE(SUBSTITUTE(","&amp;$Q52," ",", ",LEN($Q52)-LEN(SUBSTITUTE($Q52," ",""))),",",REPT(" ",50)),50*COLUMNS($Q:S),50)))&gt;3,LEFT(TRIM(MID(SUBSTITUTE(SUBSTITUTE(","&amp;$Q52," ",", ",LEN($Q52)-LEN(SUBSTITUTE($Q52," ",""))),",",REPT(" ",50)),50*COLUMNS($Q:S),50)),3),TRIM(MID(SUBSTITUTE(SUBSTITUTE(","&amp;$Q52," ",", ",LEN($Q52)-LEN(SUBSTITUTE($Q52," ",""))),",",REPT(" ",50)),50*COLUMNS($Q:S),50))),SUBSTITUTE(SUBSTITUTE(SUBSTITUTE(R52,AA52,""),".","")," ","")),""))),AE52)</f>
        <v>#VALUE!</v>
      </c>
      <c r="AC52" s="56" t="e">
        <f t="shared" si="14"/>
        <v>#VALUE!</v>
      </c>
      <c r="AD52" s="57" t="str">
        <f t="shared" si="15"/>
        <v/>
      </c>
      <c r="AE52" t="str">
        <f t="array" ref="AE52">IFERROR(INDEX(elem_res,MATCH(TRUE,ISNUMBER(SEARCH(elem_ext,AA52)),0)),"")</f>
        <v/>
      </c>
      <c r="AF52" t="str">
        <f t="shared" si="16"/>
        <v xml:space="preserve"> </v>
      </c>
      <c r="AG52" t="str">
        <f t="shared" si="17"/>
        <v/>
      </c>
      <c r="AH52" t="e">
        <f t="shared" si="18"/>
        <v>#VALUE!</v>
      </c>
      <c r="AI52" t="str">
        <f t="shared" si="19"/>
        <v/>
      </c>
      <c r="AJ52" t="str">
        <f t="shared" si="20"/>
        <v/>
      </c>
      <c r="AK52" t="str">
        <f t="shared" si="21"/>
        <v/>
      </c>
      <c r="AL52" t="str">
        <f t="shared" si="22"/>
        <v/>
      </c>
      <c r="AM52" t="str">
        <f>IF(R52="","",'School Form 1-Copy'!$F$4)</f>
        <v/>
      </c>
      <c r="AN52" t="str">
        <f>IF(R52="","",'School Form 1-Copy'!$F$3)</f>
        <v/>
      </c>
      <c r="AO52" t="str">
        <f>IF(R52="","",'School Form 1-Copy'!$AH$3)</f>
        <v/>
      </c>
      <c r="AP52" t="str">
        <f>IF(R52="","",'School Form 1-Copy'!$S$3)</f>
        <v/>
      </c>
      <c r="AQ52" t="str">
        <f>IF(R52="","",IF('School Form 1-Copy'!$K$3="NCR","NCR",IF('School Form 1-Copy'!$K$3="ARMM","ARMM",IF('School Form 1-Copy'!$K$3="CARAGA","CARAGA",MID('School Form 1-Copy'!$K$3,FIND(" ",'School Form 1-Copy'!$K$3)+1,256)))))</f>
        <v/>
      </c>
      <c r="AR52" t="str">
        <f>IF(R52="","",MID('School Form 1-Copy'!$AB$4,FIND(" ",'School Form 1-Copy'!$AB$4)+1,256))</f>
        <v/>
      </c>
      <c r="AS52" t="str">
        <f>IF(R52="","",'School Form 1-Copy'!$AH$4)</f>
        <v/>
      </c>
      <c r="AT52" t="str">
        <f>IF(S52="","",'School Form 1-Copy'!$S$4)</f>
        <v/>
      </c>
      <c r="AU52" t="str">
        <f ca="1">IF(AM52="","",INDIRECT("'"&amp;"School Form 1-Copy"&amp;"'!"&amp;"AD"&amp;MATCH("*Prepared*",'School Form 1-Copy'!$AD$1:$AD$1000,0)+1))</f>
        <v/>
      </c>
    </row>
    <row r="53" spans="3:47">
      <c r="C53" t="str">
        <f t="array" ref="C53">IF(ROWS($3:53)&gt;MAX(IF(ISNUMBER(SEARCH(SUBSTITUTE(A$1,"&lt;=== TOTAL",""),'School Form 1-Copy'!$C$7:$C$1000)),ROW('School Form 1-Copy'!$C$7:$C$1000)-MIN(ROW('School Form 1-Copy'!$C$7:$C$1000))+1,""))-1,"",INDEX('School Form 1-Copy'!$C$7:$C$1000,ROWS($3:53)))</f>
        <v/>
      </c>
      <c r="D53" t="str">
        <f t="shared" si="2"/>
        <v/>
      </c>
      <c r="E53" t="str">
        <f>IF(C53="","",VLOOKUP(C53,'School Form 1-Copy'!$C$7:$H$1000,6,0))</f>
        <v/>
      </c>
      <c r="F53" t="str">
        <f t="array" ref="F53">IF(ROWS($3:53)&gt;MAX(IF(ISNUMBER(SEARCH(SUBSTITUTE(F$1,"&lt;===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1-Copy'!$C$3:$C$1000))+1,""))+ROWS($3:53)),""))</f>
        <v/>
      </c>
      <c r="G53" t="str">
        <f t="shared" si="3"/>
        <v/>
      </c>
      <c r="H53" t="str">
        <f>IF(F53="","",VLOOKUP(F53,'School Form 1-Copy'!$C$7:$H$1000,6,0))</f>
        <v/>
      </c>
      <c r="I53" t="str">
        <f t="shared" si="4"/>
        <v/>
      </c>
      <c r="J53" t="str">
        <f>IF(C53="","",VLOOKUP(C53,IF({1,0},'School Form 1-Copy'!$C$1:$C$1000,'School Form 1-Copy'!$A$1:$A$1000),2,0))</f>
        <v/>
      </c>
      <c r="K53" t="str">
        <f t="shared" si="5"/>
        <v/>
      </c>
      <c r="L53" t="str">
        <f t="shared" si="6"/>
        <v/>
      </c>
      <c r="M53" t="str">
        <f t="array" ref="M53">LOOKUP("zzzzz",CHOOSE({1,2},"",INDEX(I:I,SMALL(IF($I$3:$I$1000&lt;&gt;"",ROW($I$3:$I$1000)),ROWS($M$3:M53)))))</f>
        <v/>
      </c>
      <c r="N53" t="str">
        <f t="shared" si="7"/>
        <v/>
      </c>
      <c r="O53" t="str">
        <f t="shared" si="8"/>
        <v/>
      </c>
      <c r="P53" t="str">
        <f t="shared" si="9"/>
        <v/>
      </c>
      <c r="Q53" t="str">
        <f t="shared" si="10"/>
        <v/>
      </c>
      <c r="R53" t="str">
        <f>IFERROR(TRIM(MID(SUBSTITUTE(SUBSTITUTE(","&amp;$M53," ",", ",LEN($M53)-LEN(SUBSTITUTE($M53," ",""))),",",REPT(" ",50)),50*COLUMNS($M:M),50)),"")</f>
        <v/>
      </c>
      <c r="S53" t="str">
        <f>IFERROR(TRIM(MID(SUBSTITUTE(SUBSTITUTE(","&amp;$M53," ",", ",LEN($M53)-LEN(SUBSTITUTE($M53," ",""))),",",REPT(" ",50)),50*COLUMNS($M:N),50)),"")</f>
        <v/>
      </c>
      <c r="T53" t="str">
        <f>IFERROR(TRIM(MID(SUBSTITUTE(SUBSTITUTE(","&amp;$M53," ",", ",LEN($M53)-LEN(SUBSTITUTE($M53," ",""))),",",REPT(" ",50)),50*COLUMNS($M:O),50)),"")</f>
        <v/>
      </c>
      <c r="U53" t="str">
        <f>IFERROR(TRIM(MID(SUBSTITUTE(SUBSTITUTE(","&amp;$M53," ",", ",LEN($M53)-LEN(SUBSTITUTE($M53," ",""))),",",REPT(" ",50)),50*COLUMNS($M:P),50)),"")</f>
        <v/>
      </c>
      <c r="V53" s="53" t="e">
        <f>IF(LEN(TRIM(MID(SUBSTITUTE(SUBSTITUTE(","&amp;$Q53," ",", ",LEN($Q53)-LEN(SUBSTITUTE($Q53," ",""))),",",REPT(" ",50)),50*COLUMNS($Q:S),50)))&gt;3,TRIM(MID(SUBSTITUTE(SUBSTITUTE(","&amp;$Q53," ",", ",LEN($Q53)-LEN(SUBSTITUTE($Q53," ",""))),",",REPT(" ",50)),50*COLUMNS($Q:S),50)),"")</f>
        <v>#VALUE!</v>
      </c>
      <c r="W53" s="53" t="e">
        <f t="shared" si="11"/>
        <v>#VALUE!</v>
      </c>
      <c r="X53" t="e">
        <f t="shared" si="0"/>
        <v>#VALUE!</v>
      </c>
      <c r="Y53" s="54" t="e">
        <f t="shared" si="12"/>
        <v>#VALUE!</v>
      </c>
      <c r="Z53" s="53" t="e">
        <f>IF(AND(LEN(TRIM(MID(SUBSTITUTE(SUBSTITUTE(","&amp;$R53," ",", ",LEN($R53)-LEN(SUBSTITUTE($R53," ",""))),",",REPT(" ",50)),50*COLUMNS($R:R),50))&gt;0),LEFT(TRIM(MID(SUBSTITUTE(SUBSTITUTE(","&amp;$R53," ",", ",LEN($R53)-LEN(SUBSTITUTE($R53," ",""))),",",REPT(" ",50)),50*COLUMNS($R:R),50)),1)="I",LEFT(TRIM(MID(SUBSTITUTE(SUBSTITUTE(","&amp;$R53," ",", ",LEN($R53)-LEN(SUBSTITUTE($R53," ",""))),",",REPT(" ",50)),50*COLUMNS($R:R),50)),1)="V",LEFT(TRIM(MID(SUBSTITUTE(SUBSTITUTE(","&amp;$R53," ",", ",LEN($R53)-LEN(SUBSTITUTE($R53," ",""))),",",REPT(" ",50)),50*COLUMNS($R:R),50)),1)="X",LEFT(TRIM(MID(SUBSTITUTE(SUBSTITUTE(","&amp;$R53," ",", ",LEN($R53)-LEN(SUBSTITUTE($R53," ",""))),",",REPT(" ",50)),50*COLUMNS($R:R),50)),1)="J"),TRIM(MID(SUBSTITUTE(SUBSTITUTE(","&amp;$R53," ",", ",LEN($R53)-LEN(SUBSTITUTE($R53," ",""))),",",REPT(" ",50)),50*COLUMNS($R:R),50)),R53)</f>
        <v>#VALUE!</v>
      </c>
      <c r="AA53" s="55" t="str">
        <f t="shared" si="13"/>
        <v xml:space="preserve"> </v>
      </c>
      <c r="AB53" s="56" t="e">
        <f>IF(AE53="",IF(OR(LEFT(W53,1)="I",LEFT(W53,1)="V",LEFT(W53,1)="X",LEFT(W53,2)="JR",LEFT(W53,2)="SR"),IF(LEN(T53)-LEN(SUBSTITUTE(T53," ",""))&gt;=2,LEFT(T53,(FIND(" ",T53,1)-1)),W53),IF(AND(W53="",V53=""),IF(SUBSTITUTE(SUBSTITUTE(SUBSTITUTE(R53,AA53,""),".","")," ","")="",IF(LEN(TRIM(MID(SUBSTITUTE(SUBSTITUTE(","&amp;$Q53," ",", ",LEN($Q53)-LEN(SUBSTITUTE($Q53," ",""))),",",REPT(" ",50)),50*COLUMNS($Q:S),50)))&gt;3,LEFT(TRIM(MID(SUBSTITUTE(SUBSTITUTE(","&amp;$Q53," ",", ",LEN($Q53)-LEN(SUBSTITUTE($Q53," ",""))),",",REPT(" ",50)),50*COLUMNS($Q:S),50)),3),TRIM(MID(SUBSTITUTE(SUBSTITUTE(","&amp;$Q53," ",", ",LEN($Q53)-LEN(SUBSTITUTE($Q53," ",""))),",",REPT(" ",50)),50*COLUMNS($Q:S),50))),SUBSTITUTE(SUBSTITUTE(SUBSTITUTE(R53,AA53,""),".","")," ","")),IF(AND(LEN(W53)&gt;0,LEN(V53)&gt;0),IF(SUBSTITUTE(SUBSTITUTE(SUBSTITUTE(R53,AA53,""),".","")," ","")="",IF(LEN(TRIM(MID(SUBSTITUTE(SUBSTITUTE(","&amp;$Q53," ",", ",LEN($Q53)-LEN(SUBSTITUTE($Q53," ",""))),",",REPT(" ",50)),50*COLUMNS($Q:S),50)))&gt;3,LEFT(TRIM(MID(SUBSTITUTE(SUBSTITUTE(","&amp;$Q53," ",", ",LEN($Q53)-LEN(SUBSTITUTE($Q53," ",""))),",",REPT(" ",50)),50*COLUMNS($Q:S),50)),3),TRIM(MID(SUBSTITUTE(SUBSTITUTE(","&amp;$Q53," ",", ",LEN($Q53)-LEN(SUBSTITUTE($Q53," ",""))),",",REPT(" ",50)),50*COLUMNS($Q:S),50))),SUBSTITUTE(SUBSTITUTE(SUBSTITUTE(R53,AA53,""),".","")," ","")),""))),AE53)</f>
        <v>#VALUE!</v>
      </c>
      <c r="AC53" s="56" t="e">
        <f t="shared" si="14"/>
        <v>#VALUE!</v>
      </c>
      <c r="AD53" s="57" t="str">
        <f t="shared" si="15"/>
        <v/>
      </c>
      <c r="AE53" t="str">
        <f t="array" ref="AE53">IFERROR(INDEX(elem_res,MATCH(TRUE,ISNUMBER(SEARCH(elem_ext,AA53)),0)),"")</f>
        <v/>
      </c>
      <c r="AF53" t="str">
        <f t="shared" si="16"/>
        <v xml:space="preserve"> </v>
      </c>
      <c r="AG53" t="str">
        <f t="shared" si="17"/>
        <v/>
      </c>
      <c r="AH53" t="e">
        <f t="shared" si="18"/>
        <v>#VALUE!</v>
      </c>
      <c r="AI53" t="str">
        <f t="shared" si="19"/>
        <v/>
      </c>
      <c r="AJ53" t="str">
        <f t="shared" si="20"/>
        <v/>
      </c>
      <c r="AK53" t="str">
        <f t="shared" si="21"/>
        <v/>
      </c>
      <c r="AL53" t="str">
        <f t="shared" si="22"/>
        <v/>
      </c>
      <c r="AM53" t="str">
        <f>IF(R53="","",'School Form 1-Copy'!$F$4)</f>
        <v/>
      </c>
      <c r="AN53" t="str">
        <f>IF(R53="","",'School Form 1-Copy'!$F$3)</f>
        <v/>
      </c>
      <c r="AO53" t="str">
        <f>IF(R53="","",'School Form 1-Copy'!$AH$3)</f>
        <v/>
      </c>
      <c r="AP53" t="str">
        <f>IF(R53="","",'School Form 1-Copy'!$S$3)</f>
        <v/>
      </c>
      <c r="AQ53" t="str">
        <f>IF(R53="","",IF('School Form 1-Copy'!$K$3="NCR","NCR",IF('School Form 1-Copy'!$K$3="ARMM","ARMM",IF('School Form 1-Copy'!$K$3="CARAGA","CARAGA",MID('School Form 1-Copy'!$K$3,FIND(" ",'School Form 1-Copy'!$K$3)+1,256)))))</f>
        <v/>
      </c>
      <c r="AR53" t="str">
        <f>IF(R53="","",MID('School Form 1-Copy'!$AB$4,FIND(" ",'School Form 1-Copy'!$AB$4)+1,256))</f>
        <v/>
      </c>
      <c r="AS53" t="str">
        <f>IF(R53="","",'School Form 1-Copy'!$AH$4)</f>
        <v/>
      </c>
      <c r="AT53" t="str">
        <f>IF(S53="","",'School Form 1-Copy'!$S$4)</f>
        <v/>
      </c>
      <c r="AU53" t="str">
        <f ca="1">IF(AM53="","",INDIRECT("'"&amp;"School Form 1-Copy"&amp;"'!"&amp;"AD"&amp;MATCH("*Prepared*",'School Form 1-Copy'!$AD$1:$AD$1000,0)+1))</f>
        <v/>
      </c>
    </row>
    <row r="54" spans="3:47">
      <c r="C54" t="str">
        <f t="array" ref="C54">IF(ROWS($3:54)&gt;MAX(IF(ISNUMBER(SEARCH(SUBSTITUTE(A$1,"&lt;=== TOTAL",""),'School Form 1-Copy'!$C$7:$C$1000)),ROW('School Form 1-Copy'!$C$7:$C$1000)-MIN(ROW('School Form 1-Copy'!$C$7:$C$1000))+1,""))-1,"",INDEX('School Form 1-Copy'!$C$7:$C$1000,ROWS($3:54)))</f>
        <v/>
      </c>
      <c r="D54" t="str">
        <f t="shared" si="2"/>
        <v/>
      </c>
      <c r="E54" t="str">
        <f>IF(C54="","",VLOOKUP(C54,'School Form 1-Copy'!$C$7:$H$1000,6,0))</f>
        <v/>
      </c>
      <c r="F54" t="str">
        <f t="array" ref="F54">IF(ROWS($3:54)&gt;MAX(IF(ISNUMBER(SEARCH(SUBSTITUTE(F$1,"&lt;===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1-Copy'!$C$3:$C$1000))+1,""))+ROWS($3:54)),""))</f>
        <v/>
      </c>
      <c r="G54" t="str">
        <f t="shared" si="3"/>
        <v/>
      </c>
      <c r="H54" t="str">
        <f>IF(F54="","",VLOOKUP(F54,'School Form 1-Copy'!$C$7:$H$1000,6,0))</f>
        <v/>
      </c>
      <c r="I54" t="str">
        <f t="shared" si="4"/>
        <v/>
      </c>
      <c r="J54" t="str">
        <f>IF(C54="","",VLOOKUP(C54,IF({1,0},'School Form 1-Copy'!$C$1:$C$1000,'School Form 1-Copy'!$A$1:$A$1000),2,0))</f>
        <v/>
      </c>
      <c r="K54" t="str">
        <f t="shared" si="5"/>
        <v/>
      </c>
      <c r="L54" t="str">
        <f t="shared" si="6"/>
        <v/>
      </c>
      <c r="M54" t="str">
        <f t="array" ref="M54">LOOKUP("zzzzz",CHOOSE({1,2},"",INDEX(I:I,SMALL(IF($I$3:$I$1000&lt;&gt;"",ROW($I$3:$I$1000)),ROWS($M$3:M54)))))</f>
        <v/>
      </c>
      <c r="N54" t="str">
        <f t="shared" si="7"/>
        <v/>
      </c>
      <c r="O54" t="str">
        <f t="shared" si="8"/>
        <v/>
      </c>
      <c r="P54" t="str">
        <f t="shared" si="9"/>
        <v/>
      </c>
      <c r="Q54" t="str">
        <f t="shared" si="10"/>
        <v/>
      </c>
      <c r="R54" t="str">
        <f>IFERROR(TRIM(MID(SUBSTITUTE(SUBSTITUTE(","&amp;$M54," ",", ",LEN($M54)-LEN(SUBSTITUTE($M54," ",""))),",",REPT(" ",50)),50*COLUMNS($M:M),50)),"")</f>
        <v/>
      </c>
      <c r="S54" t="str">
        <f>IFERROR(TRIM(MID(SUBSTITUTE(SUBSTITUTE(","&amp;$M54," ",", ",LEN($M54)-LEN(SUBSTITUTE($M54," ",""))),",",REPT(" ",50)),50*COLUMNS($M:N),50)),"")</f>
        <v/>
      </c>
      <c r="T54" t="str">
        <f>IFERROR(TRIM(MID(SUBSTITUTE(SUBSTITUTE(","&amp;$M54," ",", ",LEN($M54)-LEN(SUBSTITUTE($M54," ",""))),",",REPT(" ",50)),50*COLUMNS($M:O),50)),"")</f>
        <v/>
      </c>
      <c r="U54" t="str">
        <f>IFERROR(TRIM(MID(SUBSTITUTE(SUBSTITUTE(","&amp;$M54," ",", ",LEN($M54)-LEN(SUBSTITUTE($M54," ",""))),",",REPT(" ",50)),50*COLUMNS($M:P),50)),"")</f>
        <v/>
      </c>
      <c r="V54" s="53" t="e">
        <f>IF(LEN(TRIM(MID(SUBSTITUTE(SUBSTITUTE(","&amp;$Q54," ",", ",LEN($Q54)-LEN(SUBSTITUTE($Q54," ",""))),",",REPT(" ",50)),50*COLUMNS($Q:S),50)))&gt;3,TRIM(MID(SUBSTITUTE(SUBSTITUTE(","&amp;$Q54," ",", ",LEN($Q54)-LEN(SUBSTITUTE($Q54," ",""))),",",REPT(" ",50)),50*COLUMNS($Q:S),50)),"")</f>
        <v>#VALUE!</v>
      </c>
      <c r="W54" s="53" t="e">
        <f t="shared" si="11"/>
        <v>#VALUE!</v>
      </c>
      <c r="X54" t="e">
        <f t="shared" si="0"/>
        <v>#VALUE!</v>
      </c>
      <c r="Y54" s="54" t="e">
        <f t="shared" si="12"/>
        <v>#VALUE!</v>
      </c>
      <c r="Z54" s="53" t="e">
        <f>IF(AND(LEN(TRIM(MID(SUBSTITUTE(SUBSTITUTE(","&amp;$R54," ",", ",LEN($R54)-LEN(SUBSTITUTE($R54," ",""))),",",REPT(" ",50)),50*COLUMNS($R:R),50))&gt;0),LEFT(TRIM(MID(SUBSTITUTE(SUBSTITUTE(","&amp;$R54," ",", ",LEN($R54)-LEN(SUBSTITUTE($R54," ",""))),",",REPT(" ",50)),50*COLUMNS($R:R),50)),1)="I",LEFT(TRIM(MID(SUBSTITUTE(SUBSTITUTE(","&amp;$R54," ",", ",LEN($R54)-LEN(SUBSTITUTE($R54," ",""))),",",REPT(" ",50)),50*COLUMNS($R:R),50)),1)="V",LEFT(TRIM(MID(SUBSTITUTE(SUBSTITUTE(","&amp;$R54," ",", ",LEN($R54)-LEN(SUBSTITUTE($R54," ",""))),",",REPT(" ",50)),50*COLUMNS($R:R),50)),1)="X",LEFT(TRIM(MID(SUBSTITUTE(SUBSTITUTE(","&amp;$R54," ",", ",LEN($R54)-LEN(SUBSTITUTE($R54," ",""))),",",REPT(" ",50)),50*COLUMNS($R:R),50)),1)="J"),TRIM(MID(SUBSTITUTE(SUBSTITUTE(","&amp;$R54," ",", ",LEN($R54)-LEN(SUBSTITUTE($R54," ",""))),",",REPT(" ",50)),50*COLUMNS($R:R),50)),R54)</f>
        <v>#VALUE!</v>
      </c>
      <c r="AA54" s="55" t="str">
        <f t="shared" si="13"/>
        <v xml:space="preserve"> </v>
      </c>
      <c r="AB54" s="56" t="e">
        <f>IF(AE54="",IF(OR(LEFT(W54,1)="I",LEFT(W54,1)="V",LEFT(W54,1)="X",LEFT(W54,2)="JR",LEFT(W54,2)="SR"),IF(LEN(T54)-LEN(SUBSTITUTE(T54," ",""))&gt;=2,LEFT(T54,(FIND(" ",T54,1)-1)),W54),IF(AND(W54="",V54=""),IF(SUBSTITUTE(SUBSTITUTE(SUBSTITUTE(R54,AA54,""),".","")," ","")="",IF(LEN(TRIM(MID(SUBSTITUTE(SUBSTITUTE(","&amp;$Q54," ",", ",LEN($Q54)-LEN(SUBSTITUTE($Q54," ",""))),",",REPT(" ",50)),50*COLUMNS($Q:S),50)))&gt;3,LEFT(TRIM(MID(SUBSTITUTE(SUBSTITUTE(","&amp;$Q54," ",", ",LEN($Q54)-LEN(SUBSTITUTE($Q54," ",""))),",",REPT(" ",50)),50*COLUMNS($Q:S),50)),3),TRIM(MID(SUBSTITUTE(SUBSTITUTE(","&amp;$Q54," ",", ",LEN($Q54)-LEN(SUBSTITUTE($Q54," ",""))),",",REPT(" ",50)),50*COLUMNS($Q:S),50))),SUBSTITUTE(SUBSTITUTE(SUBSTITUTE(R54,AA54,""),".","")," ","")),IF(AND(LEN(W54)&gt;0,LEN(V54)&gt;0),IF(SUBSTITUTE(SUBSTITUTE(SUBSTITUTE(R54,AA54,""),".","")," ","")="",IF(LEN(TRIM(MID(SUBSTITUTE(SUBSTITUTE(","&amp;$Q54," ",", ",LEN($Q54)-LEN(SUBSTITUTE($Q54," ",""))),",",REPT(" ",50)),50*COLUMNS($Q:S),50)))&gt;3,LEFT(TRIM(MID(SUBSTITUTE(SUBSTITUTE(","&amp;$Q54," ",", ",LEN($Q54)-LEN(SUBSTITUTE($Q54," ",""))),",",REPT(" ",50)),50*COLUMNS($Q:S),50)),3),TRIM(MID(SUBSTITUTE(SUBSTITUTE(","&amp;$Q54," ",", ",LEN($Q54)-LEN(SUBSTITUTE($Q54," ",""))),",",REPT(" ",50)),50*COLUMNS($Q:S),50))),SUBSTITUTE(SUBSTITUTE(SUBSTITUTE(R54,AA54,""),".","")," ","")),""))),AE54)</f>
        <v>#VALUE!</v>
      </c>
      <c r="AC54" s="56" t="e">
        <f t="shared" si="14"/>
        <v>#VALUE!</v>
      </c>
      <c r="AD54" s="57" t="str">
        <f t="shared" si="15"/>
        <v/>
      </c>
      <c r="AE54" t="str">
        <f t="array" ref="AE54">IFERROR(INDEX(elem_res,MATCH(TRUE,ISNUMBER(SEARCH(elem_ext,AA54)),0)),"")</f>
        <v/>
      </c>
      <c r="AF54" t="str">
        <f t="shared" si="16"/>
        <v xml:space="preserve"> </v>
      </c>
      <c r="AG54" t="str">
        <f t="shared" si="17"/>
        <v/>
      </c>
      <c r="AH54" t="e">
        <f t="shared" si="18"/>
        <v>#VALUE!</v>
      </c>
      <c r="AI54" t="str">
        <f t="shared" si="19"/>
        <v/>
      </c>
      <c r="AJ54" t="str">
        <f t="shared" si="20"/>
        <v/>
      </c>
      <c r="AK54" t="str">
        <f t="shared" si="21"/>
        <v/>
      </c>
      <c r="AL54" t="str">
        <f t="shared" si="22"/>
        <v/>
      </c>
      <c r="AM54" t="str">
        <f>IF(R54="","",'School Form 1-Copy'!$F$4)</f>
        <v/>
      </c>
      <c r="AN54" t="str">
        <f>IF(R54="","",'School Form 1-Copy'!$F$3)</f>
        <v/>
      </c>
      <c r="AO54" t="str">
        <f>IF(R54="","",'School Form 1-Copy'!$AH$3)</f>
        <v/>
      </c>
      <c r="AP54" t="str">
        <f>IF(R54="","",'School Form 1-Copy'!$S$3)</f>
        <v/>
      </c>
      <c r="AQ54" t="str">
        <f>IF(R54="","",IF('School Form 1-Copy'!$K$3="NCR","NCR",IF('School Form 1-Copy'!$K$3="ARMM","ARMM",IF('School Form 1-Copy'!$K$3="CARAGA","CARAGA",MID('School Form 1-Copy'!$K$3,FIND(" ",'School Form 1-Copy'!$K$3)+1,256)))))</f>
        <v/>
      </c>
      <c r="AR54" t="str">
        <f>IF(R54="","",MID('School Form 1-Copy'!$AB$4,FIND(" ",'School Form 1-Copy'!$AB$4)+1,256))</f>
        <v/>
      </c>
      <c r="AS54" t="str">
        <f>IF(R54="","",'School Form 1-Copy'!$AH$4)</f>
        <v/>
      </c>
      <c r="AT54" t="str">
        <f>IF(S54="","",'School Form 1-Copy'!$S$4)</f>
        <v/>
      </c>
      <c r="AU54" t="str">
        <f ca="1">IF(AM54="","",INDIRECT("'"&amp;"School Form 1-Copy"&amp;"'!"&amp;"AD"&amp;MATCH("*Prepared*",'School Form 1-Copy'!$AD$1:$AD$1000,0)+1))</f>
        <v/>
      </c>
    </row>
    <row r="55" spans="3:47">
      <c r="C55" t="str">
        <f t="array" ref="C55">IF(ROWS($3:55)&gt;MAX(IF(ISNUMBER(SEARCH(SUBSTITUTE(A$1,"&lt;=== TOTAL",""),'School Form 1-Copy'!$C$7:$C$1000)),ROW('School Form 1-Copy'!$C$7:$C$1000)-MIN(ROW('School Form 1-Copy'!$C$7:$C$1000))+1,""))-1,"",INDEX('School Form 1-Copy'!$C$7:$C$1000,ROWS($3:55)))</f>
        <v/>
      </c>
      <c r="D55" t="str">
        <f t="shared" si="2"/>
        <v/>
      </c>
      <c r="E55" t="str">
        <f>IF(C55="","",VLOOKUP(C55,'School Form 1-Copy'!$C$7:$H$1000,6,0))</f>
        <v/>
      </c>
      <c r="F55" t="str">
        <f t="array" ref="F55">IF(ROWS($3:55)&gt;MAX(IF(ISNUMBER(SEARCH(SUBSTITUTE(F$1,"&lt;===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1-Copy'!$C$3:$C$1000))+1,""))+ROWS($3:55)),""))</f>
        <v/>
      </c>
      <c r="G55" t="str">
        <f t="shared" si="3"/>
        <v/>
      </c>
      <c r="H55" t="str">
        <f>IF(F55="","",VLOOKUP(F55,'School Form 1-Copy'!$C$7:$H$1000,6,0))</f>
        <v/>
      </c>
      <c r="I55" t="str">
        <f t="shared" si="4"/>
        <v/>
      </c>
      <c r="J55" t="str">
        <f>IF(C55="","",VLOOKUP(C55,IF({1,0},'School Form 1-Copy'!$C$1:$C$1000,'School Form 1-Copy'!$A$1:$A$1000),2,0))</f>
        <v/>
      </c>
      <c r="K55" t="str">
        <f t="shared" si="5"/>
        <v/>
      </c>
      <c r="L55" t="str">
        <f t="shared" si="6"/>
        <v/>
      </c>
      <c r="M55" t="str">
        <f t="array" ref="M55">LOOKUP("zzzzz",CHOOSE({1,2},"",INDEX(I:I,SMALL(IF($I$3:$I$1000&lt;&gt;"",ROW($I$3:$I$1000)),ROWS($M$3:M55)))))</f>
        <v/>
      </c>
      <c r="N55" t="str">
        <f t="shared" si="7"/>
        <v/>
      </c>
      <c r="O55" t="str">
        <f t="shared" si="8"/>
        <v/>
      </c>
      <c r="P55" t="str">
        <f t="shared" si="9"/>
        <v/>
      </c>
      <c r="Q55" t="str">
        <f t="shared" si="10"/>
        <v/>
      </c>
      <c r="R55" t="str">
        <f>IFERROR(TRIM(MID(SUBSTITUTE(SUBSTITUTE(","&amp;$M55," ",", ",LEN($M55)-LEN(SUBSTITUTE($M55," ",""))),",",REPT(" ",50)),50*COLUMNS($M:M),50)),"")</f>
        <v/>
      </c>
      <c r="S55" t="str">
        <f>IFERROR(TRIM(MID(SUBSTITUTE(SUBSTITUTE(","&amp;$M55," ",", ",LEN($M55)-LEN(SUBSTITUTE($M55," ",""))),",",REPT(" ",50)),50*COLUMNS($M:N),50)),"")</f>
        <v/>
      </c>
      <c r="T55" t="str">
        <f>IFERROR(TRIM(MID(SUBSTITUTE(SUBSTITUTE(","&amp;$M55," ",", ",LEN($M55)-LEN(SUBSTITUTE($M55," ",""))),",",REPT(" ",50)),50*COLUMNS($M:O),50)),"")</f>
        <v/>
      </c>
      <c r="U55" t="str">
        <f>IFERROR(TRIM(MID(SUBSTITUTE(SUBSTITUTE(","&amp;$M55," ",", ",LEN($M55)-LEN(SUBSTITUTE($M55," ",""))),",",REPT(" ",50)),50*COLUMNS($M:P),50)),"")</f>
        <v/>
      </c>
      <c r="V55" s="53" t="e">
        <f>IF(LEN(TRIM(MID(SUBSTITUTE(SUBSTITUTE(","&amp;$Q55," ",", ",LEN($Q55)-LEN(SUBSTITUTE($Q55," ",""))),",",REPT(" ",50)),50*COLUMNS($Q:S),50)))&gt;3,TRIM(MID(SUBSTITUTE(SUBSTITUTE(","&amp;$Q55," ",", ",LEN($Q55)-LEN(SUBSTITUTE($Q55," ",""))),",",REPT(" ",50)),50*COLUMNS($Q:S),50)),"")</f>
        <v>#VALUE!</v>
      </c>
      <c r="W55" s="53" t="e">
        <f t="shared" si="11"/>
        <v>#VALUE!</v>
      </c>
      <c r="X55" t="e">
        <f t="shared" si="0"/>
        <v>#VALUE!</v>
      </c>
      <c r="Y55" s="54" t="e">
        <f t="shared" si="12"/>
        <v>#VALUE!</v>
      </c>
      <c r="Z55" s="53" t="e">
        <f>IF(AND(LEN(TRIM(MID(SUBSTITUTE(SUBSTITUTE(","&amp;$R55," ",", ",LEN($R55)-LEN(SUBSTITUTE($R55," ",""))),",",REPT(" ",50)),50*COLUMNS($R:R),50))&gt;0),LEFT(TRIM(MID(SUBSTITUTE(SUBSTITUTE(","&amp;$R55," ",", ",LEN($R55)-LEN(SUBSTITUTE($R55," ",""))),",",REPT(" ",50)),50*COLUMNS($R:R),50)),1)="I",LEFT(TRIM(MID(SUBSTITUTE(SUBSTITUTE(","&amp;$R55," ",", ",LEN($R55)-LEN(SUBSTITUTE($R55," ",""))),",",REPT(" ",50)),50*COLUMNS($R:R),50)),1)="V",LEFT(TRIM(MID(SUBSTITUTE(SUBSTITUTE(","&amp;$R55," ",", ",LEN($R55)-LEN(SUBSTITUTE($R55," ",""))),",",REPT(" ",50)),50*COLUMNS($R:R),50)),1)="X",LEFT(TRIM(MID(SUBSTITUTE(SUBSTITUTE(","&amp;$R55," ",", ",LEN($R55)-LEN(SUBSTITUTE($R55," ",""))),",",REPT(" ",50)),50*COLUMNS($R:R),50)),1)="J"),TRIM(MID(SUBSTITUTE(SUBSTITUTE(","&amp;$R55," ",", ",LEN($R55)-LEN(SUBSTITUTE($R55," ",""))),",",REPT(" ",50)),50*COLUMNS($R:R),50)),R55)</f>
        <v>#VALUE!</v>
      </c>
      <c r="AA55" s="55" t="str">
        <f t="shared" si="13"/>
        <v xml:space="preserve"> </v>
      </c>
      <c r="AB55" s="56" t="e">
        <f>IF(AE55="",IF(OR(LEFT(W55,1)="I",LEFT(W55,1)="V",LEFT(W55,1)="X",LEFT(W55,2)="JR",LEFT(W55,2)="SR"),IF(LEN(T55)-LEN(SUBSTITUTE(T55," ",""))&gt;=2,LEFT(T55,(FIND(" ",T55,1)-1)),W55),IF(AND(W55="",V55=""),IF(SUBSTITUTE(SUBSTITUTE(SUBSTITUTE(R55,AA55,""),".","")," ","")="",IF(LEN(TRIM(MID(SUBSTITUTE(SUBSTITUTE(","&amp;$Q55," ",", ",LEN($Q55)-LEN(SUBSTITUTE($Q55," ",""))),",",REPT(" ",50)),50*COLUMNS($Q:S),50)))&gt;3,LEFT(TRIM(MID(SUBSTITUTE(SUBSTITUTE(","&amp;$Q55," ",", ",LEN($Q55)-LEN(SUBSTITUTE($Q55," ",""))),",",REPT(" ",50)),50*COLUMNS($Q:S),50)),3),TRIM(MID(SUBSTITUTE(SUBSTITUTE(","&amp;$Q55," ",", ",LEN($Q55)-LEN(SUBSTITUTE($Q55," ",""))),",",REPT(" ",50)),50*COLUMNS($Q:S),50))),SUBSTITUTE(SUBSTITUTE(SUBSTITUTE(R55,AA55,""),".","")," ","")),IF(AND(LEN(W55)&gt;0,LEN(V55)&gt;0),IF(SUBSTITUTE(SUBSTITUTE(SUBSTITUTE(R55,AA55,""),".","")," ","")="",IF(LEN(TRIM(MID(SUBSTITUTE(SUBSTITUTE(","&amp;$Q55," ",", ",LEN($Q55)-LEN(SUBSTITUTE($Q55," ",""))),",",REPT(" ",50)),50*COLUMNS($Q:S),50)))&gt;3,LEFT(TRIM(MID(SUBSTITUTE(SUBSTITUTE(","&amp;$Q55," ",", ",LEN($Q55)-LEN(SUBSTITUTE($Q55," ",""))),",",REPT(" ",50)),50*COLUMNS($Q:S),50)),3),TRIM(MID(SUBSTITUTE(SUBSTITUTE(","&amp;$Q55," ",", ",LEN($Q55)-LEN(SUBSTITUTE($Q55," ",""))),",",REPT(" ",50)),50*COLUMNS($Q:S),50))),SUBSTITUTE(SUBSTITUTE(SUBSTITUTE(R55,AA55,""),".","")," ","")),""))),AE55)</f>
        <v>#VALUE!</v>
      </c>
      <c r="AC55" s="56" t="e">
        <f t="shared" si="14"/>
        <v>#VALUE!</v>
      </c>
      <c r="AD55" s="57" t="str">
        <f t="shared" si="15"/>
        <v/>
      </c>
      <c r="AE55" t="str">
        <f t="array" ref="AE55">IFERROR(INDEX(elem_res,MATCH(TRUE,ISNUMBER(SEARCH(elem_ext,AA55)),0)),"")</f>
        <v/>
      </c>
      <c r="AF55" t="str">
        <f t="shared" si="16"/>
        <v xml:space="preserve"> </v>
      </c>
      <c r="AG55" t="str">
        <f t="shared" si="17"/>
        <v/>
      </c>
      <c r="AH55" t="e">
        <f t="shared" si="18"/>
        <v>#VALUE!</v>
      </c>
      <c r="AI55" t="str">
        <f t="shared" si="19"/>
        <v/>
      </c>
      <c r="AJ55" t="str">
        <f t="shared" si="20"/>
        <v/>
      </c>
      <c r="AK55" t="str">
        <f t="shared" si="21"/>
        <v/>
      </c>
      <c r="AL55" t="str">
        <f t="shared" si="22"/>
        <v/>
      </c>
      <c r="AM55" t="str">
        <f>IF(R55="","",'School Form 1-Copy'!$F$4)</f>
        <v/>
      </c>
      <c r="AN55" t="str">
        <f>IF(R55="","",'School Form 1-Copy'!$F$3)</f>
        <v/>
      </c>
      <c r="AO55" t="str">
        <f>IF(R55="","",'School Form 1-Copy'!$AH$3)</f>
        <v/>
      </c>
      <c r="AP55" t="str">
        <f>IF(R55="","",'School Form 1-Copy'!$S$3)</f>
        <v/>
      </c>
      <c r="AQ55" t="str">
        <f>IF(R55="","",IF('School Form 1-Copy'!$K$3="NCR","NCR",IF('School Form 1-Copy'!$K$3="ARMM","ARMM",IF('School Form 1-Copy'!$K$3="CARAGA","CARAGA",MID('School Form 1-Copy'!$K$3,FIND(" ",'School Form 1-Copy'!$K$3)+1,256)))))</f>
        <v/>
      </c>
      <c r="AR55" t="str">
        <f>IF(R55="","",MID('School Form 1-Copy'!$AB$4,FIND(" ",'School Form 1-Copy'!$AB$4)+1,256))</f>
        <v/>
      </c>
      <c r="AS55" t="str">
        <f>IF(R55="","",'School Form 1-Copy'!$AH$4)</f>
        <v/>
      </c>
      <c r="AT55" t="str">
        <f>IF(S55="","",'School Form 1-Copy'!$S$4)</f>
        <v/>
      </c>
      <c r="AU55" t="str">
        <f ca="1">IF(AM55="","",INDIRECT("'"&amp;"School Form 1-Copy"&amp;"'!"&amp;"AD"&amp;MATCH("*Prepared*",'School Form 1-Copy'!$AD$1:$AD$1000,0)+1))</f>
        <v/>
      </c>
    </row>
    <row r="56" spans="3:47">
      <c r="C56" t="str">
        <f t="array" ref="C56">IF(ROWS($3:56)&gt;MAX(IF(ISNUMBER(SEARCH(SUBSTITUTE(A$1,"&lt;=== TOTAL",""),'School Form 1-Copy'!$C$7:$C$1000)),ROW('School Form 1-Copy'!$C$7:$C$1000)-MIN(ROW('School Form 1-Copy'!$C$7:$C$1000))+1,""))-1,"",INDEX('School Form 1-Copy'!$C$7:$C$1000,ROWS($3:56)))</f>
        <v/>
      </c>
      <c r="D56" t="str">
        <f t="shared" si="2"/>
        <v/>
      </c>
      <c r="E56" t="str">
        <f>IF(C56="","",VLOOKUP(C56,'School Form 1-Copy'!$C$7:$H$1000,6,0))</f>
        <v/>
      </c>
      <c r="F56" t="str">
        <f t="array" ref="F56">IF(ROWS($3:56)&gt;MAX(IF(ISNUMBER(SEARCH(SUBSTITUTE(F$1,"&lt;===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1-Copy'!$C$3:$C$1000))+1,""))+ROWS($3:56)),""))</f>
        <v/>
      </c>
      <c r="G56" t="str">
        <f t="shared" si="3"/>
        <v/>
      </c>
      <c r="H56" t="str">
        <f>IF(F56="","",VLOOKUP(F56,'School Form 1-Copy'!$C$7:$H$1000,6,0))</f>
        <v/>
      </c>
      <c r="I56" t="str">
        <f t="shared" si="4"/>
        <v/>
      </c>
      <c r="J56" t="str">
        <f>IF(C56="","",VLOOKUP(C56,IF({1,0},'School Form 1-Copy'!$C$1:$C$1000,'School Form 1-Copy'!$A$1:$A$1000),2,0))</f>
        <v/>
      </c>
      <c r="K56" t="str">
        <f t="shared" si="5"/>
        <v/>
      </c>
      <c r="L56" t="str">
        <f t="shared" si="6"/>
        <v/>
      </c>
      <c r="M56" t="str">
        <f t="array" ref="M56">LOOKUP("zzzzz",CHOOSE({1,2},"",INDEX(I:I,SMALL(IF($I$3:$I$1000&lt;&gt;"",ROW($I$3:$I$1000)),ROWS($M$3:M56)))))</f>
        <v/>
      </c>
      <c r="N56" t="str">
        <f t="shared" si="7"/>
        <v/>
      </c>
      <c r="O56" t="str">
        <f t="shared" si="8"/>
        <v/>
      </c>
      <c r="P56" t="str">
        <f t="shared" si="9"/>
        <v/>
      </c>
      <c r="Q56" t="str">
        <f t="shared" si="10"/>
        <v/>
      </c>
      <c r="R56" t="str">
        <f>IFERROR(TRIM(MID(SUBSTITUTE(SUBSTITUTE(","&amp;$M56," ",", ",LEN($M56)-LEN(SUBSTITUTE($M56," ",""))),",",REPT(" ",50)),50*COLUMNS($M:M),50)),"")</f>
        <v/>
      </c>
      <c r="S56" t="str">
        <f>IFERROR(TRIM(MID(SUBSTITUTE(SUBSTITUTE(","&amp;$M56," ",", ",LEN($M56)-LEN(SUBSTITUTE($M56," ",""))),",",REPT(" ",50)),50*COLUMNS($M:N),50)),"")</f>
        <v/>
      </c>
      <c r="T56" t="str">
        <f>IFERROR(TRIM(MID(SUBSTITUTE(SUBSTITUTE(","&amp;$M56," ",", ",LEN($M56)-LEN(SUBSTITUTE($M56," ",""))),",",REPT(" ",50)),50*COLUMNS($M:O),50)),"")</f>
        <v/>
      </c>
      <c r="U56" t="str">
        <f>IFERROR(TRIM(MID(SUBSTITUTE(SUBSTITUTE(","&amp;$M56," ",", ",LEN($M56)-LEN(SUBSTITUTE($M56," ",""))),",",REPT(" ",50)),50*COLUMNS($M:P),50)),"")</f>
        <v/>
      </c>
      <c r="V56" s="53" t="e">
        <f>IF(LEN(TRIM(MID(SUBSTITUTE(SUBSTITUTE(","&amp;$Q56," ",", ",LEN($Q56)-LEN(SUBSTITUTE($Q56," ",""))),",",REPT(" ",50)),50*COLUMNS($Q:S),50)))&gt;3,TRIM(MID(SUBSTITUTE(SUBSTITUTE(","&amp;$Q56," ",", ",LEN($Q56)-LEN(SUBSTITUTE($Q56," ",""))),",",REPT(" ",50)),50*COLUMNS($Q:S),50)),"")</f>
        <v>#VALUE!</v>
      </c>
      <c r="W56" s="53" t="e">
        <f t="shared" si="11"/>
        <v>#VALUE!</v>
      </c>
      <c r="X56" t="e">
        <f t="shared" si="0"/>
        <v>#VALUE!</v>
      </c>
      <c r="Y56" s="54" t="e">
        <f t="shared" si="12"/>
        <v>#VALUE!</v>
      </c>
      <c r="Z56" s="53" t="e">
        <f>IF(AND(LEN(TRIM(MID(SUBSTITUTE(SUBSTITUTE(","&amp;$R56," ",", ",LEN($R56)-LEN(SUBSTITUTE($R56," ",""))),",",REPT(" ",50)),50*COLUMNS($R:R),50))&gt;0),LEFT(TRIM(MID(SUBSTITUTE(SUBSTITUTE(","&amp;$R56," ",", ",LEN($R56)-LEN(SUBSTITUTE($R56," ",""))),",",REPT(" ",50)),50*COLUMNS($R:R),50)),1)="I",LEFT(TRIM(MID(SUBSTITUTE(SUBSTITUTE(","&amp;$R56," ",", ",LEN($R56)-LEN(SUBSTITUTE($R56," ",""))),",",REPT(" ",50)),50*COLUMNS($R:R),50)),1)="V",LEFT(TRIM(MID(SUBSTITUTE(SUBSTITUTE(","&amp;$R56," ",", ",LEN($R56)-LEN(SUBSTITUTE($R56," ",""))),",",REPT(" ",50)),50*COLUMNS($R:R),50)),1)="X",LEFT(TRIM(MID(SUBSTITUTE(SUBSTITUTE(","&amp;$R56," ",", ",LEN($R56)-LEN(SUBSTITUTE($R56," ",""))),",",REPT(" ",50)),50*COLUMNS($R:R),50)),1)="J"),TRIM(MID(SUBSTITUTE(SUBSTITUTE(","&amp;$R56," ",", ",LEN($R56)-LEN(SUBSTITUTE($R56," ",""))),",",REPT(" ",50)),50*COLUMNS($R:R),50)),R56)</f>
        <v>#VALUE!</v>
      </c>
      <c r="AA56" s="55" t="str">
        <f t="shared" si="13"/>
        <v xml:space="preserve"> </v>
      </c>
      <c r="AB56" s="56" t="e">
        <f>IF(AE56="",IF(OR(LEFT(W56,1)="I",LEFT(W56,1)="V",LEFT(W56,1)="X",LEFT(W56,2)="JR",LEFT(W56,2)="SR"),IF(LEN(T56)-LEN(SUBSTITUTE(T56," ",""))&gt;=2,LEFT(T56,(FIND(" ",T56,1)-1)),W56),IF(AND(W56="",V56=""),IF(SUBSTITUTE(SUBSTITUTE(SUBSTITUTE(R56,AA56,""),".","")," ","")="",IF(LEN(TRIM(MID(SUBSTITUTE(SUBSTITUTE(","&amp;$Q56," ",", ",LEN($Q56)-LEN(SUBSTITUTE($Q56," ",""))),",",REPT(" ",50)),50*COLUMNS($Q:S),50)))&gt;3,LEFT(TRIM(MID(SUBSTITUTE(SUBSTITUTE(","&amp;$Q56," ",", ",LEN($Q56)-LEN(SUBSTITUTE($Q56," ",""))),",",REPT(" ",50)),50*COLUMNS($Q:S),50)),3),TRIM(MID(SUBSTITUTE(SUBSTITUTE(","&amp;$Q56," ",", ",LEN($Q56)-LEN(SUBSTITUTE($Q56," ",""))),",",REPT(" ",50)),50*COLUMNS($Q:S),50))),SUBSTITUTE(SUBSTITUTE(SUBSTITUTE(R56,AA56,""),".","")," ","")),IF(AND(LEN(W56)&gt;0,LEN(V56)&gt;0),IF(SUBSTITUTE(SUBSTITUTE(SUBSTITUTE(R56,AA56,""),".","")," ","")="",IF(LEN(TRIM(MID(SUBSTITUTE(SUBSTITUTE(","&amp;$Q56," ",", ",LEN($Q56)-LEN(SUBSTITUTE($Q56," ",""))),",",REPT(" ",50)),50*COLUMNS($Q:S),50)))&gt;3,LEFT(TRIM(MID(SUBSTITUTE(SUBSTITUTE(","&amp;$Q56," ",", ",LEN($Q56)-LEN(SUBSTITUTE($Q56," ",""))),",",REPT(" ",50)),50*COLUMNS($Q:S),50)),3),TRIM(MID(SUBSTITUTE(SUBSTITUTE(","&amp;$Q56," ",", ",LEN($Q56)-LEN(SUBSTITUTE($Q56," ",""))),",",REPT(" ",50)),50*COLUMNS($Q:S),50))),SUBSTITUTE(SUBSTITUTE(SUBSTITUTE(R56,AA56,""),".","")," ","")),""))),AE56)</f>
        <v>#VALUE!</v>
      </c>
      <c r="AC56" s="56" t="e">
        <f t="shared" si="14"/>
        <v>#VALUE!</v>
      </c>
      <c r="AD56" s="57" t="str">
        <f t="shared" si="15"/>
        <v/>
      </c>
      <c r="AE56" t="str">
        <f t="array" ref="AE56">IFERROR(INDEX(elem_res,MATCH(TRUE,ISNUMBER(SEARCH(elem_ext,AA56)),0)),"")</f>
        <v/>
      </c>
      <c r="AF56" t="str">
        <f t="shared" si="16"/>
        <v xml:space="preserve"> </v>
      </c>
      <c r="AG56" t="str">
        <f t="shared" si="17"/>
        <v/>
      </c>
      <c r="AH56" t="e">
        <f t="shared" si="18"/>
        <v>#VALUE!</v>
      </c>
      <c r="AI56" t="str">
        <f t="shared" si="19"/>
        <v/>
      </c>
      <c r="AJ56" t="str">
        <f t="shared" si="20"/>
        <v/>
      </c>
      <c r="AK56" t="str">
        <f t="shared" si="21"/>
        <v/>
      </c>
      <c r="AL56" t="str">
        <f t="shared" si="22"/>
        <v/>
      </c>
      <c r="AM56" t="str">
        <f>IF(R56="","",'School Form 1-Copy'!$F$4)</f>
        <v/>
      </c>
      <c r="AN56" t="str">
        <f>IF(R56="","",'School Form 1-Copy'!$F$3)</f>
        <v/>
      </c>
      <c r="AO56" t="str">
        <f>IF(R56="","",'School Form 1-Copy'!$AH$3)</f>
        <v/>
      </c>
      <c r="AP56" t="str">
        <f>IF(R56="","",'School Form 1-Copy'!$S$3)</f>
        <v/>
      </c>
      <c r="AQ56" t="str">
        <f>IF(R56="","",IF('School Form 1-Copy'!$K$3="NCR","NCR",IF('School Form 1-Copy'!$K$3="ARMM","ARMM",IF('School Form 1-Copy'!$K$3="CARAGA","CARAGA",MID('School Form 1-Copy'!$K$3,FIND(" ",'School Form 1-Copy'!$K$3)+1,256)))))</f>
        <v/>
      </c>
      <c r="AR56" t="str">
        <f>IF(R56="","",MID('School Form 1-Copy'!$AB$4,FIND(" ",'School Form 1-Copy'!$AB$4)+1,256))</f>
        <v/>
      </c>
      <c r="AS56" t="str">
        <f>IF(R56="","",'School Form 1-Copy'!$AH$4)</f>
        <v/>
      </c>
      <c r="AT56" t="str">
        <f>IF(S56="","",'School Form 1-Copy'!$S$4)</f>
        <v/>
      </c>
      <c r="AU56" t="str">
        <f ca="1">IF(AM56="","",INDIRECT("'"&amp;"School Form 1-Copy"&amp;"'!"&amp;"AD"&amp;MATCH("*Prepared*",'School Form 1-Copy'!$AD$1:$AD$1000,0)+1))</f>
        <v/>
      </c>
    </row>
    <row r="57" spans="3:47">
      <c r="C57" t="str">
        <f t="array" ref="C57">IF(ROWS($3:57)&gt;MAX(IF(ISNUMBER(SEARCH(SUBSTITUTE(A$1,"&lt;=== TOTAL",""),'School Form 1-Copy'!$C$7:$C$1000)),ROW('School Form 1-Copy'!$C$7:$C$1000)-MIN(ROW('School Form 1-Copy'!$C$7:$C$1000))+1,""))-1,"",INDEX('School Form 1-Copy'!$C$7:$C$1000,ROWS($3:57)))</f>
        <v/>
      </c>
      <c r="D57" t="str">
        <f t="shared" si="2"/>
        <v/>
      </c>
      <c r="E57" t="str">
        <f>IF(C57="","",VLOOKUP(C57,'School Form 1-Copy'!$C$7:$H$1000,6,0))</f>
        <v/>
      </c>
      <c r="F57" t="str">
        <f t="array" ref="F57">IF(ROWS($3:57)&gt;MAX(IF(ISNUMBER(SEARCH(SUBSTITUTE(F$1,"&lt;===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1-Copy'!$C$3:$C$1000))+1,""))+ROWS($3:57)),""))</f>
        <v/>
      </c>
      <c r="G57" t="str">
        <f t="shared" si="3"/>
        <v/>
      </c>
      <c r="H57" t="str">
        <f>IF(F57="","",VLOOKUP(F57,'School Form 1-Copy'!$C$7:$H$1000,6,0))</f>
        <v/>
      </c>
      <c r="I57" t="str">
        <f t="shared" si="4"/>
        <v/>
      </c>
      <c r="J57" t="str">
        <f>IF(C57="","",VLOOKUP(C57,IF({1,0},'School Form 1-Copy'!$C$1:$C$1000,'School Form 1-Copy'!$A$1:$A$1000),2,0))</f>
        <v/>
      </c>
      <c r="K57" t="str">
        <f t="shared" si="5"/>
        <v/>
      </c>
      <c r="L57" t="str">
        <f t="shared" si="6"/>
        <v/>
      </c>
      <c r="M57" t="str">
        <f t="array" ref="M57">LOOKUP("zzzzz",CHOOSE({1,2},"",INDEX(I:I,SMALL(IF($I$3:$I$1000&lt;&gt;"",ROW($I$3:$I$1000)),ROWS($M$3:M57)))))</f>
        <v/>
      </c>
      <c r="N57" t="str">
        <f t="shared" si="7"/>
        <v/>
      </c>
      <c r="O57" t="str">
        <f t="shared" si="8"/>
        <v/>
      </c>
      <c r="P57" t="str">
        <f t="shared" si="9"/>
        <v/>
      </c>
      <c r="Q57" t="str">
        <f t="shared" si="10"/>
        <v/>
      </c>
      <c r="R57" t="str">
        <f>IFERROR(TRIM(MID(SUBSTITUTE(SUBSTITUTE(","&amp;$M57," ",", ",LEN($M57)-LEN(SUBSTITUTE($M57," ",""))),",",REPT(" ",50)),50*COLUMNS($M:M),50)),"")</f>
        <v/>
      </c>
      <c r="S57" t="str">
        <f>IFERROR(TRIM(MID(SUBSTITUTE(SUBSTITUTE(","&amp;$M57," ",", ",LEN($M57)-LEN(SUBSTITUTE($M57," ",""))),",",REPT(" ",50)),50*COLUMNS($M:N),50)),"")</f>
        <v/>
      </c>
      <c r="T57" t="str">
        <f>IFERROR(TRIM(MID(SUBSTITUTE(SUBSTITUTE(","&amp;$M57," ",", ",LEN($M57)-LEN(SUBSTITUTE($M57," ",""))),",",REPT(" ",50)),50*COLUMNS($M:O),50)),"")</f>
        <v/>
      </c>
      <c r="U57" t="str">
        <f>IFERROR(TRIM(MID(SUBSTITUTE(SUBSTITUTE(","&amp;$M57," ",", ",LEN($M57)-LEN(SUBSTITUTE($M57," ",""))),",",REPT(" ",50)),50*COLUMNS($M:P),50)),"")</f>
        <v/>
      </c>
      <c r="V57" s="53" t="e">
        <f>IF(LEN(TRIM(MID(SUBSTITUTE(SUBSTITUTE(","&amp;$Q57," ",", ",LEN($Q57)-LEN(SUBSTITUTE($Q57," ",""))),",",REPT(" ",50)),50*COLUMNS($Q:S),50)))&gt;3,TRIM(MID(SUBSTITUTE(SUBSTITUTE(","&amp;$Q57," ",", ",LEN($Q57)-LEN(SUBSTITUTE($Q57," ",""))),",",REPT(" ",50)),50*COLUMNS($Q:S),50)),"")</f>
        <v>#VALUE!</v>
      </c>
      <c r="W57" s="53" t="e">
        <f t="shared" si="11"/>
        <v>#VALUE!</v>
      </c>
      <c r="X57" t="e">
        <f t="shared" si="0"/>
        <v>#VALUE!</v>
      </c>
      <c r="Y57" s="54" t="e">
        <f t="shared" si="12"/>
        <v>#VALUE!</v>
      </c>
      <c r="Z57" s="53" t="e">
        <f>IF(AND(LEN(TRIM(MID(SUBSTITUTE(SUBSTITUTE(","&amp;$R57," ",", ",LEN($R57)-LEN(SUBSTITUTE($R57," ",""))),",",REPT(" ",50)),50*COLUMNS($R:R),50))&gt;0),LEFT(TRIM(MID(SUBSTITUTE(SUBSTITUTE(","&amp;$R57," ",", ",LEN($R57)-LEN(SUBSTITUTE($R57," ",""))),",",REPT(" ",50)),50*COLUMNS($R:R),50)),1)="I",LEFT(TRIM(MID(SUBSTITUTE(SUBSTITUTE(","&amp;$R57," ",", ",LEN($R57)-LEN(SUBSTITUTE($R57," ",""))),",",REPT(" ",50)),50*COLUMNS($R:R),50)),1)="V",LEFT(TRIM(MID(SUBSTITUTE(SUBSTITUTE(","&amp;$R57," ",", ",LEN($R57)-LEN(SUBSTITUTE($R57," ",""))),",",REPT(" ",50)),50*COLUMNS($R:R),50)),1)="X",LEFT(TRIM(MID(SUBSTITUTE(SUBSTITUTE(","&amp;$R57," ",", ",LEN($R57)-LEN(SUBSTITUTE($R57," ",""))),",",REPT(" ",50)),50*COLUMNS($R:R),50)),1)="J"),TRIM(MID(SUBSTITUTE(SUBSTITUTE(","&amp;$R57," ",", ",LEN($R57)-LEN(SUBSTITUTE($R57," ",""))),",",REPT(" ",50)),50*COLUMNS($R:R),50)),R57)</f>
        <v>#VALUE!</v>
      </c>
      <c r="AA57" s="55" t="str">
        <f t="shared" si="13"/>
        <v xml:space="preserve"> </v>
      </c>
      <c r="AB57" s="56" t="e">
        <f>IF(AE57="",IF(OR(LEFT(W57,1)="I",LEFT(W57,1)="V",LEFT(W57,1)="X",LEFT(W57,2)="JR",LEFT(W57,2)="SR"),IF(LEN(T57)-LEN(SUBSTITUTE(T57," ",""))&gt;=2,LEFT(T57,(FIND(" ",T57,1)-1)),W57),IF(AND(W57="",V57=""),IF(SUBSTITUTE(SUBSTITUTE(SUBSTITUTE(R57,AA57,""),".","")," ","")="",IF(LEN(TRIM(MID(SUBSTITUTE(SUBSTITUTE(","&amp;$Q57," ",", ",LEN($Q57)-LEN(SUBSTITUTE($Q57," ",""))),",",REPT(" ",50)),50*COLUMNS($Q:S),50)))&gt;3,LEFT(TRIM(MID(SUBSTITUTE(SUBSTITUTE(","&amp;$Q57," ",", ",LEN($Q57)-LEN(SUBSTITUTE($Q57," ",""))),",",REPT(" ",50)),50*COLUMNS($Q:S),50)),3),TRIM(MID(SUBSTITUTE(SUBSTITUTE(","&amp;$Q57," ",", ",LEN($Q57)-LEN(SUBSTITUTE($Q57," ",""))),",",REPT(" ",50)),50*COLUMNS($Q:S),50))),SUBSTITUTE(SUBSTITUTE(SUBSTITUTE(R57,AA57,""),".","")," ","")),IF(AND(LEN(W57)&gt;0,LEN(V57)&gt;0),IF(SUBSTITUTE(SUBSTITUTE(SUBSTITUTE(R57,AA57,""),".","")," ","")="",IF(LEN(TRIM(MID(SUBSTITUTE(SUBSTITUTE(","&amp;$Q57," ",", ",LEN($Q57)-LEN(SUBSTITUTE($Q57," ",""))),",",REPT(" ",50)),50*COLUMNS($Q:S),50)))&gt;3,LEFT(TRIM(MID(SUBSTITUTE(SUBSTITUTE(","&amp;$Q57," ",", ",LEN($Q57)-LEN(SUBSTITUTE($Q57," ",""))),",",REPT(" ",50)),50*COLUMNS($Q:S),50)),3),TRIM(MID(SUBSTITUTE(SUBSTITUTE(","&amp;$Q57," ",", ",LEN($Q57)-LEN(SUBSTITUTE($Q57," ",""))),",",REPT(" ",50)),50*COLUMNS($Q:S),50))),SUBSTITUTE(SUBSTITUTE(SUBSTITUTE(R57,AA57,""),".","")," ","")),""))),AE57)</f>
        <v>#VALUE!</v>
      </c>
      <c r="AC57" s="56" t="e">
        <f t="shared" si="14"/>
        <v>#VALUE!</v>
      </c>
      <c r="AD57" s="57" t="str">
        <f t="shared" si="15"/>
        <v/>
      </c>
      <c r="AE57" t="str">
        <f t="array" ref="AE57">IFERROR(INDEX(elem_res,MATCH(TRUE,ISNUMBER(SEARCH(elem_ext,AA57)),0)),"")</f>
        <v/>
      </c>
      <c r="AF57" t="str">
        <f t="shared" si="16"/>
        <v xml:space="preserve"> </v>
      </c>
      <c r="AG57" t="str">
        <f t="shared" si="17"/>
        <v/>
      </c>
      <c r="AH57" t="e">
        <f t="shared" si="18"/>
        <v>#VALUE!</v>
      </c>
      <c r="AI57" t="str">
        <f t="shared" si="19"/>
        <v/>
      </c>
      <c r="AJ57" t="str">
        <f t="shared" si="20"/>
        <v/>
      </c>
      <c r="AK57" t="str">
        <f t="shared" si="21"/>
        <v/>
      </c>
      <c r="AL57" t="str">
        <f t="shared" si="22"/>
        <v/>
      </c>
      <c r="AM57" t="str">
        <f>IF(R57="","",'School Form 1-Copy'!$F$4)</f>
        <v/>
      </c>
      <c r="AN57" t="str">
        <f>IF(R57="","",'School Form 1-Copy'!$F$3)</f>
        <v/>
      </c>
      <c r="AO57" t="str">
        <f>IF(R57="","",'School Form 1-Copy'!$AH$3)</f>
        <v/>
      </c>
      <c r="AP57" t="str">
        <f>IF(R57="","",'School Form 1-Copy'!$S$3)</f>
        <v/>
      </c>
      <c r="AQ57" t="str">
        <f>IF(R57="","",IF('School Form 1-Copy'!$K$3="NCR","NCR",IF('School Form 1-Copy'!$K$3="ARMM","ARMM",IF('School Form 1-Copy'!$K$3="CARAGA","CARAGA",MID('School Form 1-Copy'!$K$3,FIND(" ",'School Form 1-Copy'!$K$3)+1,256)))))</f>
        <v/>
      </c>
      <c r="AR57" t="str">
        <f>IF(R57="","",MID('School Form 1-Copy'!$AB$4,FIND(" ",'School Form 1-Copy'!$AB$4)+1,256))</f>
        <v/>
      </c>
      <c r="AS57" t="str">
        <f>IF(R57="","",'School Form 1-Copy'!$AH$4)</f>
        <v/>
      </c>
      <c r="AT57" t="str">
        <f>IF(S57="","",'School Form 1-Copy'!$S$4)</f>
        <v/>
      </c>
      <c r="AU57" t="str">
        <f ca="1">IF(AM57="","",INDIRECT("'"&amp;"School Form 1-Copy"&amp;"'!"&amp;"AD"&amp;MATCH("*Prepared*",'School Form 1-Copy'!$AD$1:$AD$1000,0)+1))</f>
        <v/>
      </c>
    </row>
    <row r="58" spans="3:47">
      <c r="C58" t="str">
        <f t="array" ref="C58">IF(ROWS($3:58)&gt;MAX(IF(ISNUMBER(SEARCH(SUBSTITUTE(A$1,"&lt;=== TOTAL",""),'School Form 1-Copy'!$C$7:$C$1000)),ROW('School Form 1-Copy'!$C$7:$C$1000)-MIN(ROW('School Form 1-Copy'!$C$7:$C$1000))+1,""))-1,"",INDEX('School Form 1-Copy'!$C$7:$C$1000,ROWS($3:58)))</f>
        <v/>
      </c>
      <c r="D58" t="str">
        <f t="shared" si="2"/>
        <v/>
      </c>
      <c r="E58" t="str">
        <f>IF(C58="","",VLOOKUP(C58,'School Form 1-Copy'!$C$7:$H$1000,6,0))</f>
        <v/>
      </c>
      <c r="F58" t="str">
        <f t="array" ref="F58">IF(ROWS($3:58)&gt;MAX(IF(ISNUMBER(SEARCH(SUBSTITUTE(F$1,"&lt;===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1-Copy'!$C$3:$C$1000))+1,""))+ROWS($3:58)),""))</f>
        <v/>
      </c>
      <c r="G58" t="str">
        <f t="shared" si="3"/>
        <v/>
      </c>
      <c r="H58" t="str">
        <f>IF(F58="","",VLOOKUP(F58,'School Form 1-Copy'!$C$7:$H$1000,6,0))</f>
        <v/>
      </c>
      <c r="I58" t="str">
        <f t="shared" si="4"/>
        <v/>
      </c>
      <c r="J58" t="str">
        <f>IF(C58="","",VLOOKUP(C58,IF({1,0},'School Form 1-Copy'!$C$1:$C$1000,'School Form 1-Copy'!$A$1:$A$1000),2,0))</f>
        <v/>
      </c>
      <c r="K58" t="str">
        <f t="shared" si="5"/>
        <v/>
      </c>
      <c r="L58" t="str">
        <f t="shared" si="6"/>
        <v/>
      </c>
      <c r="M58" t="str">
        <f t="array" ref="M58">LOOKUP("zzzzz",CHOOSE({1,2},"",INDEX(I:I,SMALL(IF($I$3:$I$1000&lt;&gt;"",ROW($I$3:$I$1000)),ROWS($M$3:M58)))))</f>
        <v/>
      </c>
      <c r="N58" t="str">
        <f t="shared" si="7"/>
        <v/>
      </c>
      <c r="O58" t="str">
        <f t="shared" si="8"/>
        <v/>
      </c>
      <c r="P58" t="str">
        <f t="shared" si="9"/>
        <v/>
      </c>
      <c r="Q58" t="str">
        <f t="shared" si="10"/>
        <v/>
      </c>
      <c r="R58" t="str">
        <f>IFERROR(TRIM(MID(SUBSTITUTE(SUBSTITUTE(","&amp;$M58," ",", ",LEN($M58)-LEN(SUBSTITUTE($M58," ",""))),",",REPT(" ",50)),50*COLUMNS($M:M),50)),"")</f>
        <v/>
      </c>
      <c r="S58" t="str">
        <f>IFERROR(TRIM(MID(SUBSTITUTE(SUBSTITUTE(","&amp;$M58," ",", ",LEN($M58)-LEN(SUBSTITUTE($M58," ",""))),",",REPT(" ",50)),50*COLUMNS($M:N),50)),"")</f>
        <v/>
      </c>
      <c r="T58" t="str">
        <f>IFERROR(TRIM(MID(SUBSTITUTE(SUBSTITUTE(","&amp;$M58," ",", ",LEN($M58)-LEN(SUBSTITUTE($M58," ",""))),",",REPT(" ",50)),50*COLUMNS($M:O),50)),"")</f>
        <v/>
      </c>
      <c r="U58" t="str">
        <f>IFERROR(TRIM(MID(SUBSTITUTE(SUBSTITUTE(","&amp;$M58," ",", ",LEN($M58)-LEN(SUBSTITUTE($M58," ",""))),",",REPT(" ",50)),50*COLUMNS($M:P),50)),"")</f>
        <v/>
      </c>
      <c r="V58" s="53" t="e">
        <f>IF(LEN(TRIM(MID(SUBSTITUTE(SUBSTITUTE(","&amp;$Q58," ",", ",LEN($Q58)-LEN(SUBSTITUTE($Q58," ",""))),",",REPT(" ",50)),50*COLUMNS($Q:S),50)))&gt;3,TRIM(MID(SUBSTITUTE(SUBSTITUTE(","&amp;$Q58," ",", ",LEN($Q58)-LEN(SUBSTITUTE($Q58," ",""))),",",REPT(" ",50)),50*COLUMNS($Q:S),50)),"")</f>
        <v>#VALUE!</v>
      </c>
      <c r="W58" s="53" t="e">
        <f t="shared" si="11"/>
        <v>#VALUE!</v>
      </c>
      <c r="X58" t="e">
        <f t="shared" si="0"/>
        <v>#VALUE!</v>
      </c>
      <c r="Y58" s="54" t="e">
        <f t="shared" si="12"/>
        <v>#VALUE!</v>
      </c>
      <c r="Z58" s="53" t="e">
        <f>IF(AND(LEN(TRIM(MID(SUBSTITUTE(SUBSTITUTE(","&amp;$R58," ",", ",LEN($R58)-LEN(SUBSTITUTE($R58," ",""))),",",REPT(" ",50)),50*COLUMNS($R:R),50))&gt;0),LEFT(TRIM(MID(SUBSTITUTE(SUBSTITUTE(","&amp;$R58," ",", ",LEN($R58)-LEN(SUBSTITUTE($R58," ",""))),",",REPT(" ",50)),50*COLUMNS($R:R),50)),1)="I",LEFT(TRIM(MID(SUBSTITUTE(SUBSTITUTE(","&amp;$R58," ",", ",LEN($R58)-LEN(SUBSTITUTE($R58," ",""))),",",REPT(" ",50)),50*COLUMNS($R:R),50)),1)="V",LEFT(TRIM(MID(SUBSTITUTE(SUBSTITUTE(","&amp;$R58," ",", ",LEN($R58)-LEN(SUBSTITUTE($R58," ",""))),",",REPT(" ",50)),50*COLUMNS($R:R),50)),1)="X",LEFT(TRIM(MID(SUBSTITUTE(SUBSTITUTE(","&amp;$R58," ",", ",LEN($R58)-LEN(SUBSTITUTE($R58," ",""))),",",REPT(" ",50)),50*COLUMNS($R:R),50)),1)="J"),TRIM(MID(SUBSTITUTE(SUBSTITUTE(","&amp;$R58," ",", ",LEN($R58)-LEN(SUBSTITUTE($R58," ",""))),",",REPT(" ",50)),50*COLUMNS($R:R),50)),R58)</f>
        <v>#VALUE!</v>
      </c>
      <c r="AA58" s="55" t="str">
        <f t="shared" si="13"/>
        <v xml:space="preserve"> </v>
      </c>
      <c r="AB58" s="56" t="e">
        <f>IF(AE58="",IF(OR(LEFT(W58,1)="I",LEFT(W58,1)="V",LEFT(W58,1)="X",LEFT(W58,2)="JR",LEFT(W58,2)="SR"),IF(LEN(T58)-LEN(SUBSTITUTE(T58," ",""))&gt;=2,LEFT(T58,(FIND(" ",T58,1)-1)),W58),IF(AND(W58="",V58=""),IF(SUBSTITUTE(SUBSTITUTE(SUBSTITUTE(R58,AA58,""),".","")," ","")="",IF(LEN(TRIM(MID(SUBSTITUTE(SUBSTITUTE(","&amp;$Q58," ",", ",LEN($Q58)-LEN(SUBSTITUTE($Q58," ",""))),",",REPT(" ",50)),50*COLUMNS($Q:S),50)))&gt;3,LEFT(TRIM(MID(SUBSTITUTE(SUBSTITUTE(","&amp;$Q58," ",", ",LEN($Q58)-LEN(SUBSTITUTE($Q58," ",""))),",",REPT(" ",50)),50*COLUMNS($Q:S),50)),3),TRIM(MID(SUBSTITUTE(SUBSTITUTE(","&amp;$Q58," ",", ",LEN($Q58)-LEN(SUBSTITUTE($Q58," ",""))),",",REPT(" ",50)),50*COLUMNS($Q:S),50))),SUBSTITUTE(SUBSTITUTE(SUBSTITUTE(R58,AA58,""),".","")," ","")),IF(AND(LEN(W58)&gt;0,LEN(V58)&gt;0),IF(SUBSTITUTE(SUBSTITUTE(SUBSTITUTE(R58,AA58,""),".","")," ","")="",IF(LEN(TRIM(MID(SUBSTITUTE(SUBSTITUTE(","&amp;$Q58," ",", ",LEN($Q58)-LEN(SUBSTITUTE($Q58," ",""))),",",REPT(" ",50)),50*COLUMNS($Q:S),50)))&gt;3,LEFT(TRIM(MID(SUBSTITUTE(SUBSTITUTE(","&amp;$Q58," ",", ",LEN($Q58)-LEN(SUBSTITUTE($Q58," ",""))),",",REPT(" ",50)),50*COLUMNS($Q:S),50)),3),TRIM(MID(SUBSTITUTE(SUBSTITUTE(","&amp;$Q58," ",", ",LEN($Q58)-LEN(SUBSTITUTE($Q58," ",""))),",",REPT(" ",50)),50*COLUMNS($Q:S),50))),SUBSTITUTE(SUBSTITUTE(SUBSTITUTE(R58,AA58,""),".","")," ","")),""))),AE58)</f>
        <v>#VALUE!</v>
      </c>
      <c r="AC58" s="56" t="e">
        <f t="shared" si="14"/>
        <v>#VALUE!</v>
      </c>
      <c r="AD58" s="57" t="str">
        <f t="shared" si="15"/>
        <v/>
      </c>
      <c r="AE58" t="str">
        <f t="array" ref="AE58">IFERROR(INDEX(elem_res,MATCH(TRUE,ISNUMBER(SEARCH(elem_ext,AA58)),0)),"")</f>
        <v/>
      </c>
      <c r="AF58" t="str">
        <f t="shared" si="16"/>
        <v xml:space="preserve"> </v>
      </c>
      <c r="AG58" t="str">
        <f t="shared" si="17"/>
        <v/>
      </c>
      <c r="AH58" t="e">
        <f t="shared" si="18"/>
        <v>#VALUE!</v>
      </c>
      <c r="AI58" t="str">
        <f t="shared" si="19"/>
        <v/>
      </c>
      <c r="AJ58" t="str">
        <f t="shared" si="20"/>
        <v/>
      </c>
      <c r="AK58" t="str">
        <f t="shared" si="21"/>
        <v/>
      </c>
      <c r="AL58" t="str">
        <f t="shared" si="22"/>
        <v/>
      </c>
      <c r="AM58" t="str">
        <f>IF(R58="","",'School Form 1-Copy'!$F$4)</f>
        <v/>
      </c>
      <c r="AN58" t="str">
        <f>IF(R58="","",'School Form 1-Copy'!$F$3)</f>
        <v/>
      </c>
      <c r="AO58" t="str">
        <f>IF(R58="","",'School Form 1-Copy'!$AH$3)</f>
        <v/>
      </c>
      <c r="AP58" t="str">
        <f>IF(R58="","",'School Form 1-Copy'!$S$3)</f>
        <v/>
      </c>
      <c r="AQ58" t="str">
        <f>IF(R58="","",IF('School Form 1-Copy'!$K$3="NCR","NCR",IF('School Form 1-Copy'!$K$3="ARMM","ARMM",IF('School Form 1-Copy'!$K$3="CARAGA","CARAGA",MID('School Form 1-Copy'!$K$3,FIND(" ",'School Form 1-Copy'!$K$3)+1,256)))))</f>
        <v/>
      </c>
      <c r="AR58" t="str">
        <f>IF(R58="","",MID('School Form 1-Copy'!$AB$4,FIND(" ",'School Form 1-Copy'!$AB$4)+1,256))</f>
        <v/>
      </c>
      <c r="AS58" t="str">
        <f>IF(R58="","",'School Form 1-Copy'!$AH$4)</f>
        <v/>
      </c>
      <c r="AT58" t="str">
        <f>IF(S58="","",'School Form 1-Copy'!$S$4)</f>
        <v/>
      </c>
      <c r="AU58" t="str">
        <f ca="1">IF(AM58="","",INDIRECT("'"&amp;"School Form 1-Copy"&amp;"'!"&amp;"AD"&amp;MATCH("*Prepared*",'School Form 1-Copy'!$AD$1:$AD$1000,0)+1))</f>
        <v/>
      </c>
    </row>
    <row r="59" spans="3:47">
      <c r="C59" t="str">
        <f t="array" ref="C59">IF(ROWS($3:59)&gt;MAX(IF(ISNUMBER(SEARCH(SUBSTITUTE(A$1,"&lt;=== TOTAL",""),'School Form 1-Copy'!$C$7:$C$1000)),ROW('School Form 1-Copy'!$C$7:$C$1000)-MIN(ROW('School Form 1-Copy'!$C$7:$C$1000))+1,""))-1,"",INDEX('School Form 1-Copy'!$C$7:$C$1000,ROWS($3:59)))</f>
        <v/>
      </c>
      <c r="D59" t="str">
        <f t="shared" si="2"/>
        <v/>
      </c>
      <c r="E59" t="str">
        <f>IF(C59="","",VLOOKUP(C59,'School Form 1-Copy'!$C$7:$H$1000,6,0))</f>
        <v/>
      </c>
      <c r="F59" t="str">
        <f t="array" ref="F59">IF(ROWS($3:59)&gt;MAX(IF(ISNUMBER(SEARCH(SUBSTITUTE(F$1,"&lt;===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1-Copy'!$C$3:$C$1000))+1,""))+ROWS($3:59)),""))</f>
        <v/>
      </c>
      <c r="G59" t="str">
        <f t="shared" si="3"/>
        <v/>
      </c>
      <c r="H59" t="str">
        <f>IF(F59="","",VLOOKUP(F59,'School Form 1-Copy'!$C$7:$H$1000,6,0))</f>
        <v/>
      </c>
      <c r="I59" t="str">
        <f t="shared" si="4"/>
        <v/>
      </c>
      <c r="J59" t="str">
        <f>IF(C59="","",VLOOKUP(C59,IF({1,0},'School Form 1-Copy'!$C$1:$C$1000,'School Form 1-Copy'!$A$1:$A$1000),2,0))</f>
        <v/>
      </c>
      <c r="K59" t="str">
        <f t="shared" si="5"/>
        <v/>
      </c>
      <c r="L59" t="str">
        <f t="shared" si="6"/>
        <v/>
      </c>
      <c r="M59" t="str">
        <f t="array" ref="M59">LOOKUP("zzzzz",CHOOSE({1,2},"",INDEX(I:I,SMALL(IF($I$3:$I$1000&lt;&gt;"",ROW($I$3:$I$1000)),ROWS($M$3:M59)))))</f>
        <v/>
      </c>
      <c r="N59" t="str">
        <f t="shared" si="7"/>
        <v/>
      </c>
      <c r="O59" t="str">
        <f t="shared" si="8"/>
        <v/>
      </c>
      <c r="P59" t="str">
        <f t="shared" si="9"/>
        <v/>
      </c>
      <c r="Q59" t="str">
        <f t="shared" si="10"/>
        <v/>
      </c>
      <c r="R59" t="str">
        <f>IFERROR(TRIM(MID(SUBSTITUTE(SUBSTITUTE(","&amp;$M59," ",", ",LEN($M59)-LEN(SUBSTITUTE($M59," ",""))),",",REPT(" ",50)),50*COLUMNS($M:M),50)),"")</f>
        <v/>
      </c>
      <c r="S59" t="str">
        <f>IFERROR(TRIM(MID(SUBSTITUTE(SUBSTITUTE(","&amp;$M59," ",", ",LEN($M59)-LEN(SUBSTITUTE($M59," ",""))),",",REPT(" ",50)),50*COLUMNS($M:N),50)),"")</f>
        <v/>
      </c>
      <c r="T59" t="str">
        <f>IFERROR(TRIM(MID(SUBSTITUTE(SUBSTITUTE(","&amp;$M59," ",", ",LEN($M59)-LEN(SUBSTITUTE($M59," ",""))),",",REPT(" ",50)),50*COLUMNS($M:O),50)),"")</f>
        <v/>
      </c>
      <c r="U59" t="str">
        <f>IFERROR(TRIM(MID(SUBSTITUTE(SUBSTITUTE(","&amp;$M59," ",", ",LEN($M59)-LEN(SUBSTITUTE($M59," ",""))),",",REPT(" ",50)),50*COLUMNS($M:P),50)),"")</f>
        <v/>
      </c>
      <c r="V59" s="53" t="e">
        <f>IF(LEN(TRIM(MID(SUBSTITUTE(SUBSTITUTE(","&amp;$Q59," ",", ",LEN($Q59)-LEN(SUBSTITUTE($Q59," ",""))),",",REPT(" ",50)),50*COLUMNS($Q:S),50)))&gt;3,TRIM(MID(SUBSTITUTE(SUBSTITUTE(","&amp;$Q59," ",", ",LEN($Q59)-LEN(SUBSTITUTE($Q59," ",""))),",",REPT(" ",50)),50*COLUMNS($Q:S),50)),"")</f>
        <v>#VALUE!</v>
      </c>
      <c r="W59" s="53" t="e">
        <f t="shared" si="11"/>
        <v>#VALUE!</v>
      </c>
      <c r="X59" t="e">
        <f t="shared" si="0"/>
        <v>#VALUE!</v>
      </c>
      <c r="Y59" s="54" t="e">
        <f t="shared" si="12"/>
        <v>#VALUE!</v>
      </c>
      <c r="Z59" s="53" t="e">
        <f>IF(AND(LEN(TRIM(MID(SUBSTITUTE(SUBSTITUTE(","&amp;$R59," ",", ",LEN($R59)-LEN(SUBSTITUTE($R59," ",""))),",",REPT(" ",50)),50*COLUMNS($R:R),50))&gt;0),LEFT(TRIM(MID(SUBSTITUTE(SUBSTITUTE(","&amp;$R59," ",", ",LEN($R59)-LEN(SUBSTITUTE($R59," ",""))),",",REPT(" ",50)),50*COLUMNS($R:R),50)),1)="I",LEFT(TRIM(MID(SUBSTITUTE(SUBSTITUTE(","&amp;$R59," ",", ",LEN($R59)-LEN(SUBSTITUTE($R59," ",""))),",",REPT(" ",50)),50*COLUMNS($R:R),50)),1)="V",LEFT(TRIM(MID(SUBSTITUTE(SUBSTITUTE(","&amp;$R59," ",", ",LEN($R59)-LEN(SUBSTITUTE($R59," ",""))),",",REPT(" ",50)),50*COLUMNS($R:R),50)),1)="X",LEFT(TRIM(MID(SUBSTITUTE(SUBSTITUTE(","&amp;$R59," ",", ",LEN($R59)-LEN(SUBSTITUTE($R59," ",""))),",",REPT(" ",50)),50*COLUMNS($R:R),50)),1)="J"),TRIM(MID(SUBSTITUTE(SUBSTITUTE(","&amp;$R59," ",", ",LEN($R59)-LEN(SUBSTITUTE($R59," ",""))),",",REPT(" ",50)),50*COLUMNS($R:R),50)),R59)</f>
        <v>#VALUE!</v>
      </c>
      <c r="AA59" s="55" t="str">
        <f t="shared" si="13"/>
        <v xml:space="preserve"> </v>
      </c>
      <c r="AB59" s="56" t="e">
        <f>IF(AE59="",IF(OR(LEFT(W59,1)="I",LEFT(W59,1)="V",LEFT(W59,1)="X",LEFT(W59,2)="JR",LEFT(W59,2)="SR"),IF(LEN(T59)-LEN(SUBSTITUTE(T59," ",""))&gt;=2,LEFT(T59,(FIND(" ",T59,1)-1)),W59),IF(AND(W59="",V59=""),IF(SUBSTITUTE(SUBSTITUTE(SUBSTITUTE(R59,AA59,""),".","")," ","")="",IF(LEN(TRIM(MID(SUBSTITUTE(SUBSTITUTE(","&amp;$Q59," ",", ",LEN($Q59)-LEN(SUBSTITUTE($Q59," ",""))),",",REPT(" ",50)),50*COLUMNS($Q:S),50)))&gt;3,LEFT(TRIM(MID(SUBSTITUTE(SUBSTITUTE(","&amp;$Q59," ",", ",LEN($Q59)-LEN(SUBSTITUTE($Q59," ",""))),",",REPT(" ",50)),50*COLUMNS($Q:S),50)),3),TRIM(MID(SUBSTITUTE(SUBSTITUTE(","&amp;$Q59," ",", ",LEN($Q59)-LEN(SUBSTITUTE($Q59," ",""))),",",REPT(" ",50)),50*COLUMNS($Q:S),50))),SUBSTITUTE(SUBSTITUTE(SUBSTITUTE(R59,AA59,""),".","")," ","")),IF(AND(LEN(W59)&gt;0,LEN(V59)&gt;0),IF(SUBSTITUTE(SUBSTITUTE(SUBSTITUTE(R59,AA59,""),".","")," ","")="",IF(LEN(TRIM(MID(SUBSTITUTE(SUBSTITUTE(","&amp;$Q59," ",", ",LEN($Q59)-LEN(SUBSTITUTE($Q59," ",""))),",",REPT(" ",50)),50*COLUMNS($Q:S),50)))&gt;3,LEFT(TRIM(MID(SUBSTITUTE(SUBSTITUTE(","&amp;$Q59," ",", ",LEN($Q59)-LEN(SUBSTITUTE($Q59," ",""))),",",REPT(" ",50)),50*COLUMNS($Q:S),50)),3),TRIM(MID(SUBSTITUTE(SUBSTITUTE(","&amp;$Q59," ",", ",LEN($Q59)-LEN(SUBSTITUTE($Q59," ",""))),",",REPT(" ",50)),50*COLUMNS($Q:S),50))),SUBSTITUTE(SUBSTITUTE(SUBSTITUTE(R59,AA59,""),".","")," ","")),""))),AE59)</f>
        <v>#VALUE!</v>
      </c>
      <c r="AC59" s="56" t="e">
        <f t="shared" si="14"/>
        <v>#VALUE!</v>
      </c>
      <c r="AD59" s="57" t="str">
        <f t="shared" si="15"/>
        <v/>
      </c>
      <c r="AE59" t="str">
        <f t="array" ref="AE59">IFERROR(INDEX(elem_res,MATCH(TRUE,ISNUMBER(SEARCH(elem_ext,AA59)),0)),"")</f>
        <v/>
      </c>
      <c r="AF59" t="str">
        <f t="shared" si="16"/>
        <v xml:space="preserve"> </v>
      </c>
      <c r="AG59" t="str">
        <f t="shared" si="17"/>
        <v/>
      </c>
      <c r="AH59" t="e">
        <f t="shared" si="18"/>
        <v>#VALUE!</v>
      </c>
      <c r="AI59" t="str">
        <f t="shared" si="19"/>
        <v/>
      </c>
      <c r="AJ59" t="str">
        <f t="shared" si="20"/>
        <v/>
      </c>
      <c r="AK59" t="str">
        <f t="shared" si="21"/>
        <v/>
      </c>
      <c r="AL59" t="str">
        <f t="shared" si="22"/>
        <v/>
      </c>
      <c r="AM59" t="str">
        <f>IF(R59="","",'School Form 1-Copy'!$F$4)</f>
        <v/>
      </c>
      <c r="AN59" t="str">
        <f>IF(R59="","",'School Form 1-Copy'!$F$3)</f>
        <v/>
      </c>
      <c r="AO59" t="str">
        <f>IF(R59="","",'School Form 1-Copy'!$AH$3)</f>
        <v/>
      </c>
      <c r="AP59" t="str">
        <f>IF(R59="","",'School Form 1-Copy'!$S$3)</f>
        <v/>
      </c>
      <c r="AQ59" t="str">
        <f>IF(R59="","",IF('School Form 1-Copy'!$K$3="NCR","NCR",IF('School Form 1-Copy'!$K$3="ARMM","ARMM",IF('School Form 1-Copy'!$K$3="CARAGA","CARAGA",MID('School Form 1-Copy'!$K$3,FIND(" ",'School Form 1-Copy'!$K$3)+1,256)))))</f>
        <v/>
      </c>
      <c r="AR59" t="str">
        <f>IF(R59="","",MID('School Form 1-Copy'!$AB$4,FIND(" ",'School Form 1-Copy'!$AB$4)+1,256))</f>
        <v/>
      </c>
      <c r="AS59" t="str">
        <f>IF(R59="","",'School Form 1-Copy'!$AH$4)</f>
        <v/>
      </c>
      <c r="AT59" t="str">
        <f>IF(S59="","",'School Form 1-Copy'!$S$4)</f>
        <v/>
      </c>
      <c r="AU59" t="str">
        <f ca="1">IF(AM59="","",INDIRECT("'"&amp;"School Form 1-Copy"&amp;"'!"&amp;"AD"&amp;MATCH("*Prepared*",'School Form 1-Copy'!$AD$1:$AD$1000,0)+1))</f>
        <v/>
      </c>
    </row>
    <row r="60" spans="3:47">
      <c r="C60" t="str">
        <f t="array" ref="C60">IF(ROWS($3:60)&gt;MAX(IF(ISNUMBER(SEARCH(SUBSTITUTE(A$1,"&lt;=== TOTAL",""),'School Form 1-Copy'!$C$7:$C$1000)),ROW('School Form 1-Copy'!$C$7:$C$1000)-MIN(ROW('School Form 1-Copy'!$C$7:$C$1000))+1,""))-1,"",INDEX('School Form 1-Copy'!$C$7:$C$1000,ROWS($3:60)))</f>
        <v/>
      </c>
      <c r="D60" t="str">
        <f t="shared" si="2"/>
        <v/>
      </c>
      <c r="E60" t="str">
        <f>IF(C60="","",VLOOKUP(C60,'School Form 1-Copy'!$C$7:$H$1000,6,0))</f>
        <v/>
      </c>
      <c r="F60" t="str">
        <f t="array" ref="F60">IF(ROWS($3:60)&gt;MAX(IF(ISNUMBER(SEARCH(SUBSTITUTE(F$1,"&lt;===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1-Copy'!$C$3:$C$1000))+1,""))+ROWS($3:60)),""))</f>
        <v/>
      </c>
      <c r="G60" t="str">
        <f t="shared" si="3"/>
        <v/>
      </c>
      <c r="H60" t="str">
        <f>IF(F60="","",VLOOKUP(F60,'School Form 1-Copy'!$C$7:$H$1000,6,0))</f>
        <v/>
      </c>
      <c r="I60" t="str">
        <f t="shared" si="4"/>
        <v/>
      </c>
      <c r="J60" t="str">
        <f>IF(C60="","",VLOOKUP(C60,IF({1,0},'School Form 1-Copy'!$C$1:$C$1000,'School Form 1-Copy'!$A$1:$A$1000),2,0))</f>
        <v/>
      </c>
      <c r="K60" t="str">
        <f t="shared" si="5"/>
        <v/>
      </c>
      <c r="L60" t="str">
        <f t="shared" si="6"/>
        <v/>
      </c>
      <c r="M60" t="str">
        <f t="array" ref="M60">LOOKUP("zzzzz",CHOOSE({1,2},"",INDEX(I:I,SMALL(IF($I$3:$I$1000&lt;&gt;"",ROW($I$3:$I$1000)),ROWS($M$3:M60)))))</f>
        <v/>
      </c>
      <c r="N60" t="str">
        <f t="shared" si="7"/>
        <v/>
      </c>
      <c r="O60" t="str">
        <f t="shared" si="8"/>
        <v/>
      </c>
      <c r="P60" t="str">
        <f t="shared" si="9"/>
        <v/>
      </c>
      <c r="Q60" t="str">
        <f t="shared" si="10"/>
        <v/>
      </c>
      <c r="R60" t="str">
        <f>IFERROR(TRIM(MID(SUBSTITUTE(SUBSTITUTE(","&amp;$M60," ",", ",LEN($M60)-LEN(SUBSTITUTE($M60," ",""))),",",REPT(" ",50)),50*COLUMNS($M:M),50)),"")</f>
        <v/>
      </c>
      <c r="S60" t="str">
        <f>IFERROR(TRIM(MID(SUBSTITUTE(SUBSTITUTE(","&amp;$M60," ",", ",LEN($M60)-LEN(SUBSTITUTE($M60," ",""))),",",REPT(" ",50)),50*COLUMNS($M:N),50)),"")</f>
        <v/>
      </c>
      <c r="T60" t="str">
        <f>IFERROR(TRIM(MID(SUBSTITUTE(SUBSTITUTE(","&amp;$M60," ",", ",LEN($M60)-LEN(SUBSTITUTE($M60," ",""))),",",REPT(" ",50)),50*COLUMNS($M:O),50)),"")</f>
        <v/>
      </c>
      <c r="U60" t="str">
        <f>IFERROR(TRIM(MID(SUBSTITUTE(SUBSTITUTE(","&amp;$M60," ",", ",LEN($M60)-LEN(SUBSTITUTE($M60," ",""))),",",REPT(" ",50)),50*COLUMNS($M:P),50)),"")</f>
        <v/>
      </c>
      <c r="V60" s="53" t="e">
        <f>IF(LEN(TRIM(MID(SUBSTITUTE(SUBSTITUTE(","&amp;$Q60," ",", ",LEN($Q60)-LEN(SUBSTITUTE($Q60," ",""))),",",REPT(" ",50)),50*COLUMNS($Q:S),50)))&gt;3,TRIM(MID(SUBSTITUTE(SUBSTITUTE(","&amp;$Q60," ",", ",LEN($Q60)-LEN(SUBSTITUTE($Q60," ",""))),",",REPT(" ",50)),50*COLUMNS($Q:S),50)),"")</f>
        <v>#VALUE!</v>
      </c>
      <c r="W60" s="53" t="e">
        <f t="shared" si="11"/>
        <v>#VALUE!</v>
      </c>
      <c r="X60" t="e">
        <f t="shared" si="0"/>
        <v>#VALUE!</v>
      </c>
      <c r="Y60" s="54" t="e">
        <f t="shared" si="12"/>
        <v>#VALUE!</v>
      </c>
      <c r="Z60" s="53" t="e">
        <f>IF(AND(LEN(TRIM(MID(SUBSTITUTE(SUBSTITUTE(","&amp;$R60," ",", ",LEN($R60)-LEN(SUBSTITUTE($R60," ",""))),",",REPT(" ",50)),50*COLUMNS($R:R),50))&gt;0),LEFT(TRIM(MID(SUBSTITUTE(SUBSTITUTE(","&amp;$R60," ",", ",LEN($R60)-LEN(SUBSTITUTE($R60," ",""))),",",REPT(" ",50)),50*COLUMNS($R:R),50)),1)="I",LEFT(TRIM(MID(SUBSTITUTE(SUBSTITUTE(","&amp;$R60," ",", ",LEN($R60)-LEN(SUBSTITUTE($R60," ",""))),",",REPT(" ",50)),50*COLUMNS($R:R),50)),1)="V",LEFT(TRIM(MID(SUBSTITUTE(SUBSTITUTE(","&amp;$R60," ",", ",LEN($R60)-LEN(SUBSTITUTE($R60," ",""))),",",REPT(" ",50)),50*COLUMNS($R:R),50)),1)="X",LEFT(TRIM(MID(SUBSTITUTE(SUBSTITUTE(","&amp;$R60," ",", ",LEN($R60)-LEN(SUBSTITUTE($R60," ",""))),",",REPT(" ",50)),50*COLUMNS($R:R),50)),1)="J"),TRIM(MID(SUBSTITUTE(SUBSTITUTE(","&amp;$R60," ",", ",LEN($R60)-LEN(SUBSTITUTE($R60," ",""))),",",REPT(" ",50)),50*COLUMNS($R:R),50)),R60)</f>
        <v>#VALUE!</v>
      </c>
      <c r="AA60" s="55" t="str">
        <f t="shared" si="13"/>
        <v xml:space="preserve"> </v>
      </c>
      <c r="AB60" s="56" t="e">
        <f>IF(AE60="",IF(OR(LEFT(W60,1)="I",LEFT(W60,1)="V",LEFT(W60,1)="X",LEFT(W60,2)="JR",LEFT(W60,2)="SR"),IF(LEN(T60)-LEN(SUBSTITUTE(T60," ",""))&gt;=2,LEFT(T60,(FIND(" ",T60,1)-1)),W60),IF(AND(W60="",V60=""),IF(SUBSTITUTE(SUBSTITUTE(SUBSTITUTE(R60,AA60,""),".","")," ","")="",IF(LEN(TRIM(MID(SUBSTITUTE(SUBSTITUTE(","&amp;$Q60," ",", ",LEN($Q60)-LEN(SUBSTITUTE($Q60," ",""))),",",REPT(" ",50)),50*COLUMNS($Q:S),50)))&gt;3,LEFT(TRIM(MID(SUBSTITUTE(SUBSTITUTE(","&amp;$Q60," ",", ",LEN($Q60)-LEN(SUBSTITUTE($Q60," ",""))),",",REPT(" ",50)),50*COLUMNS($Q:S),50)),3),TRIM(MID(SUBSTITUTE(SUBSTITUTE(","&amp;$Q60," ",", ",LEN($Q60)-LEN(SUBSTITUTE($Q60," ",""))),",",REPT(" ",50)),50*COLUMNS($Q:S),50))),SUBSTITUTE(SUBSTITUTE(SUBSTITUTE(R60,AA60,""),".","")," ","")),IF(AND(LEN(W60)&gt;0,LEN(V60)&gt;0),IF(SUBSTITUTE(SUBSTITUTE(SUBSTITUTE(R60,AA60,""),".","")," ","")="",IF(LEN(TRIM(MID(SUBSTITUTE(SUBSTITUTE(","&amp;$Q60," ",", ",LEN($Q60)-LEN(SUBSTITUTE($Q60," ",""))),",",REPT(" ",50)),50*COLUMNS($Q:S),50)))&gt;3,LEFT(TRIM(MID(SUBSTITUTE(SUBSTITUTE(","&amp;$Q60," ",", ",LEN($Q60)-LEN(SUBSTITUTE($Q60," ",""))),",",REPT(" ",50)),50*COLUMNS($Q:S),50)),3),TRIM(MID(SUBSTITUTE(SUBSTITUTE(","&amp;$Q60," ",", ",LEN($Q60)-LEN(SUBSTITUTE($Q60," ",""))),",",REPT(" ",50)),50*COLUMNS($Q:S),50))),SUBSTITUTE(SUBSTITUTE(SUBSTITUTE(R60,AA60,""),".","")," ","")),""))),AE60)</f>
        <v>#VALUE!</v>
      </c>
      <c r="AC60" s="56" t="e">
        <f t="shared" si="14"/>
        <v>#VALUE!</v>
      </c>
      <c r="AD60" s="57" t="str">
        <f t="shared" si="15"/>
        <v/>
      </c>
      <c r="AE60" t="str">
        <f t="array" ref="AE60">IFERROR(INDEX(elem_res,MATCH(TRUE,ISNUMBER(SEARCH(elem_ext,AA60)),0)),"")</f>
        <v/>
      </c>
      <c r="AF60" t="str">
        <f t="shared" si="16"/>
        <v xml:space="preserve"> </v>
      </c>
      <c r="AG60" t="str">
        <f t="shared" si="17"/>
        <v/>
      </c>
      <c r="AH60" t="e">
        <f t="shared" si="18"/>
        <v>#VALUE!</v>
      </c>
      <c r="AI60" t="str">
        <f t="shared" si="19"/>
        <v/>
      </c>
      <c r="AJ60" t="str">
        <f t="shared" si="20"/>
        <v/>
      </c>
      <c r="AK60" t="str">
        <f t="shared" si="21"/>
        <v/>
      </c>
      <c r="AL60" t="str">
        <f t="shared" si="22"/>
        <v/>
      </c>
      <c r="AM60" t="str">
        <f>IF(R60="","",'School Form 1-Copy'!$F$4)</f>
        <v/>
      </c>
      <c r="AN60" t="str">
        <f>IF(R60="","",'School Form 1-Copy'!$F$3)</f>
        <v/>
      </c>
      <c r="AO60" t="str">
        <f>IF(R60="","",'School Form 1-Copy'!$AH$3)</f>
        <v/>
      </c>
      <c r="AP60" t="str">
        <f>IF(R60="","",'School Form 1-Copy'!$S$3)</f>
        <v/>
      </c>
      <c r="AQ60" t="str">
        <f>IF(R60="","",IF('School Form 1-Copy'!$K$3="NCR","NCR",IF('School Form 1-Copy'!$K$3="ARMM","ARMM",IF('School Form 1-Copy'!$K$3="CARAGA","CARAGA",MID('School Form 1-Copy'!$K$3,FIND(" ",'School Form 1-Copy'!$K$3)+1,256)))))</f>
        <v/>
      </c>
      <c r="AR60" t="str">
        <f>IF(R60="","",MID('School Form 1-Copy'!$AB$4,FIND(" ",'School Form 1-Copy'!$AB$4)+1,256))</f>
        <v/>
      </c>
      <c r="AS60" t="str">
        <f>IF(R60="","",'School Form 1-Copy'!$AH$4)</f>
        <v/>
      </c>
      <c r="AT60" t="str">
        <f>IF(S60="","",'School Form 1-Copy'!$S$4)</f>
        <v/>
      </c>
      <c r="AU60" t="str">
        <f ca="1">IF(AM60="","",INDIRECT("'"&amp;"School Form 1-Copy"&amp;"'!"&amp;"AD"&amp;MATCH("*Prepared*",'School Form 1-Copy'!$AD$1:$AD$1000,0)+1))</f>
        <v/>
      </c>
    </row>
    <row r="61" spans="3:47">
      <c r="C61" t="str">
        <f t="array" ref="C61">IF(ROWS($3:61)&gt;MAX(IF(ISNUMBER(SEARCH(SUBSTITUTE(A$1,"&lt;=== TOTAL",""),'School Form 1-Copy'!$C$7:$C$1000)),ROW('School Form 1-Copy'!$C$7:$C$1000)-MIN(ROW('School Form 1-Copy'!$C$7:$C$1000))+1,""))-1,"",INDEX('School Form 1-Copy'!$C$7:$C$1000,ROWS($3:61)))</f>
        <v/>
      </c>
      <c r="D61" t="str">
        <f t="shared" si="2"/>
        <v/>
      </c>
      <c r="E61" t="str">
        <f>IF(C61="","",VLOOKUP(C61,'School Form 1-Copy'!$C$7:$H$1000,6,0))</f>
        <v/>
      </c>
      <c r="F61" t="str">
        <f t="array" ref="F61">IF(ROWS($3:61)&gt;MAX(IF(ISNUMBER(SEARCH(SUBSTITUTE(F$1,"&lt;===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1-Copy'!$C$3:$C$1000))+1,""))+ROWS($3:61)),""))</f>
        <v/>
      </c>
      <c r="G61" t="str">
        <f t="shared" si="3"/>
        <v/>
      </c>
      <c r="H61" t="str">
        <f>IF(F61="","",VLOOKUP(F61,'School Form 1-Copy'!$C$7:$H$1000,6,0))</f>
        <v/>
      </c>
      <c r="I61" t="str">
        <f t="shared" si="4"/>
        <v/>
      </c>
      <c r="J61" t="str">
        <f>IF(C61="","",VLOOKUP(C61,IF({1,0},'School Form 1-Copy'!$C$1:$C$1000,'School Form 1-Copy'!$A$1:$A$1000),2,0))</f>
        <v/>
      </c>
      <c r="K61" t="str">
        <f t="shared" si="5"/>
        <v/>
      </c>
      <c r="L61" t="str">
        <f t="shared" si="6"/>
        <v/>
      </c>
      <c r="M61" t="str">
        <f t="array" ref="M61">LOOKUP("zzzzz",CHOOSE({1,2},"",INDEX(I:I,SMALL(IF($I$3:$I$1000&lt;&gt;"",ROW($I$3:$I$1000)),ROWS($M$3:M61)))))</f>
        <v/>
      </c>
      <c r="N61" t="str">
        <f t="shared" si="7"/>
        <v/>
      </c>
      <c r="O61" t="str">
        <f t="shared" si="8"/>
        <v/>
      </c>
      <c r="P61" t="str">
        <f t="shared" si="9"/>
        <v/>
      </c>
      <c r="Q61" t="str">
        <f t="shared" si="10"/>
        <v/>
      </c>
      <c r="R61" t="str">
        <f>IFERROR(TRIM(MID(SUBSTITUTE(SUBSTITUTE(","&amp;$M61," ",", ",LEN($M61)-LEN(SUBSTITUTE($M61," ",""))),",",REPT(" ",50)),50*COLUMNS($M:M),50)),"")</f>
        <v/>
      </c>
      <c r="S61" t="str">
        <f>IFERROR(TRIM(MID(SUBSTITUTE(SUBSTITUTE(","&amp;$M61," ",", ",LEN($M61)-LEN(SUBSTITUTE($M61," ",""))),",",REPT(" ",50)),50*COLUMNS($M:N),50)),"")</f>
        <v/>
      </c>
      <c r="T61" t="str">
        <f>IFERROR(TRIM(MID(SUBSTITUTE(SUBSTITUTE(","&amp;$M61," ",", ",LEN($M61)-LEN(SUBSTITUTE($M61," ",""))),",",REPT(" ",50)),50*COLUMNS($M:O),50)),"")</f>
        <v/>
      </c>
      <c r="U61" t="str">
        <f>IFERROR(TRIM(MID(SUBSTITUTE(SUBSTITUTE(","&amp;$M61," ",", ",LEN($M61)-LEN(SUBSTITUTE($M61," ",""))),",",REPT(" ",50)),50*COLUMNS($M:P),50)),"")</f>
        <v/>
      </c>
      <c r="V61" s="53" t="e">
        <f>IF(LEN(TRIM(MID(SUBSTITUTE(SUBSTITUTE(","&amp;$Q61," ",", ",LEN($Q61)-LEN(SUBSTITUTE($Q61," ",""))),",",REPT(" ",50)),50*COLUMNS($Q:S),50)))&gt;3,TRIM(MID(SUBSTITUTE(SUBSTITUTE(","&amp;$Q61," ",", ",LEN($Q61)-LEN(SUBSTITUTE($Q61," ",""))),",",REPT(" ",50)),50*COLUMNS($Q:S),50)),"")</f>
        <v>#VALUE!</v>
      </c>
      <c r="W61" s="53" t="e">
        <f t="shared" si="11"/>
        <v>#VALUE!</v>
      </c>
      <c r="X61" t="e">
        <f t="shared" si="0"/>
        <v>#VALUE!</v>
      </c>
      <c r="Y61" s="54" t="e">
        <f t="shared" si="12"/>
        <v>#VALUE!</v>
      </c>
      <c r="Z61" s="53" t="e">
        <f>IF(AND(LEN(TRIM(MID(SUBSTITUTE(SUBSTITUTE(","&amp;$R61," ",", ",LEN($R61)-LEN(SUBSTITUTE($R61," ",""))),",",REPT(" ",50)),50*COLUMNS($R:R),50))&gt;0),LEFT(TRIM(MID(SUBSTITUTE(SUBSTITUTE(","&amp;$R61," ",", ",LEN($R61)-LEN(SUBSTITUTE($R61," ",""))),",",REPT(" ",50)),50*COLUMNS($R:R),50)),1)="I",LEFT(TRIM(MID(SUBSTITUTE(SUBSTITUTE(","&amp;$R61," ",", ",LEN($R61)-LEN(SUBSTITUTE($R61," ",""))),",",REPT(" ",50)),50*COLUMNS($R:R),50)),1)="V",LEFT(TRIM(MID(SUBSTITUTE(SUBSTITUTE(","&amp;$R61," ",", ",LEN($R61)-LEN(SUBSTITUTE($R61," ",""))),",",REPT(" ",50)),50*COLUMNS($R:R),50)),1)="X",LEFT(TRIM(MID(SUBSTITUTE(SUBSTITUTE(","&amp;$R61," ",", ",LEN($R61)-LEN(SUBSTITUTE($R61," ",""))),",",REPT(" ",50)),50*COLUMNS($R:R),50)),1)="J"),TRIM(MID(SUBSTITUTE(SUBSTITUTE(","&amp;$R61," ",", ",LEN($R61)-LEN(SUBSTITUTE($R61," ",""))),",",REPT(" ",50)),50*COLUMNS($R:R),50)),R61)</f>
        <v>#VALUE!</v>
      </c>
      <c r="AA61" s="55" t="str">
        <f t="shared" si="13"/>
        <v xml:space="preserve"> </v>
      </c>
      <c r="AB61" s="56" t="e">
        <f>IF(AE61="",IF(OR(LEFT(W61,1)="I",LEFT(W61,1)="V",LEFT(W61,1)="X",LEFT(W61,2)="JR",LEFT(W61,2)="SR"),IF(LEN(T61)-LEN(SUBSTITUTE(T61," ",""))&gt;=2,LEFT(T61,(FIND(" ",T61,1)-1)),W61),IF(AND(W61="",V61=""),IF(SUBSTITUTE(SUBSTITUTE(SUBSTITUTE(R61,AA61,""),".","")," ","")="",IF(LEN(TRIM(MID(SUBSTITUTE(SUBSTITUTE(","&amp;$Q61," ",", ",LEN($Q61)-LEN(SUBSTITUTE($Q61," ",""))),",",REPT(" ",50)),50*COLUMNS($Q:S),50)))&gt;3,LEFT(TRIM(MID(SUBSTITUTE(SUBSTITUTE(","&amp;$Q61," ",", ",LEN($Q61)-LEN(SUBSTITUTE($Q61," ",""))),",",REPT(" ",50)),50*COLUMNS($Q:S),50)),3),TRIM(MID(SUBSTITUTE(SUBSTITUTE(","&amp;$Q61," ",", ",LEN($Q61)-LEN(SUBSTITUTE($Q61," ",""))),",",REPT(" ",50)),50*COLUMNS($Q:S),50))),SUBSTITUTE(SUBSTITUTE(SUBSTITUTE(R61,AA61,""),".","")," ","")),IF(AND(LEN(W61)&gt;0,LEN(V61)&gt;0),IF(SUBSTITUTE(SUBSTITUTE(SUBSTITUTE(R61,AA61,""),".","")," ","")="",IF(LEN(TRIM(MID(SUBSTITUTE(SUBSTITUTE(","&amp;$Q61," ",", ",LEN($Q61)-LEN(SUBSTITUTE($Q61," ",""))),",",REPT(" ",50)),50*COLUMNS($Q:S),50)))&gt;3,LEFT(TRIM(MID(SUBSTITUTE(SUBSTITUTE(","&amp;$Q61," ",", ",LEN($Q61)-LEN(SUBSTITUTE($Q61," ",""))),",",REPT(" ",50)),50*COLUMNS($Q:S),50)),3),TRIM(MID(SUBSTITUTE(SUBSTITUTE(","&amp;$Q61," ",", ",LEN($Q61)-LEN(SUBSTITUTE($Q61," ",""))),",",REPT(" ",50)),50*COLUMNS($Q:S),50))),SUBSTITUTE(SUBSTITUTE(SUBSTITUTE(R61,AA61,""),".","")," ","")),""))),AE61)</f>
        <v>#VALUE!</v>
      </c>
      <c r="AC61" s="56" t="e">
        <f t="shared" si="14"/>
        <v>#VALUE!</v>
      </c>
      <c r="AD61" s="57" t="str">
        <f t="shared" si="15"/>
        <v/>
      </c>
      <c r="AE61" t="str">
        <f t="array" ref="AE61">IFERROR(INDEX(elem_res,MATCH(TRUE,ISNUMBER(SEARCH(elem_ext,AA61)),0)),"")</f>
        <v/>
      </c>
      <c r="AF61" t="str">
        <f t="shared" si="16"/>
        <v xml:space="preserve"> </v>
      </c>
      <c r="AG61" t="str">
        <f t="shared" si="17"/>
        <v/>
      </c>
      <c r="AH61" t="e">
        <f t="shared" si="18"/>
        <v>#VALUE!</v>
      </c>
      <c r="AI61" t="str">
        <f t="shared" si="19"/>
        <v/>
      </c>
      <c r="AJ61" t="str">
        <f t="shared" si="20"/>
        <v/>
      </c>
      <c r="AK61" t="str">
        <f t="shared" si="21"/>
        <v/>
      </c>
      <c r="AL61" t="str">
        <f t="shared" si="22"/>
        <v/>
      </c>
      <c r="AM61" t="str">
        <f>IF(R61="","",'School Form 1-Copy'!$F$4)</f>
        <v/>
      </c>
      <c r="AN61" t="str">
        <f>IF(R61="","",'School Form 1-Copy'!$F$3)</f>
        <v/>
      </c>
      <c r="AO61" t="str">
        <f>IF(R61="","",'School Form 1-Copy'!$AH$3)</f>
        <v/>
      </c>
      <c r="AP61" t="str">
        <f>IF(R61="","",'School Form 1-Copy'!$S$3)</f>
        <v/>
      </c>
      <c r="AQ61" t="str">
        <f>IF(R61="","",IF('School Form 1-Copy'!$K$3="NCR","NCR",IF('School Form 1-Copy'!$K$3="ARMM","ARMM",IF('School Form 1-Copy'!$K$3="CARAGA","CARAGA",MID('School Form 1-Copy'!$K$3,FIND(" ",'School Form 1-Copy'!$K$3)+1,256)))))</f>
        <v/>
      </c>
      <c r="AR61" t="str">
        <f>IF(R61="","",MID('School Form 1-Copy'!$AB$4,FIND(" ",'School Form 1-Copy'!$AB$4)+1,256))</f>
        <v/>
      </c>
      <c r="AS61" t="str">
        <f>IF(R61="","",'School Form 1-Copy'!$AH$4)</f>
        <v/>
      </c>
      <c r="AT61" t="str">
        <f>IF(S61="","",'School Form 1-Copy'!$S$4)</f>
        <v/>
      </c>
      <c r="AU61" t="str">
        <f ca="1">IF(AM61="","",INDIRECT("'"&amp;"School Form 1-Copy"&amp;"'!"&amp;"AD"&amp;MATCH("*Prepared*",'School Form 1-Copy'!$AD$1:$AD$1000,0)+1))</f>
        <v/>
      </c>
    </row>
    <row r="62" spans="3:47">
      <c r="C62" t="str">
        <f t="array" ref="C62">IF(ROWS($3:62)&gt;MAX(IF(ISNUMBER(SEARCH(SUBSTITUTE(A$1,"&lt;=== TOTAL",""),'School Form 1-Copy'!$C$7:$C$1000)),ROW('School Form 1-Copy'!$C$7:$C$1000)-MIN(ROW('School Form 1-Copy'!$C$7:$C$1000))+1,""))-1,"",INDEX('School Form 1-Copy'!$C$7:$C$1000,ROWS($3:62)))</f>
        <v/>
      </c>
      <c r="D62" t="str">
        <f t="shared" si="2"/>
        <v/>
      </c>
      <c r="E62" t="str">
        <f>IF(C62="","",VLOOKUP(C62,'School Form 1-Copy'!$C$7:$H$1000,6,0))</f>
        <v/>
      </c>
      <c r="F62" t="str">
        <f t="array" ref="F62">IF(ROWS($3:62)&gt;MAX(IF(ISNUMBER(SEARCH(SUBSTITUTE(F$1,"&lt;===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1-Copy'!$C$3:$C$1000))+1,""))+ROWS($3:62)),""))</f>
        <v/>
      </c>
      <c r="G62" t="str">
        <f t="shared" si="3"/>
        <v/>
      </c>
      <c r="H62" t="str">
        <f>IF(F62="","",VLOOKUP(F62,'School Form 1-Copy'!$C$7:$H$1000,6,0))</f>
        <v/>
      </c>
      <c r="I62" t="str">
        <f t="shared" si="4"/>
        <v/>
      </c>
      <c r="J62" t="str">
        <f>IF(C62="","",VLOOKUP(C62,IF({1,0},'School Form 1-Copy'!$C$1:$C$1000,'School Form 1-Copy'!$A$1:$A$1000),2,0))</f>
        <v/>
      </c>
      <c r="K62" t="str">
        <f t="shared" si="5"/>
        <v/>
      </c>
      <c r="L62" t="str">
        <f t="shared" si="6"/>
        <v/>
      </c>
      <c r="M62" t="str">
        <f t="array" ref="M62">LOOKUP("zzzzz",CHOOSE({1,2},"",INDEX(I:I,SMALL(IF($I$3:$I$1000&lt;&gt;"",ROW($I$3:$I$1000)),ROWS($M$3:M62)))))</f>
        <v/>
      </c>
      <c r="N62" t="str">
        <f t="shared" si="7"/>
        <v/>
      </c>
      <c r="O62" t="str">
        <f t="shared" si="8"/>
        <v/>
      </c>
      <c r="P62" t="str">
        <f t="shared" si="9"/>
        <v/>
      </c>
      <c r="Q62" t="str">
        <f t="shared" si="10"/>
        <v/>
      </c>
      <c r="R62" t="str">
        <f>IFERROR(TRIM(MID(SUBSTITUTE(SUBSTITUTE(","&amp;$M62," ",", ",LEN($M62)-LEN(SUBSTITUTE($M62," ",""))),",",REPT(" ",50)),50*COLUMNS($M:M),50)),"")</f>
        <v/>
      </c>
      <c r="S62" t="str">
        <f>IFERROR(TRIM(MID(SUBSTITUTE(SUBSTITUTE(","&amp;$M62," ",", ",LEN($M62)-LEN(SUBSTITUTE($M62," ",""))),",",REPT(" ",50)),50*COLUMNS($M:N),50)),"")</f>
        <v/>
      </c>
      <c r="T62" t="str">
        <f>IFERROR(TRIM(MID(SUBSTITUTE(SUBSTITUTE(","&amp;$M62," ",", ",LEN($M62)-LEN(SUBSTITUTE($M62," ",""))),",",REPT(" ",50)),50*COLUMNS($M:O),50)),"")</f>
        <v/>
      </c>
      <c r="U62" t="str">
        <f>IFERROR(TRIM(MID(SUBSTITUTE(SUBSTITUTE(","&amp;$M62," ",", ",LEN($M62)-LEN(SUBSTITUTE($M62," ",""))),",",REPT(" ",50)),50*COLUMNS($M:P),50)),"")</f>
        <v/>
      </c>
      <c r="V62" s="53" t="e">
        <f>IF(LEN(TRIM(MID(SUBSTITUTE(SUBSTITUTE(","&amp;$Q62," ",", ",LEN($Q62)-LEN(SUBSTITUTE($Q62," ",""))),",",REPT(" ",50)),50*COLUMNS($Q:S),50)))&gt;3,TRIM(MID(SUBSTITUTE(SUBSTITUTE(","&amp;$Q62," ",", ",LEN($Q62)-LEN(SUBSTITUTE($Q62," ",""))),",",REPT(" ",50)),50*COLUMNS($Q:S),50)),"")</f>
        <v>#VALUE!</v>
      </c>
      <c r="W62" s="53" t="e">
        <f t="shared" si="11"/>
        <v>#VALUE!</v>
      </c>
      <c r="X62" t="e">
        <f t="shared" si="0"/>
        <v>#VALUE!</v>
      </c>
      <c r="Y62" s="54" t="e">
        <f t="shared" si="12"/>
        <v>#VALUE!</v>
      </c>
      <c r="Z62" s="53" t="e">
        <f>IF(AND(LEN(TRIM(MID(SUBSTITUTE(SUBSTITUTE(","&amp;$R62," ",", ",LEN($R62)-LEN(SUBSTITUTE($R62," ",""))),",",REPT(" ",50)),50*COLUMNS($R:R),50))&gt;0),LEFT(TRIM(MID(SUBSTITUTE(SUBSTITUTE(","&amp;$R62," ",", ",LEN($R62)-LEN(SUBSTITUTE($R62," ",""))),",",REPT(" ",50)),50*COLUMNS($R:R),50)),1)="I",LEFT(TRIM(MID(SUBSTITUTE(SUBSTITUTE(","&amp;$R62," ",", ",LEN($R62)-LEN(SUBSTITUTE($R62," ",""))),",",REPT(" ",50)),50*COLUMNS($R:R),50)),1)="V",LEFT(TRIM(MID(SUBSTITUTE(SUBSTITUTE(","&amp;$R62," ",", ",LEN($R62)-LEN(SUBSTITUTE($R62," ",""))),",",REPT(" ",50)),50*COLUMNS($R:R),50)),1)="X",LEFT(TRIM(MID(SUBSTITUTE(SUBSTITUTE(","&amp;$R62," ",", ",LEN($R62)-LEN(SUBSTITUTE($R62," ",""))),",",REPT(" ",50)),50*COLUMNS($R:R),50)),1)="J"),TRIM(MID(SUBSTITUTE(SUBSTITUTE(","&amp;$R62," ",", ",LEN($R62)-LEN(SUBSTITUTE($R62," ",""))),",",REPT(" ",50)),50*COLUMNS($R:R),50)),R62)</f>
        <v>#VALUE!</v>
      </c>
      <c r="AA62" s="55" t="str">
        <f t="shared" si="13"/>
        <v xml:space="preserve"> </v>
      </c>
      <c r="AB62" s="56" t="e">
        <f>IF(AE62="",IF(OR(LEFT(W62,1)="I",LEFT(W62,1)="V",LEFT(W62,1)="X",LEFT(W62,2)="JR",LEFT(W62,2)="SR"),IF(LEN(T62)-LEN(SUBSTITUTE(T62," ",""))&gt;=2,LEFT(T62,(FIND(" ",T62,1)-1)),W62),IF(AND(W62="",V62=""),IF(SUBSTITUTE(SUBSTITUTE(SUBSTITUTE(R62,AA62,""),".","")," ","")="",IF(LEN(TRIM(MID(SUBSTITUTE(SUBSTITUTE(","&amp;$Q62," ",", ",LEN($Q62)-LEN(SUBSTITUTE($Q62," ",""))),",",REPT(" ",50)),50*COLUMNS($Q:S),50)))&gt;3,LEFT(TRIM(MID(SUBSTITUTE(SUBSTITUTE(","&amp;$Q62," ",", ",LEN($Q62)-LEN(SUBSTITUTE($Q62," ",""))),",",REPT(" ",50)),50*COLUMNS($Q:S),50)),3),TRIM(MID(SUBSTITUTE(SUBSTITUTE(","&amp;$Q62," ",", ",LEN($Q62)-LEN(SUBSTITUTE($Q62," ",""))),",",REPT(" ",50)),50*COLUMNS($Q:S),50))),SUBSTITUTE(SUBSTITUTE(SUBSTITUTE(R62,AA62,""),".","")," ","")),IF(AND(LEN(W62)&gt;0,LEN(V62)&gt;0),IF(SUBSTITUTE(SUBSTITUTE(SUBSTITUTE(R62,AA62,""),".","")," ","")="",IF(LEN(TRIM(MID(SUBSTITUTE(SUBSTITUTE(","&amp;$Q62," ",", ",LEN($Q62)-LEN(SUBSTITUTE($Q62," ",""))),",",REPT(" ",50)),50*COLUMNS($Q:S),50)))&gt;3,LEFT(TRIM(MID(SUBSTITUTE(SUBSTITUTE(","&amp;$Q62," ",", ",LEN($Q62)-LEN(SUBSTITUTE($Q62," ",""))),",",REPT(" ",50)),50*COLUMNS($Q:S),50)),3),TRIM(MID(SUBSTITUTE(SUBSTITUTE(","&amp;$Q62," ",", ",LEN($Q62)-LEN(SUBSTITUTE($Q62," ",""))),",",REPT(" ",50)),50*COLUMNS($Q:S),50))),SUBSTITUTE(SUBSTITUTE(SUBSTITUTE(R62,AA62,""),".","")," ","")),""))),AE62)</f>
        <v>#VALUE!</v>
      </c>
      <c r="AC62" s="56" t="e">
        <f t="shared" si="14"/>
        <v>#VALUE!</v>
      </c>
      <c r="AD62" s="57" t="str">
        <f t="shared" si="15"/>
        <v/>
      </c>
      <c r="AE62" t="str">
        <f t="array" ref="AE62">IFERROR(INDEX(elem_res,MATCH(TRUE,ISNUMBER(SEARCH(elem_ext,AA62)),0)),"")</f>
        <v/>
      </c>
      <c r="AF62" t="str">
        <f t="shared" si="16"/>
        <v xml:space="preserve"> </v>
      </c>
      <c r="AG62" t="str">
        <f t="shared" si="17"/>
        <v/>
      </c>
      <c r="AH62" t="e">
        <f t="shared" si="18"/>
        <v>#VALUE!</v>
      </c>
      <c r="AI62" t="str">
        <f t="shared" si="19"/>
        <v/>
      </c>
      <c r="AJ62" t="str">
        <f t="shared" si="20"/>
        <v/>
      </c>
      <c r="AK62" t="str">
        <f t="shared" si="21"/>
        <v/>
      </c>
      <c r="AL62" t="str">
        <f t="shared" si="22"/>
        <v/>
      </c>
      <c r="AM62" t="str">
        <f>IF(R62="","",'School Form 1-Copy'!$F$4)</f>
        <v/>
      </c>
      <c r="AN62" t="str">
        <f>IF(R62="","",'School Form 1-Copy'!$F$3)</f>
        <v/>
      </c>
      <c r="AO62" t="str">
        <f>IF(R62="","",'School Form 1-Copy'!$AH$3)</f>
        <v/>
      </c>
      <c r="AP62" t="str">
        <f>IF(R62="","",'School Form 1-Copy'!$S$3)</f>
        <v/>
      </c>
      <c r="AQ62" t="str">
        <f>IF(R62="","",IF('School Form 1-Copy'!$K$3="NCR","NCR",IF('School Form 1-Copy'!$K$3="ARMM","ARMM",IF('School Form 1-Copy'!$K$3="CARAGA","CARAGA",MID('School Form 1-Copy'!$K$3,FIND(" ",'School Form 1-Copy'!$K$3)+1,256)))))</f>
        <v/>
      </c>
      <c r="AR62" t="str">
        <f>IF(R62="","",MID('School Form 1-Copy'!$AB$4,FIND(" ",'School Form 1-Copy'!$AB$4)+1,256))</f>
        <v/>
      </c>
      <c r="AS62" t="str">
        <f>IF(R62="","",'School Form 1-Copy'!$AH$4)</f>
        <v/>
      </c>
      <c r="AT62" t="str">
        <f>IF(S62="","",'School Form 1-Copy'!$S$4)</f>
        <v/>
      </c>
      <c r="AU62" t="str">
        <f ca="1">IF(AM62="","",INDIRECT("'"&amp;"School Form 1-Copy"&amp;"'!"&amp;"AD"&amp;MATCH("*Prepared*",'School Form 1-Copy'!$AD$1:$AD$1000,0)+1))</f>
        <v/>
      </c>
    </row>
    <row r="63" spans="3:47">
      <c r="C63" t="str">
        <f t="array" ref="C63">IF(ROWS($3:63)&gt;MAX(IF(ISNUMBER(SEARCH(SUBSTITUTE(A$1,"&lt;=== TOTAL",""),'School Form 1-Copy'!$C$7:$C$1000)),ROW('School Form 1-Copy'!$C$7:$C$1000)-MIN(ROW('School Form 1-Copy'!$C$7:$C$1000))+1,""))-1,"",INDEX('School Form 1-Copy'!$C$7:$C$1000,ROWS($3:63)))</f>
        <v/>
      </c>
      <c r="D63" t="str">
        <f t="shared" si="2"/>
        <v/>
      </c>
      <c r="E63" t="str">
        <f>IF(C63="","",VLOOKUP(C63,'School Form 1-Copy'!$C$7:$H$1000,6,0))</f>
        <v/>
      </c>
      <c r="F63" t="str">
        <f t="array" ref="F63">IF(ROWS($3:63)&gt;MAX(IF(ISNUMBER(SEARCH(SUBSTITUTE(F$1,"&lt;===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1-Copy'!$C$3:$C$1000))+1,""))+ROWS($3:63)),""))</f>
        <v/>
      </c>
      <c r="G63" t="str">
        <f t="shared" si="3"/>
        <v/>
      </c>
      <c r="H63" t="str">
        <f>IF(F63="","",VLOOKUP(F63,'School Form 1-Copy'!$C$7:$H$1000,6,0))</f>
        <v/>
      </c>
      <c r="I63" t="str">
        <f t="shared" si="4"/>
        <v/>
      </c>
      <c r="J63" t="str">
        <f>IF(C63="","",VLOOKUP(C63,IF({1,0},'School Form 1-Copy'!$C$1:$C$1000,'School Form 1-Copy'!$A$1:$A$1000),2,0))</f>
        <v/>
      </c>
      <c r="K63" t="str">
        <f t="shared" si="5"/>
        <v/>
      </c>
      <c r="L63" t="str">
        <f t="shared" si="6"/>
        <v/>
      </c>
      <c r="M63" t="str">
        <f t="array" ref="M63">LOOKUP("zzzzz",CHOOSE({1,2},"",INDEX(I:I,SMALL(IF($I$3:$I$1000&lt;&gt;"",ROW($I$3:$I$1000)),ROWS($M$3:M63)))))</f>
        <v/>
      </c>
      <c r="N63" t="str">
        <f t="shared" si="7"/>
        <v/>
      </c>
      <c r="O63" t="str">
        <f t="shared" si="8"/>
        <v/>
      </c>
      <c r="P63" t="str">
        <f t="shared" si="9"/>
        <v/>
      </c>
      <c r="Q63" t="str">
        <f t="shared" si="10"/>
        <v/>
      </c>
      <c r="R63" t="str">
        <f>IFERROR(TRIM(MID(SUBSTITUTE(SUBSTITUTE(","&amp;$M63," ",", ",LEN($M63)-LEN(SUBSTITUTE($M63," ",""))),",",REPT(" ",50)),50*COLUMNS($M:M),50)),"")</f>
        <v/>
      </c>
      <c r="S63" t="str">
        <f>IFERROR(TRIM(MID(SUBSTITUTE(SUBSTITUTE(","&amp;$M63," ",", ",LEN($M63)-LEN(SUBSTITUTE($M63," ",""))),",",REPT(" ",50)),50*COLUMNS($M:N),50)),"")</f>
        <v/>
      </c>
      <c r="T63" t="str">
        <f>IFERROR(TRIM(MID(SUBSTITUTE(SUBSTITUTE(","&amp;$M63," ",", ",LEN($M63)-LEN(SUBSTITUTE($M63," ",""))),",",REPT(" ",50)),50*COLUMNS($M:O),50)),"")</f>
        <v/>
      </c>
      <c r="U63" t="str">
        <f>IFERROR(TRIM(MID(SUBSTITUTE(SUBSTITUTE(","&amp;$M63," ",", ",LEN($M63)-LEN(SUBSTITUTE($M63," ",""))),",",REPT(" ",50)),50*COLUMNS($M:P),50)),"")</f>
        <v/>
      </c>
      <c r="V63" s="53" t="e">
        <f>IF(LEN(TRIM(MID(SUBSTITUTE(SUBSTITUTE(","&amp;$Q63," ",", ",LEN($Q63)-LEN(SUBSTITUTE($Q63," ",""))),",",REPT(" ",50)),50*COLUMNS($Q:S),50)))&gt;3,TRIM(MID(SUBSTITUTE(SUBSTITUTE(","&amp;$Q63," ",", ",LEN($Q63)-LEN(SUBSTITUTE($Q63," ",""))),",",REPT(" ",50)),50*COLUMNS($Q:S),50)),"")</f>
        <v>#VALUE!</v>
      </c>
      <c r="W63" s="53" t="e">
        <f t="shared" si="11"/>
        <v>#VALUE!</v>
      </c>
      <c r="X63" t="e">
        <f t="shared" si="0"/>
        <v>#VALUE!</v>
      </c>
      <c r="Y63" s="54" t="e">
        <f t="shared" si="12"/>
        <v>#VALUE!</v>
      </c>
      <c r="Z63" s="53" t="e">
        <f>IF(AND(LEN(TRIM(MID(SUBSTITUTE(SUBSTITUTE(","&amp;$R63," ",", ",LEN($R63)-LEN(SUBSTITUTE($R63," ",""))),",",REPT(" ",50)),50*COLUMNS($R:R),50))&gt;0),LEFT(TRIM(MID(SUBSTITUTE(SUBSTITUTE(","&amp;$R63," ",", ",LEN($R63)-LEN(SUBSTITUTE($R63," ",""))),",",REPT(" ",50)),50*COLUMNS($R:R),50)),1)="I",LEFT(TRIM(MID(SUBSTITUTE(SUBSTITUTE(","&amp;$R63," ",", ",LEN($R63)-LEN(SUBSTITUTE($R63," ",""))),",",REPT(" ",50)),50*COLUMNS($R:R),50)),1)="V",LEFT(TRIM(MID(SUBSTITUTE(SUBSTITUTE(","&amp;$R63," ",", ",LEN($R63)-LEN(SUBSTITUTE($R63," ",""))),",",REPT(" ",50)),50*COLUMNS($R:R),50)),1)="X",LEFT(TRIM(MID(SUBSTITUTE(SUBSTITUTE(","&amp;$R63," ",", ",LEN($R63)-LEN(SUBSTITUTE($R63," ",""))),",",REPT(" ",50)),50*COLUMNS($R:R),50)),1)="J"),TRIM(MID(SUBSTITUTE(SUBSTITUTE(","&amp;$R63," ",", ",LEN($R63)-LEN(SUBSTITUTE($R63," ",""))),",",REPT(" ",50)),50*COLUMNS($R:R),50)),R63)</f>
        <v>#VALUE!</v>
      </c>
      <c r="AA63" s="55" t="str">
        <f t="shared" si="13"/>
        <v xml:space="preserve"> </v>
      </c>
      <c r="AB63" s="56" t="e">
        <f>IF(AE63="",IF(OR(LEFT(W63,1)="I",LEFT(W63,1)="V",LEFT(W63,1)="X",LEFT(W63,2)="JR",LEFT(W63,2)="SR"),IF(LEN(T63)-LEN(SUBSTITUTE(T63," ",""))&gt;=2,LEFT(T63,(FIND(" ",T63,1)-1)),W63),IF(AND(W63="",V63=""),IF(SUBSTITUTE(SUBSTITUTE(SUBSTITUTE(R63,AA63,""),".","")," ","")="",IF(LEN(TRIM(MID(SUBSTITUTE(SUBSTITUTE(","&amp;$Q63," ",", ",LEN($Q63)-LEN(SUBSTITUTE($Q63," ",""))),",",REPT(" ",50)),50*COLUMNS($Q:S),50)))&gt;3,LEFT(TRIM(MID(SUBSTITUTE(SUBSTITUTE(","&amp;$Q63," ",", ",LEN($Q63)-LEN(SUBSTITUTE($Q63," ",""))),",",REPT(" ",50)),50*COLUMNS($Q:S),50)),3),TRIM(MID(SUBSTITUTE(SUBSTITUTE(","&amp;$Q63," ",", ",LEN($Q63)-LEN(SUBSTITUTE($Q63," ",""))),",",REPT(" ",50)),50*COLUMNS($Q:S),50))),SUBSTITUTE(SUBSTITUTE(SUBSTITUTE(R63,AA63,""),".","")," ","")),IF(AND(LEN(W63)&gt;0,LEN(V63)&gt;0),IF(SUBSTITUTE(SUBSTITUTE(SUBSTITUTE(R63,AA63,""),".","")," ","")="",IF(LEN(TRIM(MID(SUBSTITUTE(SUBSTITUTE(","&amp;$Q63," ",", ",LEN($Q63)-LEN(SUBSTITUTE($Q63," ",""))),",",REPT(" ",50)),50*COLUMNS($Q:S),50)))&gt;3,LEFT(TRIM(MID(SUBSTITUTE(SUBSTITUTE(","&amp;$Q63," ",", ",LEN($Q63)-LEN(SUBSTITUTE($Q63," ",""))),",",REPT(" ",50)),50*COLUMNS($Q:S),50)),3),TRIM(MID(SUBSTITUTE(SUBSTITUTE(","&amp;$Q63," ",", ",LEN($Q63)-LEN(SUBSTITUTE($Q63," ",""))),",",REPT(" ",50)),50*COLUMNS($Q:S),50))),SUBSTITUTE(SUBSTITUTE(SUBSTITUTE(R63,AA63,""),".","")," ","")),""))),AE63)</f>
        <v>#VALUE!</v>
      </c>
      <c r="AC63" s="56" t="e">
        <f t="shared" si="14"/>
        <v>#VALUE!</v>
      </c>
      <c r="AD63" s="57" t="str">
        <f t="shared" si="15"/>
        <v/>
      </c>
      <c r="AE63" t="str">
        <f t="array" ref="AE63">IFERROR(INDEX(elem_res,MATCH(TRUE,ISNUMBER(SEARCH(elem_ext,AA63)),0)),"")</f>
        <v/>
      </c>
      <c r="AF63" t="str">
        <f t="shared" si="16"/>
        <v xml:space="preserve"> </v>
      </c>
      <c r="AG63" t="str">
        <f t="shared" si="17"/>
        <v/>
      </c>
      <c r="AH63" t="e">
        <f t="shared" si="18"/>
        <v>#VALUE!</v>
      </c>
      <c r="AI63" t="str">
        <f t="shared" si="19"/>
        <v/>
      </c>
      <c r="AJ63" t="str">
        <f t="shared" si="20"/>
        <v/>
      </c>
      <c r="AK63" t="str">
        <f t="shared" si="21"/>
        <v/>
      </c>
      <c r="AL63" t="str">
        <f t="shared" si="22"/>
        <v/>
      </c>
      <c r="AM63" t="str">
        <f>IF(R63="","",'School Form 1-Copy'!$F$4)</f>
        <v/>
      </c>
      <c r="AN63" t="str">
        <f>IF(R63="","",'School Form 1-Copy'!$F$3)</f>
        <v/>
      </c>
      <c r="AO63" t="str">
        <f>IF(R63="","",'School Form 1-Copy'!$AH$3)</f>
        <v/>
      </c>
      <c r="AP63" t="str">
        <f>IF(R63="","",'School Form 1-Copy'!$S$3)</f>
        <v/>
      </c>
      <c r="AQ63" t="str">
        <f>IF(R63="","",IF('School Form 1-Copy'!$K$3="NCR","NCR",IF('School Form 1-Copy'!$K$3="ARMM","ARMM",IF('School Form 1-Copy'!$K$3="CARAGA","CARAGA",MID('School Form 1-Copy'!$K$3,FIND(" ",'School Form 1-Copy'!$K$3)+1,256)))))</f>
        <v/>
      </c>
      <c r="AR63" t="str">
        <f>IF(R63="","",MID('School Form 1-Copy'!$AB$4,FIND(" ",'School Form 1-Copy'!$AB$4)+1,256))</f>
        <v/>
      </c>
      <c r="AS63" t="str">
        <f>IF(R63="","",'School Form 1-Copy'!$AH$4)</f>
        <v/>
      </c>
      <c r="AT63" t="str">
        <f>IF(S63="","",'School Form 1-Copy'!$S$4)</f>
        <v/>
      </c>
      <c r="AU63" t="str">
        <f ca="1">IF(AM63="","",INDIRECT("'"&amp;"School Form 1-Copy"&amp;"'!"&amp;"AD"&amp;MATCH("*Prepared*",'School Form 1-Copy'!$AD$1:$AD$1000,0)+1))</f>
        <v/>
      </c>
    </row>
    <row r="64" spans="3:47">
      <c r="C64" t="str">
        <f t="array" ref="C64">IF(ROWS($3:64)&gt;MAX(IF(ISNUMBER(SEARCH(SUBSTITUTE(A$1,"&lt;=== TOTAL",""),'School Form 1-Copy'!$C$7:$C$1000)),ROW('School Form 1-Copy'!$C$7:$C$1000)-MIN(ROW('School Form 1-Copy'!$C$7:$C$1000))+1,""))-1,"",INDEX('School Form 1-Copy'!$C$7:$C$1000,ROWS($3:64)))</f>
        <v/>
      </c>
      <c r="D64" t="str">
        <f t="shared" si="2"/>
        <v/>
      </c>
      <c r="E64" t="str">
        <f>IF(C64="","",VLOOKUP(C64,'School Form 1-Copy'!$C$7:$H$1000,6,0))</f>
        <v/>
      </c>
      <c r="F64" t="str">
        <f t="array" ref="F64">IF(ROWS($3:64)&gt;MAX(IF(ISNUMBER(SEARCH(SUBSTITUTE(F$1,"&lt;===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1-Copy'!$C$3:$C$1000))+1,""))+ROWS($3:64)),""))</f>
        <v/>
      </c>
      <c r="G64" t="str">
        <f t="shared" si="3"/>
        <v/>
      </c>
      <c r="H64" t="str">
        <f>IF(F64="","",VLOOKUP(F64,'School Form 1-Copy'!$C$7:$H$1000,6,0))</f>
        <v/>
      </c>
      <c r="I64" t="str">
        <f t="shared" si="4"/>
        <v/>
      </c>
      <c r="J64" t="str">
        <f>IF(C64="","",VLOOKUP(C64,IF({1,0},'School Form 1-Copy'!$C$1:$C$1000,'School Form 1-Copy'!$A$1:$A$1000),2,0))</f>
        <v/>
      </c>
      <c r="K64" t="str">
        <f t="shared" si="5"/>
        <v/>
      </c>
      <c r="L64" t="str">
        <f t="shared" si="6"/>
        <v/>
      </c>
      <c r="M64" t="str">
        <f t="array" ref="M64">LOOKUP("zzzzz",CHOOSE({1,2},"",INDEX(I:I,SMALL(IF($I$3:$I$1000&lt;&gt;"",ROW($I$3:$I$1000)),ROWS($M$3:M64)))))</f>
        <v/>
      </c>
      <c r="N64" t="str">
        <f t="shared" si="7"/>
        <v/>
      </c>
      <c r="O64" t="str">
        <f t="shared" si="8"/>
        <v/>
      </c>
      <c r="P64" t="str">
        <f t="shared" si="9"/>
        <v/>
      </c>
      <c r="Q64" t="str">
        <f t="shared" si="10"/>
        <v/>
      </c>
      <c r="R64" t="str">
        <f>IFERROR(TRIM(MID(SUBSTITUTE(SUBSTITUTE(","&amp;$M64," ",", ",LEN($M64)-LEN(SUBSTITUTE($M64," ",""))),",",REPT(" ",50)),50*COLUMNS($M:M),50)),"")</f>
        <v/>
      </c>
      <c r="S64" t="str">
        <f>IFERROR(TRIM(MID(SUBSTITUTE(SUBSTITUTE(","&amp;$M64," ",", ",LEN($M64)-LEN(SUBSTITUTE($M64," ",""))),",",REPT(" ",50)),50*COLUMNS($M:N),50)),"")</f>
        <v/>
      </c>
      <c r="T64" t="str">
        <f>IFERROR(TRIM(MID(SUBSTITUTE(SUBSTITUTE(","&amp;$M64," ",", ",LEN($M64)-LEN(SUBSTITUTE($M64," ",""))),",",REPT(" ",50)),50*COLUMNS($M:O),50)),"")</f>
        <v/>
      </c>
      <c r="U64" t="str">
        <f>IFERROR(TRIM(MID(SUBSTITUTE(SUBSTITUTE(","&amp;$M64," ",", ",LEN($M64)-LEN(SUBSTITUTE($M64," ",""))),",",REPT(" ",50)),50*COLUMNS($M:P),50)),"")</f>
        <v/>
      </c>
      <c r="V64" s="53" t="e">
        <f>IF(LEN(TRIM(MID(SUBSTITUTE(SUBSTITUTE(","&amp;$Q64," ",", ",LEN($Q64)-LEN(SUBSTITUTE($Q64," ",""))),",",REPT(" ",50)),50*COLUMNS($Q:S),50)))&gt;3,TRIM(MID(SUBSTITUTE(SUBSTITUTE(","&amp;$Q64," ",", ",LEN($Q64)-LEN(SUBSTITUTE($Q64," ",""))),",",REPT(" ",50)),50*COLUMNS($Q:S),50)),"")</f>
        <v>#VALUE!</v>
      </c>
      <c r="W64" s="53" t="e">
        <f t="shared" si="11"/>
        <v>#VALUE!</v>
      </c>
      <c r="X64" t="e">
        <f t="shared" si="0"/>
        <v>#VALUE!</v>
      </c>
      <c r="Y64" s="54" t="e">
        <f t="shared" si="12"/>
        <v>#VALUE!</v>
      </c>
      <c r="Z64" s="53" t="e">
        <f>IF(AND(LEN(TRIM(MID(SUBSTITUTE(SUBSTITUTE(","&amp;$R64," ",", ",LEN($R64)-LEN(SUBSTITUTE($R64," ",""))),",",REPT(" ",50)),50*COLUMNS($R:R),50))&gt;0),LEFT(TRIM(MID(SUBSTITUTE(SUBSTITUTE(","&amp;$R64," ",", ",LEN($R64)-LEN(SUBSTITUTE($R64," ",""))),",",REPT(" ",50)),50*COLUMNS($R:R),50)),1)="I",LEFT(TRIM(MID(SUBSTITUTE(SUBSTITUTE(","&amp;$R64," ",", ",LEN($R64)-LEN(SUBSTITUTE($R64," ",""))),",",REPT(" ",50)),50*COLUMNS($R:R),50)),1)="V",LEFT(TRIM(MID(SUBSTITUTE(SUBSTITUTE(","&amp;$R64," ",", ",LEN($R64)-LEN(SUBSTITUTE($R64," ",""))),",",REPT(" ",50)),50*COLUMNS($R:R),50)),1)="X",LEFT(TRIM(MID(SUBSTITUTE(SUBSTITUTE(","&amp;$R64," ",", ",LEN($R64)-LEN(SUBSTITUTE($R64," ",""))),",",REPT(" ",50)),50*COLUMNS($R:R),50)),1)="J"),TRIM(MID(SUBSTITUTE(SUBSTITUTE(","&amp;$R64," ",", ",LEN($R64)-LEN(SUBSTITUTE($R64," ",""))),",",REPT(" ",50)),50*COLUMNS($R:R),50)),R64)</f>
        <v>#VALUE!</v>
      </c>
      <c r="AA64" s="55" t="str">
        <f t="shared" si="13"/>
        <v xml:space="preserve"> </v>
      </c>
      <c r="AB64" s="56" t="e">
        <f>IF(AE64="",IF(OR(LEFT(W64,1)="I",LEFT(W64,1)="V",LEFT(W64,1)="X",LEFT(W64,2)="JR",LEFT(W64,2)="SR"),IF(LEN(T64)-LEN(SUBSTITUTE(T64," ",""))&gt;=2,LEFT(T64,(FIND(" ",T64,1)-1)),W64),IF(AND(W64="",V64=""),IF(SUBSTITUTE(SUBSTITUTE(SUBSTITUTE(R64,AA64,""),".","")," ","")="",IF(LEN(TRIM(MID(SUBSTITUTE(SUBSTITUTE(","&amp;$Q64," ",", ",LEN($Q64)-LEN(SUBSTITUTE($Q64," ",""))),",",REPT(" ",50)),50*COLUMNS($Q:S),50)))&gt;3,LEFT(TRIM(MID(SUBSTITUTE(SUBSTITUTE(","&amp;$Q64," ",", ",LEN($Q64)-LEN(SUBSTITUTE($Q64," ",""))),",",REPT(" ",50)),50*COLUMNS($Q:S),50)),3),TRIM(MID(SUBSTITUTE(SUBSTITUTE(","&amp;$Q64," ",", ",LEN($Q64)-LEN(SUBSTITUTE($Q64," ",""))),",",REPT(" ",50)),50*COLUMNS($Q:S),50))),SUBSTITUTE(SUBSTITUTE(SUBSTITUTE(R64,AA64,""),".","")," ","")),IF(AND(LEN(W64)&gt;0,LEN(V64)&gt;0),IF(SUBSTITUTE(SUBSTITUTE(SUBSTITUTE(R64,AA64,""),".","")," ","")="",IF(LEN(TRIM(MID(SUBSTITUTE(SUBSTITUTE(","&amp;$Q64," ",", ",LEN($Q64)-LEN(SUBSTITUTE($Q64," ",""))),",",REPT(" ",50)),50*COLUMNS($Q:S),50)))&gt;3,LEFT(TRIM(MID(SUBSTITUTE(SUBSTITUTE(","&amp;$Q64," ",", ",LEN($Q64)-LEN(SUBSTITUTE($Q64," ",""))),",",REPT(" ",50)),50*COLUMNS($Q:S),50)),3),TRIM(MID(SUBSTITUTE(SUBSTITUTE(","&amp;$Q64," ",", ",LEN($Q64)-LEN(SUBSTITUTE($Q64," ",""))),",",REPT(" ",50)),50*COLUMNS($Q:S),50))),SUBSTITUTE(SUBSTITUTE(SUBSTITUTE(R64,AA64,""),".","")," ","")),""))),AE64)</f>
        <v>#VALUE!</v>
      </c>
      <c r="AC64" s="56" t="e">
        <f t="shared" si="14"/>
        <v>#VALUE!</v>
      </c>
      <c r="AD64" s="57" t="str">
        <f t="shared" si="15"/>
        <v/>
      </c>
      <c r="AE64" t="str">
        <f t="array" ref="AE64">IFERROR(INDEX(elem_res,MATCH(TRUE,ISNUMBER(SEARCH(elem_ext,AA64)),0)),"")</f>
        <v/>
      </c>
      <c r="AF64" t="str">
        <f t="shared" si="16"/>
        <v xml:space="preserve"> </v>
      </c>
      <c r="AG64" t="str">
        <f t="shared" si="17"/>
        <v/>
      </c>
      <c r="AH64" t="e">
        <f t="shared" si="18"/>
        <v>#VALUE!</v>
      </c>
      <c r="AI64" t="str">
        <f t="shared" si="19"/>
        <v/>
      </c>
      <c r="AJ64" t="str">
        <f t="shared" si="20"/>
        <v/>
      </c>
      <c r="AK64" t="str">
        <f t="shared" si="21"/>
        <v/>
      </c>
      <c r="AL64" t="str">
        <f t="shared" si="22"/>
        <v/>
      </c>
      <c r="AM64" t="str">
        <f>IF(R64="","",'School Form 1-Copy'!$F$4)</f>
        <v/>
      </c>
      <c r="AN64" t="str">
        <f>IF(R64="","",'School Form 1-Copy'!$F$3)</f>
        <v/>
      </c>
      <c r="AO64" t="str">
        <f>IF(R64="","",'School Form 1-Copy'!$AH$3)</f>
        <v/>
      </c>
      <c r="AP64" t="str">
        <f>IF(R64="","",'School Form 1-Copy'!$S$3)</f>
        <v/>
      </c>
      <c r="AQ64" t="str">
        <f>IF(R64="","",IF('School Form 1-Copy'!$K$3="NCR","NCR",IF('School Form 1-Copy'!$K$3="ARMM","ARMM",IF('School Form 1-Copy'!$K$3="CARAGA","CARAGA",MID('School Form 1-Copy'!$K$3,FIND(" ",'School Form 1-Copy'!$K$3)+1,256)))))</f>
        <v/>
      </c>
      <c r="AR64" t="str">
        <f>IF(R64="","",MID('School Form 1-Copy'!$AB$4,FIND(" ",'School Form 1-Copy'!$AB$4)+1,256))</f>
        <v/>
      </c>
      <c r="AS64" t="str">
        <f>IF(R64="","",'School Form 1-Copy'!$AH$4)</f>
        <v/>
      </c>
      <c r="AT64" t="str">
        <f>IF(S64="","",'School Form 1-Copy'!$S$4)</f>
        <v/>
      </c>
      <c r="AU64" t="str">
        <f ca="1">IF(AM64="","",INDIRECT("'"&amp;"School Form 1-Copy"&amp;"'!"&amp;"AD"&amp;MATCH("*Prepared*",'School Form 1-Copy'!$AD$1:$AD$1000,0)+1))</f>
        <v/>
      </c>
    </row>
    <row r="65" spans="3:47">
      <c r="C65" t="str">
        <f t="array" ref="C65">IF(ROWS($3:65)&gt;MAX(IF(ISNUMBER(SEARCH(SUBSTITUTE(A$1,"&lt;=== TOTAL",""),'School Form 1-Copy'!$C$7:$C$1000)),ROW('School Form 1-Copy'!$C$7:$C$1000)-MIN(ROW('School Form 1-Copy'!$C$7:$C$1000))+1,""))-1,"",INDEX('School Form 1-Copy'!$C$7:$C$1000,ROWS($3:65)))</f>
        <v/>
      </c>
      <c r="D65" t="str">
        <f t="shared" si="2"/>
        <v/>
      </c>
      <c r="E65" t="str">
        <f>IF(C65="","",VLOOKUP(C65,'School Form 1-Copy'!$C$7:$H$1000,6,0))</f>
        <v/>
      </c>
      <c r="F65" t="str">
        <f t="array" ref="F65">IF(ROWS($3:65)&gt;MAX(IF(ISNUMBER(SEARCH(SUBSTITUTE(F$1,"&lt;===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1-Copy'!$C$3:$C$1000))+1,""))+ROWS($3:65)),""))</f>
        <v/>
      </c>
      <c r="G65" t="str">
        <f t="shared" si="3"/>
        <v/>
      </c>
      <c r="H65" t="str">
        <f>IF(F65="","",VLOOKUP(F65,'School Form 1-Copy'!$C$7:$H$1000,6,0))</f>
        <v/>
      </c>
      <c r="I65" t="str">
        <f t="shared" si="4"/>
        <v/>
      </c>
      <c r="J65" t="str">
        <f>IF(C65="","",VLOOKUP(C65,IF({1,0},'School Form 1-Copy'!$C$1:$C$1000,'School Form 1-Copy'!$A$1:$A$1000),2,0))</f>
        <v/>
      </c>
      <c r="K65" t="str">
        <f t="shared" si="5"/>
        <v/>
      </c>
      <c r="L65" t="str">
        <f t="shared" si="6"/>
        <v/>
      </c>
      <c r="M65" t="str">
        <f t="array" ref="M65">LOOKUP("zzzzz",CHOOSE({1,2},"",INDEX(I:I,SMALL(IF($I$3:$I$1000&lt;&gt;"",ROW($I$3:$I$1000)),ROWS($M$3:M65)))))</f>
        <v/>
      </c>
      <c r="N65" t="str">
        <f t="shared" si="7"/>
        <v/>
      </c>
      <c r="O65" t="str">
        <f t="shared" si="8"/>
        <v/>
      </c>
      <c r="P65" t="str">
        <f t="shared" si="9"/>
        <v/>
      </c>
      <c r="Q65" t="str">
        <f t="shared" si="10"/>
        <v/>
      </c>
      <c r="R65" t="str">
        <f>IFERROR(TRIM(MID(SUBSTITUTE(SUBSTITUTE(","&amp;$M65," ",", ",LEN($M65)-LEN(SUBSTITUTE($M65," ",""))),",",REPT(" ",50)),50*COLUMNS($M:M),50)),"")</f>
        <v/>
      </c>
      <c r="S65" t="str">
        <f>IFERROR(TRIM(MID(SUBSTITUTE(SUBSTITUTE(","&amp;$M65," ",", ",LEN($M65)-LEN(SUBSTITUTE($M65," ",""))),",",REPT(" ",50)),50*COLUMNS($M:N),50)),"")</f>
        <v/>
      </c>
      <c r="T65" t="str">
        <f>IFERROR(TRIM(MID(SUBSTITUTE(SUBSTITUTE(","&amp;$M65," ",", ",LEN($M65)-LEN(SUBSTITUTE($M65," ",""))),",",REPT(" ",50)),50*COLUMNS($M:O),50)),"")</f>
        <v/>
      </c>
      <c r="U65" t="str">
        <f>IFERROR(TRIM(MID(SUBSTITUTE(SUBSTITUTE(","&amp;$M65," ",", ",LEN($M65)-LEN(SUBSTITUTE($M65," ",""))),",",REPT(" ",50)),50*COLUMNS($M:P),50)),"")</f>
        <v/>
      </c>
      <c r="V65" s="53" t="e">
        <f>IF(LEN(TRIM(MID(SUBSTITUTE(SUBSTITUTE(","&amp;$Q65," ",", ",LEN($Q65)-LEN(SUBSTITUTE($Q65," ",""))),",",REPT(" ",50)),50*COLUMNS($Q:S),50)))&gt;3,TRIM(MID(SUBSTITUTE(SUBSTITUTE(","&amp;$Q65," ",", ",LEN($Q65)-LEN(SUBSTITUTE($Q65," ",""))),",",REPT(" ",50)),50*COLUMNS($Q:S),50)),"")</f>
        <v>#VALUE!</v>
      </c>
      <c r="W65" s="53" t="e">
        <f t="shared" si="11"/>
        <v>#VALUE!</v>
      </c>
      <c r="X65" t="e">
        <f t="shared" si="0"/>
        <v>#VALUE!</v>
      </c>
      <c r="Y65" s="54" t="e">
        <f t="shared" si="12"/>
        <v>#VALUE!</v>
      </c>
      <c r="Z65" s="53" t="e">
        <f>IF(AND(LEN(TRIM(MID(SUBSTITUTE(SUBSTITUTE(","&amp;$R65," ",", ",LEN($R65)-LEN(SUBSTITUTE($R65," ",""))),",",REPT(" ",50)),50*COLUMNS($R:R),50))&gt;0),LEFT(TRIM(MID(SUBSTITUTE(SUBSTITUTE(","&amp;$R65," ",", ",LEN($R65)-LEN(SUBSTITUTE($R65," ",""))),",",REPT(" ",50)),50*COLUMNS($R:R),50)),1)="I",LEFT(TRIM(MID(SUBSTITUTE(SUBSTITUTE(","&amp;$R65," ",", ",LEN($R65)-LEN(SUBSTITUTE($R65," ",""))),",",REPT(" ",50)),50*COLUMNS($R:R),50)),1)="V",LEFT(TRIM(MID(SUBSTITUTE(SUBSTITUTE(","&amp;$R65," ",", ",LEN($R65)-LEN(SUBSTITUTE($R65," ",""))),",",REPT(" ",50)),50*COLUMNS($R:R),50)),1)="X",LEFT(TRIM(MID(SUBSTITUTE(SUBSTITUTE(","&amp;$R65," ",", ",LEN($R65)-LEN(SUBSTITUTE($R65," ",""))),",",REPT(" ",50)),50*COLUMNS($R:R),50)),1)="J"),TRIM(MID(SUBSTITUTE(SUBSTITUTE(","&amp;$R65," ",", ",LEN($R65)-LEN(SUBSTITUTE($R65," ",""))),",",REPT(" ",50)),50*COLUMNS($R:R),50)),R65)</f>
        <v>#VALUE!</v>
      </c>
      <c r="AA65" s="55" t="str">
        <f t="shared" si="13"/>
        <v xml:space="preserve"> </v>
      </c>
      <c r="AB65" s="56" t="e">
        <f>IF(AE65="",IF(OR(LEFT(W65,1)="I",LEFT(W65,1)="V",LEFT(W65,1)="X",LEFT(W65,2)="JR",LEFT(W65,2)="SR"),IF(LEN(T65)-LEN(SUBSTITUTE(T65," ",""))&gt;=2,LEFT(T65,(FIND(" ",T65,1)-1)),W65),IF(AND(W65="",V65=""),IF(SUBSTITUTE(SUBSTITUTE(SUBSTITUTE(R65,AA65,""),".","")," ","")="",IF(LEN(TRIM(MID(SUBSTITUTE(SUBSTITUTE(","&amp;$Q65," ",", ",LEN($Q65)-LEN(SUBSTITUTE($Q65," ",""))),",",REPT(" ",50)),50*COLUMNS($Q:S),50)))&gt;3,LEFT(TRIM(MID(SUBSTITUTE(SUBSTITUTE(","&amp;$Q65," ",", ",LEN($Q65)-LEN(SUBSTITUTE($Q65," ",""))),",",REPT(" ",50)),50*COLUMNS($Q:S),50)),3),TRIM(MID(SUBSTITUTE(SUBSTITUTE(","&amp;$Q65," ",", ",LEN($Q65)-LEN(SUBSTITUTE($Q65," ",""))),",",REPT(" ",50)),50*COLUMNS($Q:S),50))),SUBSTITUTE(SUBSTITUTE(SUBSTITUTE(R65,AA65,""),".","")," ","")),IF(AND(LEN(W65)&gt;0,LEN(V65)&gt;0),IF(SUBSTITUTE(SUBSTITUTE(SUBSTITUTE(R65,AA65,""),".","")," ","")="",IF(LEN(TRIM(MID(SUBSTITUTE(SUBSTITUTE(","&amp;$Q65," ",", ",LEN($Q65)-LEN(SUBSTITUTE($Q65," ",""))),",",REPT(" ",50)),50*COLUMNS($Q:S),50)))&gt;3,LEFT(TRIM(MID(SUBSTITUTE(SUBSTITUTE(","&amp;$Q65," ",", ",LEN($Q65)-LEN(SUBSTITUTE($Q65," ",""))),",",REPT(" ",50)),50*COLUMNS($Q:S),50)),3),TRIM(MID(SUBSTITUTE(SUBSTITUTE(","&amp;$Q65," ",", ",LEN($Q65)-LEN(SUBSTITUTE($Q65," ",""))),",",REPT(" ",50)),50*COLUMNS($Q:S),50))),SUBSTITUTE(SUBSTITUTE(SUBSTITUTE(R65,AA65,""),".","")," ","")),""))),AE65)</f>
        <v>#VALUE!</v>
      </c>
      <c r="AC65" s="56" t="e">
        <f t="shared" si="14"/>
        <v>#VALUE!</v>
      </c>
      <c r="AD65" s="57" t="str">
        <f t="shared" si="15"/>
        <v/>
      </c>
      <c r="AE65" t="str">
        <f t="array" ref="AE65">IFERROR(INDEX(elem_res,MATCH(TRUE,ISNUMBER(SEARCH(elem_ext,AA65)),0)),"")</f>
        <v/>
      </c>
      <c r="AF65" t="str">
        <f t="shared" si="16"/>
        <v xml:space="preserve"> </v>
      </c>
      <c r="AG65" t="str">
        <f t="shared" si="17"/>
        <v/>
      </c>
      <c r="AH65" t="e">
        <f t="shared" si="18"/>
        <v>#VALUE!</v>
      </c>
      <c r="AI65" t="str">
        <f t="shared" si="19"/>
        <v/>
      </c>
      <c r="AJ65" t="str">
        <f t="shared" si="20"/>
        <v/>
      </c>
      <c r="AK65" t="str">
        <f t="shared" si="21"/>
        <v/>
      </c>
      <c r="AL65" t="str">
        <f t="shared" si="22"/>
        <v/>
      </c>
      <c r="AM65" t="str">
        <f>IF(R65="","",'School Form 1-Copy'!$F$4)</f>
        <v/>
      </c>
      <c r="AN65" t="str">
        <f>IF(R65="","",'School Form 1-Copy'!$F$3)</f>
        <v/>
      </c>
      <c r="AO65" t="str">
        <f>IF(R65="","",'School Form 1-Copy'!$AH$3)</f>
        <v/>
      </c>
      <c r="AP65" t="str">
        <f>IF(R65="","",'School Form 1-Copy'!$S$3)</f>
        <v/>
      </c>
      <c r="AQ65" t="str">
        <f>IF(R65="","",IF('School Form 1-Copy'!$K$3="NCR","NCR",IF('School Form 1-Copy'!$K$3="ARMM","ARMM",IF('School Form 1-Copy'!$K$3="CARAGA","CARAGA",MID('School Form 1-Copy'!$K$3,FIND(" ",'School Form 1-Copy'!$K$3)+1,256)))))</f>
        <v/>
      </c>
      <c r="AR65" t="str">
        <f>IF(R65="","",MID('School Form 1-Copy'!$AB$4,FIND(" ",'School Form 1-Copy'!$AB$4)+1,256))</f>
        <v/>
      </c>
      <c r="AS65" t="str">
        <f>IF(R65="","",'School Form 1-Copy'!$AH$4)</f>
        <v/>
      </c>
      <c r="AT65" t="str">
        <f>IF(S65="","",'School Form 1-Copy'!$S$4)</f>
        <v/>
      </c>
      <c r="AU65" t="str">
        <f ca="1">IF(AM65="","",INDIRECT("'"&amp;"School Form 1-Copy"&amp;"'!"&amp;"AD"&amp;MATCH("*Prepared*",'School Form 1-Copy'!$AD$1:$AD$1000,0)+1))</f>
        <v/>
      </c>
    </row>
    <row r="66" spans="3:47">
      <c r="C66" t="str">
        <f t="array" ref="C66">IF(ROWS($3:66)&gt;MAX(IF(ISNUMBER(SEARCH(SUBSTITUTE(A$1,"&lt;=== TOTAL",""),'School Form 1-Copy'!$C$7:$C$1000)),ROW('School Form 1-Copy'!$C$7:$C$1000)-MIN(ROW('School Form 1-Copy'!$C$7:$C$1000))+1,""))-1,"",INDEX('School Form 1-Copy'!$C$7:$C$1000,ROWS($3:66)))</f>
        <v/>
      </c>
      <c r="D66" t="str">
        <f t="shared" si="2"/>
        <v/>
      </c>
      <c r="E66" t="str">
        <f>IF(C66="","",VLOOKUP(C66,'School Form 1-Copy'!$C$7:$H$1000,6,0))</f>
        <v/>
      </c>
      <c r="F66" t="str">
        <f t="array" ref="F66">IF(ROWS($3:66)&gt;MAX(IF(ISNUMBER(SEARCH(SUBSTITUTE(F$1,"&lt;===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1-Copy'!$C$3:$C$1000))+1,""))+ROWS($3:66)),""))</f>
        <v/>
      </c>
      <c r="G66" t="str">
        <f t="shared" si="3"/>
        <v/>
      </c>
      <c r="H66" t="str">
        <f>IF(F66="","",VLOOKUP(F66,'School Form 1-Copy'!$C$7:$H$1000,6,0))</f>
        <v/>
      </c>
      <c r="I66" t="str">
        <f t="shared" si="4"/>
        <v/>
      </c>
      <c r="J66" t="str">
        <f>IF(C66="","",VLOOKUP(C66,IF({1,0},'School Form 1-Copy'!$C$1:$C$1000,'School Form 1-Copy'!$A$1:$A$1000),2,0))</f>
        <v/>
      </c>
      <c r="K66" t="str">
        <f t="shared" si="5"/>
        <v/>
      </c>
      <c r="L66" t="str">
        <f t="shared" si="6"/>
        <v/>
      </c>
      <c r="M66" t="str">
        <f t="array" ref="M66">LOOKUP("zzzzz",CHOOSE({1,2},"",INDEX(I:I,SMALL(IF($I$3:$I$1000&lt;&gt;"",ROW($I$3:$I$1000)),ROWS($M$3:M66)))))</f>
        <v/>
      </c>
      <c r="N66" t="str">
        <f t="shared" si="7"/>
        <v/>
      </c>
      <c r="O66" t="str">
        <f t="shared" si="8"/>
        <v/>
      </c>
      <c r="P66" t="str">
        <f t="shared" si="9"/>
        <v/>
      </c>
      <c r="Q66" t="str">
        <f t="shared" si="10"/>
        <v/>
      </c>
      <c r="R66" t="str">
        <f>IFERROR(TRIM(MID(SUBSTITUTE(SUBSTITUTE(","&amp;$M66," ",", ",LEN($M66)-LEN(SUBSTITUTE($M66," ",""))),",",REPT(" ",50)),50*COLUMNS($M:M),50)),"")</f>
        <v/>
      </c>
      <c r="S66" t="str">
        <f>IFERROR(TRIM(MID(SUBSTITUTE(SUBSTITUTE(","&amp;$M66," ",", ",LEN($M66)-LEN(SUBSTITUTE($M66," ",""))),",",REPT(" ",50)),50*COLUMNS($M:N),50)),"")</f>
        <v/>
      </c>
      <c r="T66" t="str">
        <f>IFERROR(TRIM(MID(SUBSTITUTE(SUBSTITUTE(","&amp;$M66," ",", ",LEN($M66)-LEN(SUBSTITUTE($M66," ",""))),",",REPT(" ",50)),50*COLUMNS($M:O),50)),"")</f>
        <v/>
      </c>
      <c r="U66" t="str">
        <f>IFERROR(TRIM(MID(SUBSTITUTE(SUBSTITUTE(","&amp;$M66," ",", ",LEN($M66)-LEN(SUBSTITUTE($M66," ",""))),",",REPT(" ",50)),50*COLUMNS($M:P),50)),"")</f>
        <v/>
      </c>
      <c r="V66" s="53" t="e">
        <f>IF(LEN(TRIM(MID(SUBSTITUTE(SUBSTITUTE(","&amp;$Q66," ",", ",LEN($Q66)-LEN(SUBSTITUTE($Q66," ",""))),",",REPT(" ",50)),50*COLUMNS($Q:S),50)))&gt;3,TRIM(MID(SUBSTITUTE(SUBSTITUTE(","&amp;$Q66," ",", ",LEN($Q66)-LEN(SUBSTITUTE($Q66," ",""))),",",REPT(" ",50)),50*COLUMNS($Q:S),50)),"")</f>
        <v>#VALUE!</v>
      </c>
      <c r="W66" s="53" t="e">
        <f t="shared" si="11"/>
        <v>#VALUE!</v>
      </c>
      <c r="X66" t="e">
        <f t="shared" si="0"/>
        <v>#VALUE!</v>
      </c>
      <c r="Y66" s="54" t="e">
        <f t="shared" si="12"/>
        <v>#VALUE!</v>
      </c>
      <c r="Z66" s="53" t="e">
        <f>IF(AND(LEN(TRIM(MID(SUBSTITUTE(SUBSTITUTE(","&amp;$R66," ",", ",LEN($R66)-LEN(SUBSTITUTE($R66," ",""))),",",REPT(" ",50)),50*COLUMNS($R:R),50))&gt;0),LEFT(TRIM(MID(SUBSTITUTE(SUBSTITUTE(","&amp;$R66," ",", ",LEN($R66)-LEN(SUBSTITUTE($R66," ",""))),",",REPT(" ",50)),50*COLUMNS($R:R),50)),1)="I",LEFT(TRIM(MID(SUBSTITUTE(SUBSTITUTE(","&amp;$R66," ",", ",LEN($R66)-LEN(SUBSTITUTE($R66," ",""))),",",REPT(" ",50)),50*COLUMNS($R:R),50)),1)="V",LEFT(TRIM(MID(SUBSTITUTE(SUBSTITUTE(","&amp;$R66," ",", ",LEN($R66)-LEN(SUBSTITUTE($R66," ",""))),",",REPT(" ",50)),50*COLUMNS($R:R),50)),1)="X",LEFT(TRIM(MID(SUBSTITUTE(SUBSTITUTE(","&amp;$R66," ",", ",LEN($R66)-LEN(SUBSTITUTE($R66," ",""))),",",REPT(" ",50)),50*COLUMNS($R:R),50)),1)="J"),TRIM(MID(SUBSTITUTE(SUBSTITUTE(","&amp;$R66," ",", ",LEN($R66)-LEN(SUBSTITUTE($R66," ",""))),",",REPT(" ",50)),50*COLUMNS($R:R),50)),R66)</f>
        <v>#VALUE!</v>
      </c>
      <c r="AA66" s="55" t="str">
        <f t="shared" si="13"/>
        <v xml:space="preserve"> </v>
      </c>
      <c r="AB66" s="56" t="e">
        <f>IF(AE66="",IF(OR(LEFT(W66,1)="I",LEFT(W66,1)="V",LEFT(W66,1)="X",LEFT(W66,2)="JR",LEFT(W66,2)="SR"),IF(LEN(T66)-LEN(SUBSTITUTE(T66," ",""))&gt;=2,LEFT(T66,(FIND(" ",T66,1)-1)),W66),IF(AND(W66="",V66=""),IF(SUBSTITUTE(SUBSTITUTE(SUBSTITUTE(R66,AA66,""),".","")," ","")="",IF(LEN(TRIM(MID(SUBSTITUTE(SUBSTITUTE(","&amp;$Q66," ",", ",LEN($Q66)-LEN(SUBSTITUTE($Q66," ",""))),",",REPT(" ",50)),50*COLUMNS($Q:S),50)))&gt;3,LEFT(TRIM(MID(SUBSTITUTE(SUBSTITUTE(","&amp;$Q66," ",", ",LEN($Q66)-LEN(SUBSTITUTE($Q66," ",""))),",",REPT(" ",50)),50*COLUMNS($Q:S),50)),3),TRIM(MID(SUBSTITUTE(SUBSTITUTE(","&amp;$Q66," ",", ",LEN($Q66)-LEN(SUBSTITUTE($Q66," ",""))),",",REPT(" ",50)),50*COLUMNS($Q:S),50))),SUBSTITUTE(SUBSTITUTE(SUBSTITUTE(R66,AA66,""),".","")," ","")),IF(AND(LEN(W66)&gt;0,LEN(V66)&gt;0),IF(SUBSTITUTE(SUBSTITUTE(SUBSTITUTE(R66,AA66,""),".","")," ","")="",IF(LEN(TRIM(MID(SUBSTITUTE(SUBSTITUTE(","&amp;$Q66," ",", ",LEN($Q66)-LEN(SUBSTITUTE($Q66," ",""))),",",REPT(" ",50)),50*COLUMNS($Q:S),50)))&gt;3,LEFT(TRIM(MID(SUBSTITUTE(SUBSTITUTE(","&amp;$Q66," ",", ",LEN($Q66)-LEN(SUBSTITUTE($Q66," ",""))),",",REPT(" ",50)),50*COLUMNS($Q:S),50)),3),TRIM(MID(SUBSTITUTE(SUBSTITUTE(","&amp;$Q66," ",", ",LEN($Q66)-LEN(SUBSTITUTE($Q66," ",""))),",",REPT(" ",50)),50*COLUMNS($Q:S),50))),SUBSTITUTE(SUBSTITUTE(SUBSTITUTE(R66,AA66,""),".","")," ","")),""))),AE66)</f>
        <v>#VALUE!</v>
      </c>
      <c r="AC66" s="56" t="e">
        <f t="shared" si="14"/>
        <v>#VALUE!</v>
      </c>
      <c r="AD66" s="57" t="str">
        <f t="shared" si="15"/>
        <v/>
      </c>
      <c r="AE66" t="str">
        <f t="array" ref="AE66">IFERROR(INDEX(elem_res,MATCH(TRUE,ISNUMBER(SEARCH(elem_ext,AA66)),0)),"")</f>
        <v/>
      </c>
      <c r="AF66" t="str">
        <f t="shared" si="16"/>
        <v xml:space="preserve"> </v>
      </c>
      <c r="AG66" t="str">
        <f t="shared" si="17"/>
        <v/>
      </c>
      <c r="AH66" t="e">
        <f t="shared" si="18"/>
        <v>#VALUE!</v>
      </c>
      <c r="AI66" t="str">
        <f t="shared" si="19"/>
        <v/>
      </c>
      <c r="AJ66" t="str">
        <f t="shared" si="20"/>
        <v/>
      </c>
      <c r="AK66" t="str">
        <f t="shared" si="21"/>
        <v/>
      </c>
      <c r="AL66" t="str">
        <f t="shared" si="22"/>
        <v/>
      </c>
      <c r="AM66" t="str">
        <f>IF(R66="","",'School Form 1-Copy'!$F$4)</f>
        <v/>
      </c>
      <c r="AN66" t="str">
        <f>IF(R66="","",'School Form 1-Copy'!$F$3)</f>
        <v/>
      </c>
      <c r="AO66" t="str">
        <f>IF(R66="","",'School Form 1-Copy'!$AH$3)</f>
        <v/>
      </c>
      <c r="AP66" t="str">
        <f>IF(R66="","",'School Form 1-Copy'!$S$3)</f>
        <v/>
      </c>
      <c r="AQ66" t="str">
        <f>IF(R66="","",IF('School Form 1-Copy'!$K$3="NCR","NCR",IF('School Form 1-Copy'!$K$3="ARMM","ARMM",IF('School Form 1-Copy'!$K$3="CARAGA","CARAGA",MID('School Form 1-Copy'!$K$3,FIND(" ",'School Form 1-Copy'!$K$3)+1,256)))))</f>
        <v/>
      </c>
      <c r="AR66" t="str">
        <f>IF(R66="","",MID('School Form 1-Copy'!$AB$4,FIND(" ",'School Form 1-Copy'!$AB$4)+1,256))</f>
        <v/>
      </c>
      <c r="AS66" t="str">
        <f>IF(R66="","",'School Form 1-Copy'!$AH$4)</f>
        <v/>
      </c>
      <c r="AT66" t="str">
        <f>IF(S66="","",'School Form 1-Copy'!$S$4)</f>
        <v/>
      </c>
      <c r="AU66" t="str">
        <f ca="1">IF(AM66="","",INDIRECT("'"&amp;"School Form 1-Copy"&amp;"'!"&amp;"AD"&amp;MATCH("*Prepared*",'School Form 1-Copy'!$AD$1:$AD$1000,0)+1))</f>
        <v/>
      </c>
    </row>
    <row r="67" spans="3:47">
      <c r="C67" t="str">
        <f t="array" ref="C67">IF(ROWS($3:67)&gt;MAX(IF(ISNUMBER(SEARCH(SUBSTITUTE(A$1,"&lt;=== TOTAL",""),'School Form 1-Copy'!$C$7:$C$1000)),ROW('School Form 1-Copy'!$C$7:$C$1000)-MIN(ROW('School Form 1-Copy'!$C$7:$C$1000))+1,""))-1,"",INDEX('School Form 1-Copy'!$C$7:$C$1000,ROWS($3:67)))</f>
        <v/>
      </c>
      <c r="D67" t="str">
        <f t="shared" si="2"/>
        <v/>
      </c>
      <c r="E67" t="str">
        <f>IF(C67="","",VLOOKUP(C67,'School Form 1-Copy'!$C$7:$H$1000,6,0))</f>
        <v/>
      </c>
      <c r="F67" t="str">
        <f t="array" ref="F67">IF(ROWS($3:67)&gt;MAX(IF(ISNUMBER(SEARCH(SUBSTITUTE(F$1,"&lt;===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1-Copy'!$C$3:$C$1000))+1,""))+ROWS($3:67)),""))</f>
        <v/>
      </c>
      <c r="G67" t="str">
        <f t="shared" si="3"/>
        <v/>
      </c>
      <c r="H67" t="str">
        <f>IF(F67="","",VLOOKUP(F67,'School Form 1-Copy'!$C$7:$H$1000,6,0))</f>
        <v/>
      </c>
      <c r="I67" t="str">
        <f t="shared" si="4"/>
        <v/>
      </c>
      <c r="J67" t="str">
        <f>IF(C67="","",VLOOKUP(C67,IF({1,0},'School Form 1-Copy'!$C$1:$C$1000,'School Form 1-Copy'!$A$1:$A$1000),2,0))</f>
        <v/>
      </c>
      <c r="K67" t="str">
        <f t="shared" si="5"/>
        <v/>
      </c>
      <c r="L67" t="str">
        <f t="shared" si="6"/>
        <v/>
      </c>
      <c r="M67" t="str">
        <f t="array" ref="M67">LOOKUP("zzzzz",CHOOSE({1,2},"",INDEX(I:I,SMALL(IF($I$3:$I$1000&lt;&gt;"",ROW($I$3:$I$1000)),ROWS($M$3:M67)))))</f>
        <v/>
      </c>
      <c r="N67" t="str">
        <f t="shared" si="7"/>
        <v/>
      </c>
      <c r="O67" t="str">
        <f t="shared" si="8"/>
        <v/>
      </c>
      <c r="P67" t="str">
        <f t="shared" si="9"/>
        <v/>
      </c>
      <c r="Q67" t="str">
        <f t="shared" si="10"/>
        <v/>
      </c>
      <c r="R67" t="str">
        <f>IFERROR(TRIM(MID(SUBSTITUTE(SUBSTITUTE(","&amp;$M67," ",", ",LEN($M67)-LEN(SUBSTITUTE($M67," ",""))),",",REPT(" ",50)),50*COLUMNS($M:M),50)),"")</f>
        <v/>
      </c>
      <c r="S67" t="str">
        <f>IFERROR(TRIM(MID(SUBSTITUTE(SUBSTITUTE(","&amp;$M67," ",", ",LEN($M67)-LEN(SUBSTITUTE($M67," ",""))),",",REPT(" ",50)),50*COLUMNS($M:N),50)),"")</f>
        <v/>
      </c>
      <c r="T67" t="str">
        <f>IFERROR(TRIM(MID(SUBSTITUTE(SUBSTITUTE(","&amp;$M67," ",", ",LEN($M67)-LEN(SUBSTITUTE($M67," ",""))),",",REPT(" ",50)),50*COLUMNS($M:O),50)),"")</f>
        <v/>
      </c>
      <c r="U67" t="str">
        <f>IFERROR(TRIM(MID(SUBSTITUTE(SUBSTITUTE(","&amp;$M67," ",", ",LEN($M67)-LEN(SUBSTITUTE($M67," ",""))),",",REPT(" ",50)),50*COLUMNS($M:P),50)),"")</f>
        <v/>
      </c>
      <c r="V67" s="53" t="e">
        <f>IF(LEN(TRIM(MID(SUBSTITUTE(SUBSTITUTE(","&amp;$Q67," ",", ",LEN($Q67)-LEN(SUBSTITUTE($Q67," ",""))),",",REPT(" ",50)),50*COLUMNS($Q:S),50)))&gt;3,TRIM(MID(SUBSTITUTE(SUBSTITUTE(","&amp;$Q67," ",", ",LEN($Q67)-LEN(SUBSTITUTE($Q67," ",""))),",",REPT(" ",50)),50*COLUMNS($Q:S),50)),"")</f>
        <v>#VALUE!</v>
      </c>
      <c r="W67" s="53" t="e">
        <f t="shared" si="11"/>
        <v>#VALUE!</v>
      </c>
      <c r="X67" t="e">
        <f t="shared" ref="X67:X130" si="23">IF(AND(LEFT(W67,1)="V",V67=""),W67&amp;" "&amp;U67,IF(COUNTA(W67)&gt;0,IF(OR(LEFT(W67,2)="JR",LEFT(W67,2)="SR",LEFT(W67,1)="I",LEFT(W67,1)="V",LEFT(W67,1)="X"),IF(COUNTBLANK(V67:W67)=0,W67&amp;" "&amp;U67,IF(W67="",W67&amp;" "&amp;IF(T67="",U67,IF(OR(LEFT(T67,1)="J",LEFT(T67,1)="I",LEFT(T67,1)="V",LEFT(T67,1)="X"),U67,IF(LEN(T67)&gt;=4,T67&amp;" "&amp;U67,IF(OR(W67="",V67=""),U67,W67&amp;" "&amp;U67)))),IF(T67="",U67,IF(OR(LEFT(T67,1)="J",LEFT(T67,1)="I",LEFT(T67,1)="V",LEFT(T67,1)="X"),U67,IF(LEN(T67)&gt;=4,T67&amp;" "&amp;U67,IF(OR(W67="",V67=""),U67,W67&amp;" "&amp;U67)))))),W67&amp;" "&amp;U67)))</f>
        <v>#VALUE!</v>
      </c>
      <c r="Y67" s="54" t="e">
        <f t="shared" si="12"/>
        <v>#VALUE!</v>
      </c>
      <c r="Z67" s="53" t="e">
        <f>IF(AND(LEN(TRIM(MID(SUBSTITUTE(SUBSTITUTE(","&amp;$R67," ",", ",LEN($R67)-LEN(SUBSTITUTE($R67," ",""))),",",REPT(" ",50)),50*COLUMNS($R:R),50))&gt;0),LEFT(TRIM(MID(SUBSTITUTE(SUBSTITUTE(","&amp;$R67," ",", ",LEN($R67)-LEN(SUBSTITUTE($R67," ",""))),",",REPT(" ",50)),50*COLUMNS($R:R),50)),1)="I",LEFT(TRIM(MID(SUBSTITUTE(SUBSTITUTE(","&amp;$R67," ",", ",LEN($R67)-LEN(SUBSTITUTE($R67," ",""))),",",REPT(" ",50)),50*COLUMNS($R:R),50)),1)="V",LEFT(TRIM(MID(SUBSTITUTE(SUBSTITUTE(","&amp;$R67," ",", ",LEN($R67)-LEN(SUBSTITUTE($R67," ",""))),",",REPT(" ",50)),50*COLUMNS($R:R),50)),1)="X",LEFT(TRIM(MID(SUBSTITUTE(SUBSTITUTE(","&amp;$R67," ",", ",LEN($R67)-LEN(SUBSTITUTE($R67," ",""))),",",REPT(" ",50)),50*COLUMNS($R:R),50)),1)="J"),TRIM(MID(SUBSTITUTE(SUBSTITUTE(","&amp;$R67," ",", ",LEN($R67)-LEN(SUBSTITUTE($R67," ",""))),",",REPT(" ",50)),50*COLUMNS($R:R),50)),R67)</f>
        <v>#VALUE!</v>
      </c>
      <c r="AA67" s="55" t="str">
        <f t="shared" si="13"/>
        <v xml:space="preserve"> </v>
      </c>
      <c r="AB67" s="56" t="e">
        <f>IF(AE67="",IF(OR(LEFT(W67,1)="I",LEFT(W67,1)="V",LEFT(W67,1)="X",LEFT(W67,2)="JR",LEFT(W67,2)="SR"),IF(LEN(T67)-LEN(SUBSTITUTE(T67," ",""))&gt;=2,LEFT(T67,(FIND(" ",T67,1)-1)),W67),IF(AND(W67="",V67=""),IF(SUBSTITUTE(SUBSTITUTE(SUBSTITUTE(R67,AA67,""),".","")," ","")="",IF(LEN(TRIM(MID(SUBSTITUTE(SUBSTITUTE(","&amp;$Q67," ",", ",LEN($Q67)-LEN(SUBSTITUTE($Q67," ",""))),",",REPT(" ",50)),50*COLUMNS($Q:S),50)))&gt;3,LEFT(TRIM(MID(SUBSTITUTE(SUBSTITUTE(","&amp;$Q67," ",", ",LEN($Q67)-LEN(SUBSTITUTE($Q67," ",""))),",",REPT(" ",50)),50*COLUMNS($Q:S),50)),3),TRIM(MID(SUBSTITUTE(SUBSTITUTE(","&amp;$Q67," ",", ",LEN($Q67)-LEN(SUBSTITUTE($Q67," ",""))),",",REPT(" ",50)),50*COLUMNS($Q:S),50))),SUBSTITUTE(SUBSTITUTE(SUBSTITUTE(R67,AA67,""),".","")," ","")),IF(AND(LEN(W67)&gt;0,LEN(V67)&gt;0),IF(SUBSTITUTE(SUBSTITUTE(SUBSTITUTE(R67,AA67,""),".","")," ","")="",IF(LEN(TRIM(MID(SUBSTITUTE(SUBSTITUTE(","&amp;$Q67," ",", ",LEN($Q67)-LEN(SUBSTITUTE($Q67," ",""))),",",REPT(" ",50)),50*COLUMNS($Q:S),50)))&gt;3,LEFT(TRIM(MID(SUBSTITUTE(SUBSTITUTE(","&amp;$Q67," ",", ",LEN($Q67)-LEN(SUBSTITUTE($Q67," ",""))),",",REPT(" ",50)),50*COLUMNS($Q:S),50)),3),TRIM(MID(SUBSTITUTE(SUBSTITUTE(","&amp;$Q67," ",", ",LEN($Q67)-LEN(SUBSTITUTE($Q67," ",""))),",",REPT(" ",50)),50*COLUMNS($Q:S),50))),SUBSTITUTE(SUBSTITUTE(SUBSTITUTE(R67,AA67,""),".","")," ","")),""))),AE67)</f>
        <v>#VALUE!</v>
      </c>
      <c r="AC67" s="56" t="e">
        <f t="shared" si="14"/>
        <v>#VALUE!</v>
      </c>
      <c r="AD67" s="57" t="str">
        <f t="shared" si="15"/>
        <v/>
      </c>
      <c r="AE67" t="str">
        <f t="array" ref="AE67">IFERROR(INDEX(elem_res,MATCH(TRUE,ISNUMBER(SEARCH(elem_ext,AA67)),0)),"")</f>
        <v/>
      </c>
      <c r="AF67" t="str">
        <f t="shared" si="16"/>
        <v xml:space="preserve"> </v>
      </c>
      <c r="AG67" t="str">
        <f t="shared" si="17"/>
        <v/>
      </c>
      <c r="AH67" t="e">
        <f t="shared" si="18"/>
        <v>#VALUE!</v>
      </c>
      <c r="AI67" t="str">
        <f t="shared" si="19"/>
        <v/>
      </c>
      <c r="AJ67" t="str">
        <f t="shared" si="20"/>
        <v/>
      </c>
      <c r="AK67" t="str">
        <f t="shared" si="21"/>
        <v/>
      </c>
      <c r="AL67" t="str">
        <f t="shared" si="22"/>
        <v/>
      </c>
      <c r="AM67" t="str">
        <f>IF(R67="","",'School Form 1-Copy'!$F$4)</f>
        <v/>
      </c>
      <c r="AN67" t="str">
        <f>IF(R67="","",'School Form 1-Copy'!$F$3)</f>
        <v/>
      </c>
      <c r="AO67" t="str">
        <f>IF(R67="","",'School Form 1-Copy'!$AH$3)</f>
        <v/>
      </c>
      <c r="AP67" t="str">
        <f>IF(R67="","",'School Form 1-Copy'!$S$3)</f>
        <v/>
      </c>
      <c r="AQ67" t="str">
        <f>IF(R67="","",IF('School Form 1-Copy'!$K$3="NCR","NCR",IF('School Form 1-Copy'!$K$3="ARMM","ARMM",IF('School Form 1-Copy'!$K$3="CARAGA","CARAGA",MID('School Form 1-Copy'!$K$3,FIND(" ",'School Form 1-Copy'!$K$3)+1,256)))))</f>
        <v/>
      </c>
      <c r="AR67" t="str">
        <f>IF(R67="","",MID('School Form 1-Copy'!$AB$4,FIND(" ",'School Form 1-Copy'!$AB$4)+1,256))</f>
        <v/>
      </c>
      <c r="AS67" t="str">
        <f>IF(R67="","",'School Form 1-Copy'!$AH$4)</f>
        <v/>
      </c>
      <c r="AT67" t="str">
        <f>IF(S67="","",'School Form 1-Copy'!$S$4)</f>
        <v/>
      </c>
      <c r="AU67" t="str">
        <f ca="1">IF(AM67="","",INDIRECT("'"&amp;"School Form 1-Copy"&amp;"'!"&amp;"AD"&amp;MATCH("*Prepared*",'School Form 1-Copy'!$AD$1:$AD$1000,0)+1))</f>
        <v/>
      </c>
    </row>
    <row r="68" spans="3:47">
      <c r="C68" t="str">
        <f t="array" ref="C68">IF(ROWS($3:68)&gt;MAX(IF(ISNUMBER(SEARCH(SUBSTITUTE(A$1,"&lt;=== TOTAL",""),'School Form 1-Copy'!$C$7:$C$1000)),ROW('School Form 1-Copy'!$C$7:$C$1000)-MIN(ROW('School Form 1-Copy'!$C$7:$C$1000))+1,""))-1,"",INDEX('School Form 1-Copy'!$C$7:$C$1000,ROWS($3:68)))</f>
        <v/>
      </c>
      <c r="D68" t="str">
        <f t="shared" ref="D68:D131" si="24">IF(C68=0,"",IF(C68="","","MALE"))</f>
        <v/>
      </c>
      <c r="E68" t="str">
        <f>IF(C68="","",VLOOKUP(C68,'School Form 1-Copy'!$C$7:$H$1000,6,0))</f>
        <v/>
      </c>
      <c r="F68" t="str">
        <f t="array" ref="F68">IF(ROWS($3:68)&gt;MAX(IF(ISNUMBER(SEARCH(SUBSTITUTE(F$1,"&lt;===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1-Copy'!$C$3:$C$1000))+1,""))+ROWS($3:68)),""))</f>
        <v/>
      </c>
      <c r="G68" t="str">
        <f t="shared" ref="G68:G131" si="25">IF(F68=0,"",IF(F68="","","FEMALE"))</f>
        <v/>
      </c>
      <c r="H68" t="str">
        <f>IF(F68="","",VLOOKUP(F68,'School Form 1-Copy'!$C$7:$H$1000,6,0))</f>
        <v/>
      </c>
      <c r="I68" t="str">
        <f t="shared" ref="I68:I131" si="26">IF(C68="","",IF(LEN(C68)-LEN(SUBSTITUTE(C68,",",""))&gt;1,C68,C68&amp;", "))</f>
        <v/>
      </c>
      <c r="J68" t="str">
        <f>IF(C68="","",VLOOKUP(C68,IF({1,0},'School Form 1-Copy'!$C$1:$C$1000,'School Form 1-Copy'!$A$1:$A$1000),2,0))</f>
        <v/>
      </c>
      <c r="K68" t="str">
        <f t="shared" ref="K68:K131" si="27">VLOOKUP(C68,$C$3:$D$206,2,FALSE)</f>
        <v/>
      </c>
      <c r="L68" t="str">
        <f t="shared" ref="L68:L131" si="28">VLOOKUP(C68,$C$3:$E$206,3,0)</f>
        <v/>
      </c>
      <c r="M68" t="str">
        <f t="array" ref="M68">LOOKUP("zzzzz",CHOOSE({1,2},"",INDEX(I:I,SMALL(IF($I$3:$I$1000&lt;&gt;"",ROW($I$3:$I$1000)),ROWS($M$3:M68)))))</f>
        <v/>
      </c>
      <c r="N68" t="str">
        <f t="shared" ref="N68:N131" si="29">VLOOKUP(M68,$I$3:$J$410,2,FALSE)</f>
        <v/>
      </c>
      <c r="O68" t="str">
        <f t="shared" ref="O68:O131" si="30">VLOOKUP(M68,$I$3:$K$410,3,FALSE)</f>
        <v/>
      </c>
      <c r="P68" t="str">
        <f t="shared" ref="P68:P131" si="31">VLOOKUP(M68,$I$3:$L$410,4,FALSE)</f>
        <v/>
      </c>
      <c r="Q68" t="str">
        <f t="shared" ref="Q68:Q131" si="32">M68</f>
        <v/>
      </c>
      <c r="R68" t="str">
        <f>IFERROR(TRIM(MID(SUBSTITUTE(SUBSTITUTE(","&amp;$M68," ",", ",LEN($M68)-LEN(SUBSTITUTE($M68," ",""))),",",REPT(" ",50)),50*COLUMNS($M:M),50)),"")</f>
        <v/>
      </c>
      <c r="S68" t="str">
        <f>IFERROR(TRIM(MID(SUBSTITUTE(SUBSTITUTE(","&amp;$M68," ",", ",LEN($M68)-LEN(SUBSTITUTE($M68," ",""))),",",REPT(" ",50)),50*COLUMNS($M:N),50)),"")</f>
        <v/>
      </c>
      <c r="T68" t="str">
        <f>IFERROR(TRIM(MID(SUBSTITUTE(SUBSTITUTE(","&amp;$M68," ",", ",LEN($M68)-LEN(SUBSTITUTE($M68," ",""))),",",REPT(" ",50)),50*COLUMNS($M:O),50)),"")</f>
        <v/>
      </c>
      <c r="U68" t="str">
        <f>IFERROR(TRIM(MID(SUBSTITUTE(SUBSTITUTE(","&amp;$M68," ",", ",LEN($M68)-LEN(SUBSTITUTE($M68," ",""))),",",REPT(" ",50)),50*COLUMNS($M:P),50)),"")</f>
        <v/>
      </c>
      <c r="V68" s="53" t="e">
        <f>IF(LEN(TRIM(MID(SUBSTITUTE(SUBSTITUTE(","&amp;$Q68," ",", ",LEN($Q68)-LEN(SUBSTITUTE($Q68," ",""))),",",REPT(" ",50)),50*COLUMNS($Q:S),50)))&gt;3,TRIM(MID(SUBSTITUTE(SUBSTITUTE(","&amp;$Q68," ",", ",LEN($Q68)-LEN(SUBSTITUTE($Q68," ",""))),",",REPT(" ",50)),50*COLUMNS($Q:S),50)),"")</f>
        <v>#VALUE!</v>
      </c>
      <c r="W68" s="53" t="e">
        <f t="shared" ref="W68:W131" si="33">IF(LEN(V68)-LEN(SUBSTITUTE(V68," ",""))&gt;0,MID(V68,FIND(" ",V68)+1,256),T68)</f>
        <v>#VALUE!</v>
      </c>
      <c r="X68" t="e">
        <f t="shared" si="23"/>
        <v>#VALUE!</v>
      </c>
      <c r="Y68" s="54" t="e">
        <f t="shared" ref="Y68:Y131" si="34">IF(LEN(X68)-LEN(SUBSTITUTE(X68," ",""))&gt;1,MID(X68,FIND(" ",X68)+1,256),X68)</f>
        <v>#VALUE!</v>
      </c>
      <c r="Z68" s="53" t="e">
        <f>IF(AND(LEN(TRIM(MID(SUBSTITUTE(SUBSTITUTE(","&amp;$R68," ",", ",LEN($R68)-LEN(SUBSTITUTE($R68," ",""))),",",REPT(" ",50)),50*COLUMNS($R:R),50))&gt;0),LEFT(TRIM(MID(SUBSTITUTE(SUBSTITUTE(","&amp;$R68," ",", ",LEN($R68)-LEN(SUBSTITUTE($R68," ",""))),",",REPT(" ",50)),50*COLUMNS($R:R),50)),1)="I",LEFT(TRIM(MID(SUBSTITUTE(SUBSTITUTE(","&amp;$R68," ",", ",LEN($R68)-LEN(SUBSTITUTE($R68," ",""))),",",REPT(" ",50)),50*COLUMNS($R:R),50)),1)="V",LEFT(TRIM(MID(SUBSTITUTE(SUBSTITUTE(","&amp;$R68," ",", ",LEN($R68)-LEN(SUBSTITUTE($R68," ",""))),",",REPT(" ",50)),50*COLUMNS($R:R),50)),1)="X",LEFT(TRIM(MID(SUBSTITUTE(SUBSTITUTE(","&amp;$R68," ",", ",LEN($R68)-LEN(SUBSTITUTE($R68," ",""))),",",REPT(" ",50)),50*COLUMNS($R:R),50)),1)="J"),TRIM(MID(SUBSTITUTE(SUBSTITUTE(","&amp;$R68," ",", ",LEN($R68)-LEN(SUBSTITUTE($R68," ",""))),",",REPT(" ",50)),50*COLUMNS($R:R),50)),R68)</f>
        <v>#VALUE!</v>
      </c>
      <c r="AA68" s="55" t="str">
        <f t="shared" ref="AA68:AA131" si="35">IF(LEN($R68)-LEN(SUBSTITUTE($R68," ",""))&gt;=1,Z68,R68)&amp;" "</f>
        <v xml:space="preserve"> </v>
      </c>
      <c r="AB68" s="56" t="e">
        <f>IF(AE68="",IF(OR(LEFT(W68,1)="I",LEFT(W68,1)="V",LEFT(W68,1)="X",LEFT(W68,2)="JR",LEFT(W68,2)="SR"),IF(LEN(T68)-LEN(SUBSTITUTE(T68," ",""))&gt;=2,LEFT(T68,(FIND(" ",T68,1)-1)),W68),IF(AND(W68="",V68=""),IF(SUBSTITUTE(SUBSTITUTE(SUBSTITUTE(R68,AA68,""),".","")," ","")="",IF(LEN(TRIM(MID(SUBSTITUTE(SUBSTITUTE(","&amp;$Q68," ",", ",LEN($Q68)-LEN(SUBSTITUTE($Q68," ",""))),",",REPT(" ",50)),50*COLUMNS($Q:S),50)))&gt;3,LEFT(TRIM(MID(SUBSTITUTE(SUBSTITUTE(","&amp;$Q68," ",", ",LEN($Q68)-LEN(SUBSTITUTE($Q68," ",""))),",",REPT(" ",50)),50*COLUMNS($Q:S),50)),3),TRIM(MID(SUBSTITUTE(SUBSTITUTE(","&amp;$Q68," ",", ",LEN($Q68)-LEN(SUBSTITUTE($Q68," ",""))),",",REPT(" ",50)),50*COLUMNS($Q:S),50))),SUBSTITUTE(SUBSTITUTE(SUBSTITUTE(R68,AA68,""),".","")," ","")),IF(AND(LEN(W68)&gt;0,LEN(V68)&gt;0),IF(SUBSTITUTE(SUBSTITUTE(SUBSTITUTE(R68,AA68,""),".","")," ","")="",IF(LEN(TRIM(MID(SUBSTITUTE(SUBSTITUTE(","&amp;$Q68," ",", ",LEN($Q68)-LEN(SUBSTITUTE($Q68," ",""))),",",REPT(" ",50)),50*COLUMNS($Q:S),50)))&gt;3,LEFT(TRIM(MID(SUBSTITUTE(SUBSTITUTE(","&amp;$Q68," ",", ",LEN($Q68)-LEN(SUBSTITUTE($Q68," ",""))),",",REPT(" ",50)),50*COLUMNS($Q:S),50)),3),TRIM(MID(SUBSTITUTE(SUBSTITUTE(","&amp;$Q68," ",", ",LEN($Q68)-LEN(SUBSTITUTE($Q68," ",""))),",",REPT(" ",50)),50*COLUMNS($Q:S),50))),SUBSTITUTE(SUBSTITUTE(SUBSTITUTE(R68,AA68,""),".","")," ","")),""))),AE68)</f>
        <v>#VALUE!</v>
      </c>
      <c r="AC68" s="56" t="e">
        <f t="shared" ref="AC68:AC131" si="36">IF(AB68="","",IF(OR(LEFT(AB68,1)="I",AND(LEN(AB68)&lt;4,LEFT(AB68,1)="V"),LEFT(AB68,1)="X",LEFT(AB68,2)="JR",LEFT(AB68,2)="SR"),IF(OR(LEN(AB68)=2,LEFT(AB68,2)="II",LEFT(AB68,2)="VI",LEFT(AB68,2)="IV",LEFT(AB68,2)="IX",LEFT(AB68,2)="JR",LEFT(AB68,2)="SR",LEFT(AB68,1)="I",AND(LEN(AB68)=1,LEFT(AB68,1)="V"),LEFT(AB68,1)="X"),AB68,IF(V68="","")),IF(COUNTA(V68)&gt;0,LEFT(V68,FIND(" ",V68,1)-1),"")))</f>
        <v>#VALUE!</v>
      </c>
      <c r="AD68" s="57" t="str">
        <f t="shared" ref="AD68:AD131" si="37">S68</f>
        <v/>
      </c>
      <c r="AE68" t="str">
        <f t="array" ref="AE68">IFERROR(INDEX(elem_res,MATCH(TRUE,ISNUMBER(SEARCH(elem_ext,AA68)),0)),"")</f>
        <v/>
      </c>
      <c r="AF68" t="str">
        <f t="shared" ref="AF68:AF131" si="38">SUBSTITUTE(SUBSTITUTE(AA68,AE68,""),".","")</f>
        <v xml:space="preserve"> </v>
      </c>
      <c r="AG68" t="str">
        <f t="shared" ref="AG68:AG131" si="39">AD68</f>
        <v/>
      </c>
      <c r="AH68" t="e">
        <f t="shared" ref="AH68:AH131" si="40">Y68</f>
        <v>#VALUE!</v>
      </c>
      <c r="AI68" t="str">
        <f t="shared" ref="AI68:AI131" si="41">IFERROR(AC68,"")</f>
        <v/>
      </c>
      <c r="AJ68" t="str">
        <f t="shared" ref="AJ68:AJ131" si="42">VLOOKUP(M68,$I$3:$J$410,2,FALSE)</f>
        <v/>
      </c>
      <c r="AK68" t="str">
        <f t="shared" ref="AK68:AK131" si="43">SUBSTITUTE(VLOOKUP(M68,$I$3:$L$410,4,FALSE),"-","/")</f>
        <v/>
      </c>
      <c r="AL68" t="str">
        <f t="shared" ref="AL68:AL131" si="44">VLOOKUP(M68,$I$3:$K$410,3,FALSE)</f>
        <v/>
      </c>
      <c r="AM68" t="str">
        <f>IF(R68="","",'School Form 1-Copy'!$F$4)</f>
        <v/>
      </c>
      <c r="AN68" t="str">
        <f>IF(R68="","",'School Form 1-Copy'!$F$3)</f>
        <v/>
      </c>
      <c r="AO68" t="str">
        <f>IF(R68="","",'School Form 1-Copy'!$AH$3)</f>
        <v/>
      </c>
      <c r="AP68" t="str">
        <f>IF(R68="","",'School Form 1-Copy'!$S$3)</f>
        <v/>
      </c>
      <c r="AQ68" t="str">
        <f>IF(R68="","",IF('School Form 1-Copy'!$K$3="NCR","NCR",IF('School Form 1-Copy'!$K$3="ARMM","ARMM",IF('School Form 1-Copy'!$K$3="CARAGA","CARAGA",MID('School Form 1-Copy'!$K$3,FIND(" ",'School Form 1-Copy'!$K$3)+1,256)))))</f>
        <v/>
      </c>
      <c r="AR68" t="str">
        <f>IF(R68="","",MID('School Form 1-Copy'!$AB$4,FIND(" ",'School Form 1-Copy'!$AB$4)+1,256))</f>
        <v/>
      </c>
      <c r="AS68" t="str">
        <f>IF(R68="","",'School Form 1-Copy'!$AH$4)</f>
        <v/>
      </c>
      <c r="AT68" t="str">
        <f>IF(S68="","",'School Form 1-Copy'!$S$4)</f>
        <v/>
      </c>
      <c r="AU68" t="str">
        <f ca="1">IF(AM68="","",INDIRECT("'"&amp;"School Form 1-Copy"&amp;"'!"&amp;"AD"&amp;MATCH("*Prepared*",'School Form 1-Copy'!$AD$1:$AD$1000,0)+1))</f>
        <v/>
      </c>
    </row>
    <row r="69" spans="3:47">
      <c r="C69" t="str">
        <f t="array" ref="C69">IF(ROWS($3:69)&gt;MAX(IF(ISNUMBER(SEARCH(SUBSTITUTE(A$1,"&lt;=== TOTAL",""),'School Form 1-Copy'!$C$7:$C$1000)),ROW('School Form 1-Copy'!$C$7:$C$1000)-MIN(ROW('School Form 1-Copy'!$C$7:$C$1000))+1,""))-1,"",INDEX('School Form 1-Copy'!$C$7:$C$1000,ROWS($3:69)))</f>
        <v/>
      </c>
      <c r="D69" t="str">
        <f t="shared" si="24"/>
        <v/>
      </c>
      <c r="E69" t="str">
        <f>IF(C69="","",VLOOKUP(C69,'School Form 1-Copy'!$C$7:$H$1000,6,0))</f>
        <v/>
      </c>
      <c r="F69" t="str">
        <f t="array" ref="F69">IF(ROWS($3:69)&gt;MAX(IF(ISNUMBER(SEARCH(SUBSTITUTE(F$1,"&lt;===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1-Copy'!$C$3:$C$1000))+1,""))+ROWS($3:69)),""))</f>
        <v/>
      </c>
      <c r="G69" t="str">
        <f t="shared" si="25"/>
        <v/>
      </c>
      <c r="H69" t="str">
        <f>IF(F69="","",VLOOKUP(F69,'School Form 1-Copy'!$C$7:$H$1000,6,0))</f>
        <v/>
      </c>
      <c r="I69" t="str">
        <f t="shared" si="26"/>
        <v/>
      </c>
      <c r="J69" t="str">
        <f>IF(C69="","",VLOOKUP(C69,IF({1,0},'School Form 1-Copy'!$C$1:$C$1000,'School Form 1-Copy'!$A$1:$A$1000),2,0))</f>
        <v/>
      </c>
      <c r="K69" t="str">
        <f t="shared" si="27"/>
        <v/>
      </c>
      <c r="L69" t="str">
        <f t="shared" si="28"/>
        <v/>
      </c>
      <c r="M69" t="str">
        <f t="array" ref="M69">LOOKUP("zzzzz",CHOOSE({1,2},"",INDEX(I:I,SMALL(IF($I$3:$I$1000&lt;&gt;"",ROW($I$3:$I$1000)),ROWS($M$3:M69)))))</f>
        <v/>
      </c>
      <c r="N69" t="str">
        <f t="shared" si="29"/>
        <v/>
      </c>
      <c r="O69" t="str">
        <f t="shared" si="30"/>
        <v/>
      </c>
      <c r="P69" t="str">
        <f t="shared" si="31"/>
        <v/>
      </c>
      <c r="Q69" t="str">
        <f t="shared" si="32"/>
        <v/>
      </c>
      <c r="R69" t="str">
        <f>IFERROR(TRIM(MID(SUBSTITUTE(SUBSTITUTE(","&amp;$M69," ",", ",LEN($M69)-LEN(SUBSTITUTE($M69," ",""))),",",REPT(" ",50)),50*COLUMNS($M:M),50)),"")</f>
        <v/>
      </c>
      <c r="S69" t="str">
        <f>IFERROR(TRIM(MID(SUBSTITUTE(SUBSTITUTE(","&amp;$M69," ",", ",LEN($M69)-LEN(SUBSTITUTE($M69," ",""))),",",REPT(" ",50)),50*COLUMNS($M:N),50)),"")</f>
        <v/>
      </c>
      <c r="T69" t="str">
        <f>IFERROR(TRIM(MID(SUBSTITUTE(SUBSTITUTE(","&amp;$M69," ",", ",LEN($M69)-LEN(SUBSTITUTE($M69," ",""))),",",REPT(" ",50)),50*COLUMNS($M:O),50)),"")</f>
        <v/>
      </c>
      <c r="U69" t="str">
        <f>IFERROR(TRIM(MID(SUBSTITUTE(SUBSTITUTE(","&amp;$M69," ",", ",LEN($M69)-LEN(SUBSTITUTE($M69," ",""))),",",REPT(" ",50)),50*COLUMNS($M:P),50)),"")</f>
        <v/>
      </c>
      <c r="V69" s="53" t="e">
        <f>IF(LEN(TRIM(MID(SUBSTITUTE(SUBSTITUTE(","&amp;$Q69," ",", ",LEN($Q69)-LEN(SUBSTITUTE($Q69," ",""))),",",REPT(" ",50)),50*COLUMNS($Q:S),50)))&gt;3,TRIM(MID(SUBSTITUTE(SUBSTITUTE(","&amp;$Q69," ",", ",LEN($Q69)-LEN(SUBSTITUTE($Q69," ",""))),",",REPT(" ",50)),50*COLUMNS($Q:S),50)),"")</f>
        <v>#VALUE!</v>
      </c>
      <c r="W69" s="53" t="e">
        <f t="shared" si="33"/>
        <v>#VALUE!</v>
      </c>
      <c r="X69" t="e">
        <f t="shared" si="23"/>
        <v>#VALUE!</v>
      </c>
      <c r="Y69" s="54" t="e">
        <f t="shared" si="34"/>
        <v>#VALUE!</v>
      </c>
      <c r="Z69" s="53" t="e">
        <f>IF(AND(LEN(TRIM(MID(SUBSTITUTE(SUBSTITUTE(","&amp;$R69," ",", ",LEN($R69)-LEN(SUBSTITUTE($R69," ",""))),",",REPT(" ",50)),50*COLUMNS($R:R),50))&gt;0),LEFT(TRIM(MID(SUBSTITUTE(SUBSTITUTE(","&amp;$R69," ",", ",LEN($R69)-LEN(SUBSTITUTE($R69," ",""))),",",REPT(" ",50)),50*COLUMNS($R:R),50)),1)="I",LEFT(TRIM(MID(SUBSTITUTE(SUBSTITUTE(","&amp;$R69," ",", ",LEN($R69)-LEN(SUBSTITUTE($R69," ",""))),",",REPT(" ",50)),50*COLUMNS($R:R),50)),1)="V",LEFT(TRIM(MID(SUBSTITUTE(SUBSTITUTE(","&amp;$R69," ",", ",LEN($R69)-LEN(SUBSTITUTE($R69," ",""))),",",REPT(" ",50)),50*COLUMNS($R:R),50)),1)="X",LEFT(TRIM(MID(SUBSTITUTE(SUBSTITUTE(","&amp;$R69," ",", ",LEN($R69)-LEN(SUBSTITUTE($R69," ",""))),",",REPT(" ",50)),50*COLUMNS($R:R),50)),1)="J"),TRIM(MID(SUBSTITUTE(SUBSTITUTE(","&amp;$R69," ",", ",LEN($R69)-LEN(SUBSTITUTE($R69," ",""))),",",REPT(" ",50)),50*COLUMNS($R:R),50)),R69)</f>
        <v>#VALUE!</v>
      </c>
      <c r="AA69" s="55" t="str">
        <f t="shared" si="35"/>
        <v xml:space="preserve"> </v>
      </c>
      <c r="AB69" s="56" t="e">
        <f>IF(AE69="",IF(OR(LEFT(W69,1)="I",LEFT(W69,1)="V",LEFT(W69,1)="X",LEFT(W69,2)="JR",LEFT(W69,2)="SR"),IF(LEN(T69)-LEN(SUBSTITUTE(T69," ",""))&gt;=2,LEFT(T69,(FIND(" ",T69,1)-1)),W69),IF(AND(W69="",V69=""),IF(SUBSTITUTE(SUBSTITUTE(SUBSTITUTE(R69,AA69,""),".","")," ","")="",IF(LEN(TRIM(MID(SUBSTITUTE(SUBSTITUTE(","&amp;$Q69," ",", ",LEN($Q69)-LEN(SUBSTITUTE($Q69," ",""))),",",REPT(" ",50)),50*COLUMNS($Q:S),50)))&gt;3,LEFT(TRIM(MID(SUBSTITUTE(SUBSTITUTE(","&amp;$Q69," ",", ",LEN($Q69)-LEN(SUBSTITUTE($Q69," ",""))),",",REPT(" ",50)),50*COLUMNS($Q:S),50)),3),TRIM(MID(SUBSTITUTE(SUBSTITUTE(","&amp;$Q69," ",", ",LEN($Q69)-LEN(SUBSTITUTE($Q69," ",""))),",",REPT(" ",50)),50*COLUMNS($Q:S),50))),SUBSTITUTE(SUBSTITUTE(SUBSTITUTE(R69,AA69,""),".","")," ","")),IF(AND(LEN(W69)&gt;0,LEN(V69)&gt;0),IF(SUBSTITUTE(SUBSTITUTE(SUBSTITUTE(R69,AA69,""),".","")," ","")="",IF(LEN(TRIM(MID(SUBSTITUTE(SUBSTITUTE(","&amp;$Q69," ",", ",LEN($Q69)-LEN(SUBSTITUTE($Q69," ",""))),",",REPT(" ",50)),50*COLUMNS($Q:S),50)))&gt;3,LEFT(TRIM(MID(SUBSTITUTE(SUBSTITUTE(","&amp;$Q69," ",", ",LEN($Q69)-LEN(SUBSTITUTE($Q69," ",""))),",",REPT(" ",50)),50*COLUMNS($Q:S),50)),3),TRIM(MID(SUBSTITUTE(SUBSTITUTE(","&amp;$Q69," ",", ",LEN($Q69)-LEN(SUBSTITUTE($Q69," ",""))),",",REPT(" ",50)),50*COLUMNS($Q:S),50))),SUBSTITUTE(SUBSTITUTE(SUBSTITUTE(R69,AA69,""),".","")," ","")),""))),AE69)</f>
        <v>#VALUE!</v>
      </c>
      <c r="AC69" s="56" t="e">
        <f t="shared" si="36"/>
        <v>#VALUE!</v>
      </c>
      <c r="AD69" s="57" t="str">
        <f t="shared" si="37"/>
        <v/>
      </c>
      <c r="AE69" t="str">
        <f t="array" ref="AE69">IFERROR(INDEX(elem_res,MATCH(TRUE,ISNUMBER(SEARCH(elem_ext,AA69)),0)),"")</f>
        <v/>
      </c>
      <c r="AF69" t="str">
        <f t="shared" si="38"/>
        <v xml:space="preserve"> </v>
      </c>
      <c r="AG69" t="str">
        <f t="shared" si="39"/>
        <v/>
      </c>
      <c r="AH69" t="e">
        <f t="shared" si="40"/>
        <v>#VALUE!</v>
      </c>
      <c r="AI69" t="str">
        <f t="shared" si="41"/>
        <v/>
      </c>
      <c r="AJ69" t="str">
        <f t="shared" si="42"/>
        <v/>
      </c>
      <c r="AK69" t="str">
        <f t="shared" si="43"/>
        <v/>
      </c>
      <c r="AL69" t="str">
        <f t="shared" si="44"/>
        <v/>
      </c>
      <c r="AM69" t="str">
        <f>IF(R69="","",'School Form 1-Copy'!$F$4)</f>
        <v/>
      </c>
      <c r="AN69" t="str">
        <f>IF(R69="","",'School Form 1-Copy'!$F$3)</f>
        <v/>
      </c>
      <c r="AO69" t="str">
        <f>IF(R69="","",'School Form 1-Copy'!$AH$3)</f>
        <v/>
      </c>
      <c r="AP69" t="str">
        <f>IF(R69="","",'School Form 1-Copy'!$S$3)</f>
        <v/>
      </c>
      <c r="AQ69" t="str">
        <f>IF(R69="","",IF('School Form 1-Copy'!$K$3="NCR","NCR",IF('School Form 1-Copy'!$K$3="ARMM","ARMM",IF('School Form 1-Copy'!$K$3="CARAGA","CARAGA",MID('School Form 1-Copy'!$K$3,FIND(" ",'School Form 1-Copy'!$K$3)+1,256)))))</f>
        <v/>
      </c>
      <c r="AR69" t="str">
        <f>IF(R69="","",MID('School Form 1-Copy'!$AB$4,FIND(" ",'School Form 1-Copy'!$AB$4)+1,256))</f>
        <v/>
      </c>
      <c r="AS69" t="str">
        <f>IF(R69="","",'School Form 1-Copy'!$AH$4)</f>
        <v/>
      </c>
      <c r="AT69" t="str">
        <f>IF(S69="","",'School Form 1-Copy'!$S$4)</f>
        <v/>
      </c>
      <c r="AU69" t="str">
        <f ca="1">IF(AM69="","",INDIRECT("'"&amp;"School Form 1-Copy"&amp;"'!"&amp;"AD"&amp;MATCH("*Prepared*",'School Form 1-Copy'!$AD$1:$AD$1000,0)+1))</f>
        <v/>
      </c>
    </row>
    <row r="70" spans="3:47">
      <c r="C70" t="str">
        <f t="array" ref="C70">IF(ROWS($3:70)&gt;MAX(IF(ISNUMBER(SEARCH(SUBSTITUTE(A$1,"&lt;=== TOTAL",""),'School Form 1-Copy'!$C$7:$C$1000)),ROW('School Form 1-Copy'!$C$7:$C$1000)-MIN(ROW('School Form 1-Copy'!$C$7:$C$1000))+1,""))-1,"",INDEX('School Form 1-Copy'!$C$7:$C$1000,ROWS($3:70)))</f>
        <v/>
      </c>
      <c r="D70" t="str">
        <f t="shared" si="24"/>
        <v/>
      </c>
      <c r="E70" t="str">
        <f>IF(C70="","",VLOOKUP(C70,'School Form 1-Copy'!$C$7:$H$1000,6,0))</f>
        <v/>
      </c>
      <c r="F70" t="str">
        <f t="array" ref="F70">IF(ROWS($3:70)&gt;MAX(IF(ISNUMBER(SEARCH(SUBSTITUTE(F$1,"&lt;===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1-Copy'!$C$3:$C$1000))+1,""))+ROWS($3:70)),""))</f>
        <v/>
      </c>
      <c r="G70" t="str">
        <f t="shared" si="25"/>
        <v/>
      </c>
      <c r="H70" t="str">
        <f>IF(F70="","",VLOOKUP(F70,'School Form 1-Copy'!$C$7:$H$1000,6,0))</f>
        <v/>
      </c>
      <c r="I70" t="str">
        <f t="shared" si="26"/>
        <v/>
      </c>
      <c r="J70" t="str">
        <f>IF(C70="","",VLOOKUP(C70,IF({1,0},'School Form 1-Copy'!$C$1:$C$1000,'School Form 1-Copy'!$A$1:$A$1000),2,0))</f>
        <v/>
      </c>
      <c r="K70" t="str">
        <f t="shared" si="27"/>
        <v/>
      </c>
      <c r="L70" t="str">
        <f t="shared" si="28"/>
        <v/>
      </c>
      <c r="M70" t="str">
        <f t="array" ref="M70">LOOKUP("zzzzz",CHOOSE({1,2},"",INDEX(I:I,SMALL(IF($I$3:$I$1000&lt;&gt;"",ROW($I$3:$I$1000)),ROWS($M$3:M70)))))</f>
        <v/>
      </c>
      <c r="N70" t="str">
        <f t="shared" si="29"/>
        <v/>
      </c>
      <c r="O70" t="str">
        <f t="shared" si="30"/>
        <v/>
      </c>
      <c r="P70" t="str">
        <f t="shared" si="31"/>
        <v/>
      </c>
      <c r="Q70" t="str">
        <f t="shared" si="32"/>
        <v/>
      </c>
      <c r="R70" t="str">
        <f>IFERROR(TRIM(MID(SUBSTITUTE(SUBSTITUTE(","&amp;$M70," ",", ",LEN($M70)-LEN(SUBSTITUTE($M70," ",""))),",",REPT(" ",50)),50*COLUMNS($M:M),50)),"")</f>
        <v/>
      </c>
      <c r="S70" t="str">
        <f>IFERROR(TRIM(MID(SUBSTITUTE(SUBSTITUTE(","&amp;$M70," ",", ",LEN($M70)-LEN(SUBSTITUTE($M70," ",""))),",",REPT(" ",50)),50*COLUMNS($M:N),50)),"")</f>
        <v/>
      </c>
      <c r="T70" t="str">
        <f>IFERROR(TRIM(MID(SUBSTITUTE(SUBSTITUTE(","&amp;$M70," ",", ",LEN($M70)-LEN(SUBSTITUTE($M70," ",""))),",",REPT(" ",50)),50*COLUMNS($M:O),50)),"")</f>
        <v/>
      </c>
      <c r="U70" t="str">
        <f>IFERROR(TRIM(MID(SUBSTITUTE(SUBSTITUTE(","&amp;$M70," ",", ",LEN($M70)-LEN(SUBSTITUTE($M70," ",""))),",",REPT(" ",50)),50*COLUMNS($M:P),50)),"")</f>
        <v/>
      </c>
      <c r="V70" s="53" t="e">
        <f>IF(LEN(TRIM(MID(SUBSTITUTE(SUBSTITUTE(","&amp;$Q70," ",", ",LEN($Q70)-LEN(SUBSTITUTE($Q70," ",""))),",",REPT(" ",50)),50*COLUMNS($Q:S),50)))&gt;3,TRIM(MID(SUBSTITUTE(SUBSTITUTE(","&amp;$Q70," ",", ",LEN($Q70)-LEN(SUBSTITUTE($Q70," ",""))),",",REPT(" ",50)),50*COLUMNS($Q:S),50)),"")</f>
        <v>#VALUE!</v>
      </c>
      <c r="W70" s="53" t="e">
        <f t="shared" si="33"/>
        <v>#VALUE!</v>
      </c>
      <c r="X70" t="e">
        <f t="shared" si="23"/>
        <v>#VALUE!</v>
      </c>
      <c r="Y70" s="54" t="e">
        <f t="shared" si="34"/>
        <v>#VALUE!</v>
      </c>
      <c r="Z70" s="53" t="e">
        <f>IF(AND(LEN(TRIM(MID(SUBSTITUTE(SUBSTITUTE(","&amp;$R70," ",", ",LEN($R70)-LEN(SUBSTITUTE($R70," ",""))),",",REPT(" ",50)),50*COLUMNS($R:R),50))&gt;0),LEFT(TRIM(MID(SUBSTITUTE(SUBSTITUTE(","&amp;$R70," ",", ",LEN($R70)-LEN(SUBSTITUTE($R70," ",""))),",",REPT(" ",50)),50*COLUMNS($R:R),50)),1)="I",LEFT(TRIM(MID(SUBSTITUTE(SUBSTITUTE(","&amp;$R70," ",", ",LEN($R70)-LEN(SUBSTITUTE($R70," ",""))),",",REPT(" ",50)),50*COLUMNS($R:R),50)),1)="V",LEFT(TRIM(MID(SUBSTITUTE(SUBSTITUTE(","&amp;$R70," ",", ",LEN($R70)-LEN(SUBSTITUTE($R70," ",""))),",",REPT(" ",50)),50*COLUMNS($R:R),50)),1)="X",LEFT(TRIM(MID(SUBSTITUTE(SUBSTITUTE(","&amp;$R70," ",", ",LEN($R70)-LEN(SUBSTITUTE($R70," ",""))),",",REPT(" ",50)),50*COLUMNS($R:R),50)),1)="J"),TRIM(MID(SUBSTITUTE(SUBSTITUTE(","&amp;$R70," ",", ",LEN($R70)-LEN(SUBSTITUTE($R70," ",""))),",",REPT(" ",50)),50*COLUMNS($R:R),50)),R70)</f>
        <v>#VALUE!</v>
      </c>
      <c r="AA70" s="55" t="str">
        <f t="shared" si="35"/>
        <v xml:space="preserve"> </v>
      </c>
      <c r="AB70" s="56" t="e">
        <f>IF(AE70="",IF(OR(LEFT(W70,1)="I",LEFT(W70,1)="V",LEFT(W70,1)="X",LEFT(W70,2)="JR",LEFT(W70,2)="SR"),IF(LEN(T70)-LEN(SUBSTITUTE(T70," ",""))&gt;=2,LEFT(T70,(FIND(" ",T70,1)-1)),W70),IF(AND(W70="",V70=""),IF(SUBSTITUTE(SUBSTITUTE(SUBSTITUTE(R70,AA70,""),".","")," ","")="",IF(LEN(TRIM(MID(SUBSTITUTE(SUBSTITUTE(","&amp;$Q70," ",", ",LEN($Q70)-LEN(SUBSTITUTE($Q70," ",""))),",",REPT(" ",50)),50*COLUMNS($Q:S),50)))&gt;3,LEFT(TRIM(MID(SUBSTITUTE(SUBSTITUTE(","&amp;$Q70," ",", ",LEN($Q70)-LEN(SUBSTITUTE($Q70," ",""))),",",REPT(" ",50)),50*COLUMNS($Q:S),50)),3),TRIM(MID(SUBSTITUTE(SUBSTITUTE(","&amp;$Q70," ",", ",LEN($Q70)-LEN(SUBSTITUTE($Q70," ",""))),",",REPT(" ",50)),50*COLUMNS($Q:S),50))),SUBSTITUTE(SUBSTITUTE(SUBSTITUTE(R70,AA70,""),".","")," ","")),IF(AND(LEN(W70)&gt;0,LEN(V70)&gt;0),IF(SUBSTITUTE(SUBSTITUTE(SUBSTITUTE(R70,AA70,""),".","")," ","")="",IF(LEN(TRIM(MID(SUBSTITUTE(SUBSTITUTE(","&amp;$Q70," ",", ",LEN($Q70)-LEN(SUBSTITUTE($Q70," ",""))),",",REPT(" ",50)),50*COLUMNS($Q:S),50)))&gt;3,LEFT(TRIM(MID(SUBSTITUTE(SUBSTITUTE(","&amp;$Q70," ",", ",LEN($Q70)-LEN(SUBSTITUTE($Q70," ",""))),",",REPT(" ",50)),50*COLUMNS($Q:S),50)),3),TRIM(MID(SUBSTITUTE(SUBSTITUTE(","&amp;$Q70," ",", ",LEN($Q70)-LEN(SUBSTITUTE($Q70," ",""))),",",REPT(" ",50)),50*COLUMNS($Q:S),50))),SUBSTITUTE(SUBSTITUTE(SUBSTITUTE(R70,AA70,""),".","")," ","")),""))),AE70)</f>
        <v>#VALUE!</v>
      </c>
      <c r="AC70" s="56" t="e">
        <f t="shared" si="36"/>
        <v>#VALUE!</v>
      </c>
      <c r="AD70" s="57" t="str">
        <f t="shared" si="37"/>
        <v/>
      </c>
      <c r="AE70" t="str">
        <f t="array" ref="AE70">IFERROR(INDEX(elem_res,MATCH(TRUE,ISNUMBER(SEARCH(elem_ext,AA70)),0)),"")</f>
        <v/>
      </c>
      <c r="AF70" t="str">
        <f t="shared" si="38"/>
        <v xml:space="preserve"> </v>
      </c>
      <c r="AG70" t="str">
        <f t="shared" si="39"/>
        <v/>
      </c>
      <c r="AH70" t="e">
        <f t="shared" si="40"/>
        <v>#VALUE!</v>
      </c>
      <c r="AI70" t="str">
        <f t="shared" si="41"/>
        <v/>
      </c>
      <c r="AJ70" t="str">
        <f t="shared" si="42"/>
        <v/>
      </c>
      <c r="AK70" t="str">
        <f t="shared" si="43"/>
        <v/>
      </c>
      <c r="AL70" t="str">
        <f t="shared" si="44"/>
        <v/>
      </c>
      <c r="AM70" t="str">
        <f>IF(R70="","",'School Form 1-Copy'!$F$4)</f>
        <v/>
      </c>
      <c r="AN70" t="str">
        <f>IF(R70="","",'School Form 1-Copy'!$F$3)</f>
        <v/>
      </c>
      <c r="AO70" t="str">
        <f>IF(R70="","",'School Form 1-Copy'!$AH$3)</f>
        <v/>
      </c>
      <c r="AP70" t="str">
        <f>IF(R70="","",'School Form 1-Copy'!$S$3)</f>
        <v/>
      </c>
      <c r="AQ70" t="str">
        <f>IF(R70="","",IF('School Form 1-Copy'!$K$3="NCR","NCR",IF('School Form 1-Copy'!$K$3="ARMM","ARMM",IF('School Form 1-Copy'!$K$3="CARAGA","CARAGA",MID('School Form 1-Copy'!$K$3,FIND(" ",'School Form 1-Copy'!$K$3)+1,256)))))</f>
        <v/>
      </c>
      <c r="AR70" t="str">
        <f>IF(R70="","",MID('School Form 1-Copy'!$AB$4,FIND(" ",'School Form 1-Copy'!$AB$4)+1,256))</f>
        <v/>
      </c>
      <c r="AS70" t="str">
        <f>IF(R70="","",'School Form 1-Copy'!$AH$4)</f>
        <v/>
      </c>
      <c r="AT70" t="str">
        <f>IF(S70="","",'School Form 1-Copy'!$S$4)</f>
        <v/>
      </c>
      <c r="AU70" t="str">
        <f ca="1">IF(AM70="","",INDIRECT("'"&amp;"School Form 1-Copy"&amp;"'!"&amp;"AD"&amp;MATCH("*Prepared*",'School Form 1-Copy'!$AD$1:$AD$1000,0)+1))</f>
        <v/>
      </c>
    </row>
    <row r="71" spans="3:47">
      <c r="C71" t="str">
        <f t="array" ref="C71">IF(ROWS($3:71)&gt;MAX(IF(ISNUMBER(SEARCH(SUBSTITUTE(A$1,"&lt;=== TOTAL",""),'School Form 1-Copy'!$C$7:$C$1000)),ROW('School Form 1-Copy'!$C$7:$C$1000)-MIN(ROW('School Form 1-Copy'!$C$7:$C$1000))+1,""))-1,"",INDEX('School Form 1-Copy'!$C$7:$C$1000,ROWS($3:71)))</f>
        <v/>
      </c>
      <c r="D71" t="str">
        <f t="shared" si="24"/>
        <v/>
      </c>
      <c r="E71" t="str">
        <f>IF(C71="","",VLOOKUP(C71,'School Form 1-Copy'!$C$7:$H$1000,6,0))</f>
        <v/>
      </c>
      <c r="F71" t="str">
        <f t="array" ref="F71">IF(ROWS($3:71)&gt;MAX(IF(ISNUMBER(SEARCH(SUBSTITUTE(F$1,"&lt;===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1-Copy'!$C$3:$C$1000))+1,""))+ROWS($3:71)),""))</f>
        <v/>
      </c>
      <c r="G71" t="str">
        <f t="shared" si="25"/>
        <v/>
      </c>
      <c r="H71" t="str">
        <f>IF(F71="","",VLOOKUP(F71,'School Form 1-Copy'!$C$7:$H$1000,6,0))</f>
        <v/>
      </c>
      <c r="I71" t="str">
        <f t="shared" si="26"/>
        <v/>
      </c>
      <c r="J71" t="str">
        <f>IF(C71="","",VLOOKUP(C71,IF({1,0},'School Form 1-Copy'!$C$1:$C$1000,'School Form 1-Copy'!$A$1:$A$1000),2,0))</f>
        <v/>
      </c>
      <c r="K71" t="str">
        <f t="shared" si="27"/>
        <v/>
      </c>
      <c r="L71" t="str">
        <f t="shared" si="28"/>
        <v/>
      </c>
      <c r="M71" t="str">
        <f t="array" ref="M71">LOOKUP("zzzzz",CHOOSE({1,2},"",INDEX(I:I,SMALL(IF($I$3:$I$1000&lt;&gt;"",ROW($I$3:$I$1000)),ROWS($M$3:M71)))))</f>
        <v/>
      </c>
      <c r="N71" t="str">
        <f t="shared" si="29"/>
        <v/>
      </c>
      <c r="O71" t="str">
        <f t="shared" si="30"/>
        <v/>
      </c>
      <c r="P71" t="str">
        <f t="shared" si="31"/>
        <v/>
      </c>
      <c r="Q71" t="str">
        <f t="shared" si="32"/>
        <v/>
      </c>
      <c r="R71" t="str">
        <f>IFERROR(TRIM(MID(SUBSTITUTE(SUBSTITUTE(","&amp;$M71," ",", ",LEN($M71)-LEN(SUBSTITUTE($M71," ",""))),",",REPT(" ",50)),50*COLUMNS($M:M),50)),"")</f>
        <v/>
      </c>
      <c r="S71" t="str">
        <f>IFERROR(TRIM(MID(SUBSTITUTE(SUBSTITUTE(","&amp;$M71," ",", ",LEN($M71)-LEN(SUBSTITUTE($M71," ",""))),",",REPT(" ",50)),50*COLUMNS($M:N),50)),"")</f>
        <v/>
      </c>
      <c r="T71" t="str">
        <f>IFERROR(TRIM(MID(SUBSTITUTE(SUBSTITUTE(","&amp;$M71," ",", ",LEN($M71)-LEN(SUBSTITUTE($M71," ",""))),",",REPT(" ",50)),50*COLUMNS($M:O),50)),"")</f>
        <v/>
      </c>
      <c r="U71" t="str">
        <f>IFERROR(TRIM(MID(SUBSTITUTE(SUBSTITUTE(","&amp;$M71," ",", ",LEN($M71)-LEN(SUBSTITUTE($M71," ",""))),",",REPT(" ",50)),50*COLUMNS($M:P),50)),"")</f>
        <v/>
      </c>
      <c r="V71" s="53" t="e">
        <f>IF(LEN(TRIM(MID(SUBSTITUTE(SUBSTITUTE(","&amp;$Q71," ",", ",LEN($Q71)-LEN(SUBSTITUTE($Q71," ",""))),",",REPT(" ",50)),50*COLUMNS($Q:S),50)))&gt;3,TRIM(MID(SUBSTITUTE(SUBSTITUTE(","&amp;$Q71," ",", ",LEN($Q71)-LEN(SUBSTITUTE($Q71," ",""))),",",REPT(" ",50)),50*COLUMNS($Q:S),50)),"")</f>
        <v>#VALUE!</v>
      </c>
      <c r="W71" s="53" t="e">
        <f t="shared" si="33"/>
        <v>#VALUE!</v>
      </c>
      <c r="X71" t="e">
        <f t="shared" si="23"/>
        <v>#VALUE!</v>
      </c>
      <c r="Y71" s="54" t="e">
        <f t="shared" si="34"/>
        <v>#VALUE!</v>
      </c>
      <c r="Z71" s="53" t="e">
        <f>IF(AND(LEN(TRIM(MID(SUBSTITUTE(SUBSTITUTE(","&amp;$R71," ",", ",LEN($R71)-LEN(SUBSTITUTE($R71," ",""))),",",REPT(" ",50)),50*COLUMNS($R:R),50))&gt;0),LEFT(TRIM(MID(SUBSTITUTE(SUBSTITUTE(","&amp;$R71," ",", ",LEN($R71)-LEN(SUBSTITUTE($R71," ",""))),",",REPT(" ",50)),50*COLUMNS($R:R),50)),1)="I",LEFT(TRIM(MID(SUBSTITUTE(SUBSTITUTE(","&amp;$R71," ",", ",LEN($R71)-LEN(SUBSTITUTE($R71," ",""))),",",REPT(" ",50)),50*COLUMNS($R:R),50)),1)="V",LEFT(TRIM(MID(SUBSTITUTE(SUBSTITUTE(","&amp;$R71," ",", ",LEN($R71)-LEN(SUBSTITUTE($R71," ",""))),",",REPT(" ",50)),50*COLUMNS($R:R),50)),1)="X",LEFT(TRIM(MID(SUBSTITUTE(SUBSTITUTE(","&amp;$R71," ",", ",LEN($R71)-LEN(SUBSTITUTE($R71," ",""))),",",REPT(" ",50)),50*COLUMNS($R:R),50)),1)="J"),TRIM(MID(SUBSTITUTE(SUBSTITUTE(","&amp;$R71," ",", ",LEN($R71)-LEN(SUBSTITUTE($R71," ",""))),",",REPT(" ",50)),50*COLUMNS($R:R),50)),R71)</f>
        <v>#VALUE!</v>
      </c>
      <c r="AA71" s="55" t="str">
        <f t="shared" si="35"/>
        <v xml:space="preserve"> </v>
      </c>
      <c r="AB71" s="56" t="e">
        <f>IF(AE71="",IF(OR(LEFT(W71,1)="I",LEFT(W71,1)="V",LEFT(W71,1)="X",LEFT(W71,2)="JR",LEFT(W71,2)="SR"),IF(LEN(T71)-LEN(SUBSTITUTE(T71," ",""))&gt;=2,LEFT(T71,(FIND(" ",T71,1)-1)),W71),IF(AND(W71="",V71=""),IF(SUBSTITUTE(SUBSTITUTE(SUBSTITUTE(R71,AA71,""),".","")," ","")="",IF(LEN(TRIM(MID(SUBSTITUTE(SUBSTITUTE(","&amp;$Q71," ",", ",LEN($Q71)-LEN(SUBSTITUTE($Q71," ",""))),",",REPT(" ",50)),50*COLUMNS($Q:S),50)))&gt;3,LEFT(TRIM(MID(SUBSTITUTE(SUBSTITUTE(","&amp;$Q71," ",", ",LEN($Q71)-LEN(SUBSTITUTE($Q71," ",""))),",",REPT(" ",50)),50*COLUMNS($Q:S),50)),3),TRIM(MID(SUBSTITUTE(SUBSTITUTE(","&amp;$Q71," ",", ",LEN($Q71)-LEN(SUBSTITUTE($Q71," ",""))),",",REPT(" ",50)),50*COLUMNS($Q:S),50))),SUBSTITUTE(SUBSTITUTE(SUBSTITUTE(R71,AA71,""),".","")," ","")),IF(AND(LEN(W71)&gt;0,LEN(V71)&gt;0),IF(SUBSTITUTE(SUBSTITUTE(SUBSTITUTE(R71,AA71,""),".","")," ","")="",IF(LEN(TRIM(MID(SUBSTITUTE(SUBSTITUTE(","&amp;$Q71," ",", ",LEN($Q71)-LEN(SUBSTITUTE($Q71," ",""))),",",REPT(" ",50)),50*COLUMNS($Q:S),50)))&gt;3,LEFT(TRIM(MID(SUBSTITUTE(SUBSTITUTE(","&amp;$Q71," ",", ",LEN($Q71)-LEN(SUBSTITUTE($Q71," ",""))),",",REPT(" ",50)),50*COLUMNS($Q:S),50)),3),TRIM(MID(SUBSTITUTE(SUBSTITUTE(","&amp;$Q71," ",", ",LEN($Q71)-LEN(SUBSTITUTE($Q71," ",""))),",",REPT(" ",50)),50*COLUMNS($Q:S),50))),SUBSTITUTE(SUBSTITUTE(SUBSTITUTE(R71,AA71,""),".","")," ","")),""))),AE71)</f>
        <v>#VALUE!</v>
      </c>
      <c r="AC71" s="56" t="e">
        <f t="shared" si="36"/>
        <v>#VALUE!</v>
      </c>
      <c r="AD71" s="57" t="str">
        <f t="shared" si="37"/>
        <v/>
      </c>
      <c r="AE71" t="str">
        <f t="array" ref="AE71">IFERROR(INDEX(elem_res,MATCH(TRUE,ISNUMBER(SEARCH(elem_ext,AA71)),0)),"")</f>
        <v/>
      </c>
      <c r="AF71" t="str">
        <f t="shared" si="38"/>
        <v xml:space="preserve"> </v>
      </c>
      <c r="AG71" t="str">
        <f t="shared" si="39"/>
        <v/>
      </c>
      <c r="AH71" t="e">
        <f t="shared" si="40"/>
        <v>#VALUE!</v>
      </c>
      <c r="AI71" t="str">
        <f t="shared" si="41"/>
        <v/>
      </c>
      <c r="AJ71" t="str">
        <f t="shared" si="42"/>
        <v/>
      </c>
      <c r="AK71" t="str">
        <f t="shared" si="43"/>
        <v/>
      </c>
      <c r="AL71" t="str">
        <f t="shared" si="44"/>
        <v/>
      </c>
      <c r="AM71" t="str">
        <f>IF(R71="","",'School Form 1-Copy'!$F$4)</f>
        <v/>
      </c>
      <c r="AN71" t="str">
        <f>IF(R71="","",'School Form 1-Copy'!$F$3)</f>
        <v/>
      </c>
      <c r="AO71" t="str">
        <f>IF(R71="","",'School Form 1-Copy'!$AH$3)</f>
        <v/>
      </c>
      <c r="AP71" t="str">
        <f>IF(R71="","",'School Form 1-Copy'!$S$3)</f>
        <v/>
      </c>
      <c r="AQ71" t="str">
        <f>IF(R71="","",IF('School Form 1-Copy'!$K$3="NCR","NCR",IF('School Form 1-Copy'!$K$3="ARMM","ARMM",IF('School Form 1-Copy'!$K$3="CARAGA","CARAGA",MID('School Form 1-Copy'!$K$3,FIND(" ",'School Form 1-Copy'!$K$3)+1,256)))))</f>
        <v/>
      </c>
      <c r="AR71" t="str">
        <f>IF(R71="","",MID('School Form 1-Copy'!$AB$4,FIND(" ",'School Form 1-Copy'!$AB$4)+1,256))</f>
        <v/>
      </c>
      <c r="AS71" t="str">
        <f>IF(R71="","",'School Form 1-Copy'!$AH$4)</f>
        <v/>
      </c>
      <c r="AT71" t="str">
        <f>IF(S71="","",'School Form 1-Copy'!$S$4)</f>
        <v/>
      </c>
      <c r="AU71" t="str">
        <f ca="1">IF(AM71="","",INDIRECT("'"&amp;"School Form 1-Copy"&amp;"'!"&amp;"AD"&amp;MATCH("*Prepared*",'School Form 1-Copy'!$AD$1:$AD$1000,0)+1))</f>
        <v/>
      </c>
    </row>
    <row r="72" spans="3:47">
      <c r="C72" t="str">
        <f t="array" ref="C72">IF(ROWS($3:72)&gt;MAX(IF(ISNUMBER(SEARCH(SUBSTITUTE(A$1,"&lt;=== TOTAL",""),'School Form 1-Copy'!$C$7:$C$1000)),ROW('School Form 1-Copy'!$C$7:$C$1000)-MIN(ROW('School Form 1-Copy'!$C$7:$C$1000))+1,""))-1,"",INDEX('School Form 1-Copy'!$C$7:$C$1000,ROWS($3:72)))</f>
        <v/>
      </c>
      <c r="D72" t="str">
        <f t="shared" si="24"/>
        <v/>
      </c>
      <c r="E72" t="str">
        <f>IF(C72="","",VLOOKUP(C72,'School Form 1-Copy'!$C$7:$H$1000,6,0))</f>
        <v/>
      </c>
      <c r="F72" t="str">
        <f t="array" ref="F72">IF(ROWS($3:72)&gt;MAX(IF(ISNUMBER(SEARCH(SUBSTITUTE(F$1,"&lt;===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1-Copy'!$C$3:$C$1000))+1,""))+ROWS($3:72)),""))</f>
        <v/>
      </c>
      <c r="G72" t="str">
        <f t="shared" si="25"/>
        <v/>
      </c>
      <c r="H72" t="str">
        <f>IF(F72="","",VLOOKUP(F72,'School Form 1-Copy'!$C$7:$H$1000,6,0))</f>
        <v/>
      </c>
      <c r="I72" t="str">
        <f t="shared" si="26"/>
        <v/>
      </c>
      <c r="J72" t="str">
        <f>IF(C72="","",VLOOKUP(C72,IF({1,0},'School Form 1-Copy'!$C$1:$C$1000,'School Form 1-Copy'!$A$1:$A$1000),2,0))</f>
        <v/>
      </c>
      <c r="K72" t="str">
        <f t="shared" si="27"/>
        <v/>
      </c>
      <c r="L72" t="str">
        <f t="shared" si="28"/>
        <v/>
      </c>
      <c r="M72" t="str">
        <f t="array" ref="M72">LOOKUP("zzzzz",CHOOSE({1,2},"",INDEX(I:I,SMALL(IF($I$3:$I$1000&lt;&gt;"",ROW($I$3:$I$1000)),ROWS($M$3:M72)))))</f>
        <v/>
      </c>
      <c r="N72" t="str">
        <f t="shared" si="29"/>
        <v/>
      </c>
      <c r="O72" t="str">
        <f t="shared" si="30"/>
        <v/>
      </c>
      <c r="P72" t="str">
        <f t="shared" si="31"/>
        <v/>
      </c>
      <c r="Q72" t="str">
        <f t="shared" si="32"/>
        <v/>
      </c>
      <c r="R72" t="str">
        <f>IFERROR(TRIM(MID(SUBSTITUTE(SUBSTITUTE(","&amp;$M72," ",", ",LEN($M72)-LEN(SUBSTITUTE($M72," ",""))),",",REPT(" ",50)),50*COLUMNS($M:M),50)),"")</f>
        <v/>
      </c>
      <c r="S72" t="str">
        <f>IFERROR(TRIM(MID(SUBSTITUTE(SUBSTITUTE(","&amp;$M72," ",", ",LEN($M72)-LEN(SUBSTITUTE($M72," ",""))),",",REPT(" ",50)),50*COLUMNS($M:N),50)),"")</f>
        <v/>
      </c>
      <c r="T72" t="str">
        <f>IFERROR(TRIM(MID(SUBSTITUTE(SUBSTITUTE(","&amp;$M72," ",", ",LEN($M72)-LEN(SUBSTITUTE($M72," ",""))),",",REPT(" ",50)),50*COLUMNS($M:O),50)),"")</f>
        <v/>
      </c>
      <c r="U72" t="str">
        <f>IFERROR(TRIM(MID(SUBSTITUTE(SUBSTITUTE(","&amp;$M72," ",", ",LEN($M72)-LEN(SUBSTITUTE($M72," ",""))),",",REPT(" ",50)),50*COLUMNS($M:P),50)),"")</f>
        <v/>
      </c>
      <c r="V72" s="53" t="e">
        <f>IF(LEN(TRIM(MID(SUBSTITUTE(SUBSTITUTE(","&amp;$Q72," ",", ",LEN($Q72)-LEN(SUBSTITUTE($Q72," ",""))),",",REPT(" ",50)),50*COLUMNS($Q:S),50)))&gt;3,TRIM(MID(SUBSTITUTE(SUBSTITUTE(","&amp;$Q72," ",", ",LEN($Q72)-LEN(SUBSTITUTE($Q72," ",""))),",",REPT(" ",50)),50*COLUMNS($Q:S),50)),"")</f>
        <v>#VALUE!</v>
      </c>
      <c r="W72" s="53" t="e">
        <f t="shared" si="33"/>
        <v>#VALUE!</v>
      </c>
      <c r="X72" t="e">
        <f t="shared" si="23"/>
        <v>#VALUE!</v>
      </c>
      <c r="Y72" s="54" t="e">
        <f t="shared" si="34"/>
        <v>#VALUE!</v>
      </c>
      <c r="Z72" s="53" t="e">
        <f>IF(AND(LEN(TRIM(MID(SUBSTITUTE(SUBSTITUTE(","&amp;$R72," ",", ",LEN($R72)-LEN(SUBSTITUTE($R72," ",""))),",",REPT(" ",50)),50*COLUMNS($R:R),50))&gt;0),LEFT(TRIM(MID(SUBSTITUTE(SUBSTITUTE(","&amp;$R72," ",", ",LEN($R72)-LEN(SUBSTITUTE($R72," ",""))),",",REPT(" ",50)),50*COLUMNS($R:R),50)),1)="I",LEFT(TRIM(MID(SUBSTITUTE(SUBSTITUTE(","&amp;$R72," ",", ",LEN($R72)-LEN(SUBSTITUTE($R72," ",""))),",",REPT(" ",50)),50*COLUMNS($R:R),50)),1)="V",LEFT(TRIM(MID(SUBSTITUTE(SUBSTITUTE(","&amp;$R72," ",", ",LEN($R72)-LEN(SUBSTITUTE($R72," ",""))),",",REPT(" ",50)),50*COLUMNS($R:R),50)),1)="X",LEFT(TRIM(MID(SUBSTITUTE(SUBSTITUTE(","&amp;$R72," ",", ",LEN($R72)-LEN(SUBSTITUTE($R72," ",""))),",",REPT(" ",50)),50*COLUMNS($R:R),50)),1)="J"),TRIM(MID(SUBSTITUTE(SUBSTITUTE(","&amp;$R72," ",", ",LEN($R72)-LEN(SUBSTITUTE($R72," ",""))),",",REPT(" ",50)),50*COLUMNS($R:R),50)),R72)</f>
        <v>#VALUE!</v>
      </c>
      <c r="AA72" s="55" t="str">
        <f t="shared" si="35"/>
        <v xml:space="preserve"> </v>
      </c>
      <c r="AB72" s="56" t="e">
        <f>IF(AE72="",IF(OR(LEFT(W72,1)="I",LEFT(W72,1)="V",LEFT(W72,1)="X",LEFT(W72,2)="JR",LEFT(W72,2)="SR"),IF(LEN(T72)-LEN(SUBSTITUTE(T72," ",""))&gt;=2,LEFT(T72,(FIND(" ",T72,1)-1)),W72),IF(AND(W72="",V72=""),IF(SUBSTITUTE(SUBSTITUTE(SUBSTITUTE(R72,AA72,""),".","")," ","")="",IF(LEN(TRIM(MID(SUBSTITUTE(SUBSTITUTE(","&amp;$Q72," ",", ",LEN($Q72)-LEN(SUBSTITUTE($Q72," ",""))),",",REPT(" ",50)),50*COLUMNS($Q:S),50)))&gt;3,LEFT(TRIM(MID(SUBSTITUTE(SUBSTITUTE(","&amp;$Q72," ",", ",LEN($Q72)-LEN(SUBSTITUTE($Q72," ",""))),",",REPT(" ",50)),50*COLUMNS($Q:S),50)),3),TRIM(MID(SUBSTITUTE(SUBSTITUTE(","&amp;$Q72," ",", ",LEN($Q72)-LEN(SUBSTITUTE($Q72," ",""))),",",REPT(" ",50)),50*COLUMNS($Q:S),50))),SUBSTITUTE(SUBSTITUTE(SUBSTITUTE(R72,AA72,""),".","")," ","")),IF(AND(LEN(W72)&gt;0,LEN(V72)&gt;0),IF(SUBSTITUTE(SUBSTITUTE(SUBSTITUTE(R72,AA72,""),".","")," ","")="",IF(LEN(TRIM(MID(SUBSTITUTE(SUBSTITUTE(","&amp;$Q72," ",", ",LEN($Q72)-LEN(SUBSTITUTE($Q72," ",""))),",",REPT(" ",50)),50*COLUMNS($Q:S),50)))&gt;3,LEFT(TRIM(MID(SUBSTITUTE(SUBSTITUTE(","&amp;$Q72," ",", ",LEN($Q72)-LEN(SUBSTITUTE($Q72," ",""))),",",REPT(" ",50)),50*COLUMNS($Q:S),50)),3),TRIM(MID(SUBSTITUTE(SUBSTITUTE(","&amp;$Q72," ",", ",LEN($Q72)-LEN(SUBSTITUTE($Q72," ",""))),",",REPT(" ",50)),50*COLUMNS($Q:S),50))),SUBSTITUTE(SUBSTITUTE(SUBSTITUTE(R72,AA72,""),".","")," ","")),""))),AE72)</f>
        <v>#VALUE!</v>
      </c>
      <c r="AC72" s="56" t="e">
        <f t="shared" si="36"/>
        <v>#VALUE!</v>
      </c>
      <c r="AD72" s="57" t="str">
        <f t="shared" si="37"/>
        <v/>
      </c>
      <c r="AE72" t="str">
        <f t="array" ref="AE72">IFERROR(INDEX(elem_res,MATCH(TRUE,ISNUMBER(SEARCH(elem_ext,AA72)),0)),"")</f>
        <v/>
      </c>
      <c r="AF72" t="str">
        <f t="shared" si="38"/>
        <v xml:space="preserve"> </v>
      </c>
      <c r="AG72" t="str">
        <f t="shared" si="39"/>
        <v/>
      </c>
      <c r="AH72" t="e">
        <f t="shared" si="40"/>
        <v>#VALUE!</v>
      </c>
      <c r="AI72" t="str">
        <f t="shared" si="41"/>
        <v/>
      </c>
      <c r="AJ72" t="str">
        <f t="shared" si="42"/>
        <v/>
      </c>
      <c r="AK72" t="str">
        <f t="shared" si="43"/>
        <v/>
      </c>
      <c r="AL72" t="str">
        <f t="shared" si="44"/>
        <v/>
      </c>
      <c r="AM72" t="str">
        <f>IF(R72="","",'School Form 1-Copy'!$F$4)</f>
        <v/>
      </c>
      <c r="AN72" t="str">
        <f>IF(R72="","",'School Form 1-Copy'!$F$3)</f>
        <v/>
      </c>
      <c r="AO72" t="str">
        <f>IF(R72="","",'School Form 1-Copy'!$AH$3)</f>
        <v/>
      </c>
      <c r="AP72" t="str">
        <f>IF(R72="","",'School Form 1-Copy'!$S$3)</f>
        <v/>
      </c>
      <c r="AQ72" t="str">
        <f>IF(R72="","",IF('School Form 1-Copy'!$K$3="NCR","NCR",IF('School Form 1-Copy'!$K$3="ARMM","ARMM",IF('School Form 1-Copy'!$K$3="CARAGA","CARAGA",MID('School Form 1-Copy'!$K$3,FIND(" ",'School Form 1-Copy'!$K$3)+1,256)))))</f>
        <v/>
      </c>
      <c r="AR72" t="str">
        <f>IF(R72="","",MID('School Form 1-Copy'!$AB$4,FIND(" ",'School Form 1-Copy'!$AB$4)+1,256))</f>
        <v/>
      </c>
      <c r="AS72" t="str">
        <f>IF(R72="","",'School Form 1-Copy'!$AH$4)</f>
        <v/>
      </c>
      <c r="AT72" t="str">
        <f>IF(S72="","",'School Form 1-Copy'!$S$4)</f>
        <v/>
      </c>
      <c r="AU72" t="str">
        <f ca="1">IF(AM72="","",INDIRECT("'"&amp;"School Form 1-Copy"&amp;"'!"&amp;"AD"&amp;MATCH("*Prepared*",'School Form 1-Copy'!$AD$1:$AD$1000,0)+1))</f>
        <v/>
      </c>
    </row>
    <row r="73" spans="3:47">
      <c r="C73" t="str">
        <f t="array" ref="C73">IF(ROWS($3:73)&gt;MAX(IF(ISNUMBER(SEARCH(SUBSTITUTE(A$1,"&lt;=== TOTAL",""),'School Form 1-Copy'!$C$7:$C$1000)),ROW('School Form 1-Copy'!$C$7:$C$1000)-MIN(ROW('School Form 1-Copy'!$C$7:$C$1000))+1,""))-1,"",INDEX('School Form 1-Copy'!$C$7:$C$1000,ROWS($3:73)))</f>
        <v/>
      </c>
      <c r="D73" t="str">
        <f t="shared" si="24"/>
        <v/>
      </c>
      <c r="E73" t="str">
        <f>IF(C73="","",VLOOKUP(C73,'School Form 1-Copy'!$C$7:$H$1000,6,0))</f>
        <v/>
      </c>
      <c r="F73" t="str">
        <f t="array" ref="F73">IF(ROWS($3:73)&gt;MAX(IF(ISNUMBER(SEARCH(SUBSTITUTE(F$1,"&lt;===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1-Copy'!$C$3:$C$1000))+1,""))+ROWS($3:73)),""))</f>
        <v/>
      </c>
      <c r="G73" t="str">
        <f t="shared" si="25"/>
        <v/>
      </c>
      <c r="H73" t="str">
        <f>IF(F73="","",VLOOKUP(F73,'School Form 1-Copy'!$C$7:$H$1000,6,0))</f>
        <v/>
      </c>
      <c r="I73" t="str">
        <f t="shared" si="26"/>
        <v/>
      </c>
      <c r="J73" t="str">
        <f>IF(C73="","",VLOOKUP(C73,IF({1,0},'School Form 1-Copy'!$C$1:$C$1000,'School Form 1-Copy'!$A$1:$A$1000),2,0))</f>
        <v/>
      </c>
      <c r="K73" t="str">
        <f t="shared" si="27"/>
        <v/>
      </c>
      <c r="L73" t="str">
        <f t="shared" si="28"/>
        <v/>
      </c>
      <c r="M73" t="str">
        <f t="array" ref="M73">LOOKUP("zzzzz",CHOOSE({1,2},"",INDEX(I:I,SMALL(IF($I$3:$I$1000&lt;&gt;"",ROW($I$3:$I$1000)),ROWS($M$3:M73)))))</f>
        <v/>
      </c>
      <c r="N73" t="str">
        <f t="shared" si="29"/>
        <v/>
      </c>
      <c r="O73" t="str">
        <f t="shared" si="30"/>
        <v/>
      </c>
      <c r="P73" t="str">
        <f t="shared" si="31"/>
        <v/>
      </c>
      <c r="Q73" t="str">
        <f t="shared" si="32"/>
        <v/>
      </c>
      <c r="R73" t="str">
        <f>IFERROR(TRIM(MID(SUBSTITUTE(SUBSTITUTE(","&amp;$M73," ",", ",LEN($M73)-LEN(SUBSTITUTE($M73," ",""))),",",REPT(" ",50)),50*COLUMNS($M:M),50)),"")</f>
        <v/>
      </c>
      <c r="S73" t="str">
        <f>IFERROR(TRIM(MID(SUBSTITUTE(SUBSTITUTE(","&amp;$M73," ",", ",LEN($M73)-LEN(SUBSTITUTE($M73," ",""))),",",REPT(" ",50)),50*COLUMNS($M:N),50)),"")</f>
        <v/>
      </c>
      <c r="T73" t="str">
        <f>IFERROR(TRIM(MID(SUBSTITUTE(SUBSTITUTE(","&amp;$M73," ",", ",LEN($M73)-LEN(SUBSTITUTE($M73," ",""))),",",REPT(" ",50)),50*COLUMNS($M:O),50)),"")</f>
        <v/>
      </c>
      <c r="U73" t="str">
        <f>IFERROR(TRIM(MID(SUBSTITUTE(SUBSTITUTE(","&amp;$M73," ",", ",LEN($M73)-LEN(SUBSTITUTE($M73," ",""))),",",REPT(" ",50)),50*COLUMNS($M:P),50)),"")</f>
        <v/>
      </c>
      <c r="V73" s="53" t="e">
        <f>IF(LEN(TRIM(MID(SUBSTITUTE(SUBSTITUTE(","&amp;$Q73," ",", ",LEN($Q73)-LEN(SUBSTITUTE($Q73," ",""))),",",REPT(" ",50)),50*COLUMNS($Q:S),50)))&gt;3,TRIM(MID(SUBSTITUTE(SUBSTITUTE(","&amp;$Q73," ",", ",LEN($Q73)-LEN(SUBSTITUTE($Q73," ",""))),",",REPT(" ",50)),50*COLUMNS($Q:S),50)),"")</f>
        <v>#VALUE!</v>
      </c>
      <c r="W73" s="53" t="e">
        <f t="shared" si="33"/>
        <v>#VALUE!</v>
      </c>
      <c r="X73" t="e">
        <f t="shared" si="23"/>
        <v>#VALUE!</v>
      </c>
      <c r="Y73" s="54" t="e">
        <f t="shared" si="34"/>
        <v>#VALUE!</v>
      </c>
      <c r="Z73" s="53" t="e">
        <f>IF(AND(LEN(TRIM(MID(SUBSTITUTE(SUBSTITUTE(","&amp;$R73," ",", ",LEN($R73)-LEN(SUBSTITUTE($R73," ",""))),",",REPT(" ",50)),50*COLUMNS($R:R),50))&gt;0),LEFT(TRIM(MID(SUBSTITUTE(SUBSTITUTE(","&amp;$R73," ",", ",LEN($R73)-LEN(SUBSTITUTE($R73," ",""))),",",REPT(" ",50)),50*COLUMNS($R:R),50)),1)="I",LEFT(TRIM(MID(SUBSTITUTE(SUBSTITUTE(","&amp;$R73," ",", ",LEN($R73)-LEN(SUBSTITUTE($R73," ",""))),",",REPT(" ",50)),50*COLUMNS($R:R),50)),1)="V",LEFT(TRIM(MID(SUBSTITUTE(SUBSTITUTE(","&amp;$R73," ",", ",LEN($R73)-LEN(SUBSTITUTE($R73," ",""))),",",REPT(" ",50)),50*COLUMNS($R:R),50)),1)="X",LEFT(TRIM(MID(SUBSTITUTE(SUBSTITUTE(","&amp;$R73," ",", ",LEN($R73)-LEN(SUBSTITUTE($R73," ",""))),",",REPT(" ",50)),50*COLUMNS($R:R),50)),1)="J"),TRIM(MID(SUBSTITUTE(SUBSTITUTE(","&amp;$R73," ",", ",LEN($R73)-LEN(SUBSTITUTE($R73," ",""))),",",REPT(" ",50)),50*COLUMNS($R:R),50)),R73)</f>
        <v>#VALUE!</v>
      </c>
      <c r="AA73" s="55" t="str">
        <f t="shared" si="35"/>
        <v xml:space="preserve"> </v>
      </c>
      <c r="AB73" s="56" t="e">
        <f>IF(AE73="",IF(OR(LEFT(W73,1)="I",LEFT(W73,1)="V",LEFT(W73,1)="X",LEFT(W73,2)="JR",LEFT(W73,2)="SR"),IF(LEN(T73)-LEN(SUBSTITUTE(T73," ",""))&gt;=2,LEFT(T73,(FIND(" ",T73,1)-1)),W73),IF(AND(W73="",V73=""),IF(SUBSTITUTE(SUBSTITUTE(SUBSTITUTE(R73,AA73,""),".","")," ","")="",IF(LEN(TRIM(MID(SUBSTITUTE(SUBSTITUTE(","&amp;$Q73," ",", ",LEN($Q73)-LEN(SUBSTITUTE($Q73," ",""))),",",REPT(" ",50)),50*COLUMNS($Q:S),50)))&gt;3,LEFT(TRIM(MID(SUBSTITUTE(SUBSTITUTE(","&amp;$Q73," ",", ",LEN($Q73)-LEN(SUBSTITUTE($Q73," ",""))),",",REPT(" ",50)),50*COLUMNS($Q:S),50)),3),TRIM(MID(SUBSTITUTE(SUBSTITUTE(","&amp;$Q73," ",", ",LEN($Q73)-LEN(SUBSTITUTE($Q73," ",""))),",",REPT(" ",50)),50*COLUMNS($Q:S),50))),SUBSTITUTE(SUBSTITUTE(SUBSTITUTE(R73,AA73,""),".","")," ","")),IF(AND(LEN(W73)&gt;0,LEN(V73)&gt;0),IF(SUBSTITUTE(SUBSTITUTE(SUBSTITUTE(R73,AA73,""),".","")," ","")="",IF(LEN(TRIM(MID(SUBSTITUTE(SUBSTITUTE(","&amp;$Q73," ",", ",LEN($Q73)-LEN(SUBSTITUTE($Q73," ",""))),",",REPT(" ",50)),50*COLUMNS($Q:S),50)))&gt;3,LEFT(TRIM(MID(SUBSTITUTE(SUBSTITUTE(","&amp;$Q73," ",", ",LEN($Q73)-LEN(SUBSTITUTE($Q73," ",""))),",",REPT(" ",50)),50*COLUMNS($Q:S),50)),3),TRIM(MID(SUBSTITUTE(SUBSTITUTE(","&amp;$Q73," ",", ",LEN($Q73)-LEN(SUBSTITUTE($Q73," ",""))),",",REPT(" ",50)),50*COLUMNS($Q:S),50))),SUBSTITUTE(SUBSTITUTE(SUBSTITUTE(R73,AA73,""),".","")," ","")),""))),AE73)</f>
        <v>#VALUE!</v>
      </c>
      <c r="AC73" s="56" t="e">
        <f t="shared" si="36"/>
        <v>#VALUE!</v>
      </c>
      <c r="AD73" s="57" t="str">
        <f t="shared" si="37"/>
        <v/>
      </c>
      <c r="AE73" t="str">
        <f t="array" ref="AE73">IFERROR(INDEX(elem_res,MATCH(TRUE,ISNUMBER(SEARCH(elem_ext,AA73)),0)),"")</f>
        <v/>
      </c>
      <c r="AF73" t="str">
        <f t="shared" si="38"/>
        <v xml:space="preserve"> </v>
      </c>
      <c r="AG73" t="str">
        <f t="shared" si="39"/>
        <v/>
      </c>
      <c r="AH73" t="e">
        <f t="shared" si="40"/>
        <v>#VALUE!</v>
      </c>
      <c r="AI73" t="str">
        <f t="shared" si="41"/>
        <v/>
      </c>
      <c r="AJ73" t="str">
        <f t="shared" si="42"/>
        <v/>
      </c>
      <c r="AK73" t="str">
        <f t="shared" si="43"/>
        <v/>
      </c>
      <c r="AL73" t="str">
        <f t="shared" si="44"/>
        <v/>
      </c>
      <c r="AM73" t="str">
        <f>IF(R73="","",'School Form 1-Copy'!$F$4)</f>
        <v/>
      </c>
      <c r="AN73" t="str">
        <f>IF(R73="","",'School Form 1-Copy'!$F$3)</f>
        <v/>
      </c>
      <c r="AO73" t="str">
        <f>IF(R73="","",'School Form 1-Copy'!$AH$3)</f>
        <v/>
      </c>
      <c r="AP73" t="str">
        <f>IF(R73="","",'School Form 1-Copy'!$S$3)</f>
        <v/>
      </c>
      <c r="AQ73" t="str">
        <f>IF(R73="","",IF('School Form 1-Copy'!$K$3="NCR","NCR",IF('School Form 1-Copy'!$K$3="ARMM","ARMM",IF('School Form 1-Copy'!$K$3="CARAGA","CARAGA",MID('School Form 1-Copy'!$K$3,FIND(" ",'School Form 1-Copy'!$K$3)+1,256)))))</f>
        <v/>
      </c>
      <c r="AR73" t="str">
        <f>IF(R73="","",MID('School Form 1-Copy'!$AB$4,FIND(" ",'School Form 1-Copy'!$AB$4)+1,256))</f>
        <v/>
      </c>
      <c r="AS73" t="str">
        <f>IF(R73="","",'School Form 1-Copy'!$AH$4)</f>
        <v/>
      </c>
      <c r="AT73" t="str">
        <f>IF(S73="","",'School Form 1-Copy'!$S$4)</f>
        <v/>
      </c>
      <c r="AU73" t="str">
        <f ca="1">IF(AM73="","",INDIRECT("'"&amp;"School Form 1-Copy"&amp;"'!"&amp;"AD"&amp;MATCH("*Prepared*",'School Form 1-Copy'!$AD$1:$AD$1000,0)+1))</f>
        <v/>
      </c>
    </row>
    <row r="74" spans="3:47">
      <c r="C74" t="str">
        <f t="array" ref="C74">IF(ROWS($3:74)&gt;MAX(IF(ISNUMBER(SEARCH(SUBSTITUTE(A$1,"&lt;=== TOTAL",""),'School Form 1-Copy'!$C$7:$C$1000)),ROW('School Form 1-Copy'!$C$7:$C$1000)-MIN(ROW('School Form 1-Copy'!$C$7:$C$1000))+1,""))-1,"",INDEX('School Form 1-Copy'!$C$7:$C$1000,ROWS($3:74)))</f>
        <v/>
      </c>
      <c r="D74" t="str">
        <f t="shared" si="24"/>
        <v/>
      </c>
      <c r="E74" t="str">
        <f>IF(C74="","",VLOOKUP(C74,'School Form 1-Copy'!$C$7:$H$1000,6,0))</f>
        <v/>
      </c>
      <c r="F74" t="str">
        <f t="array" ref="F74">IF(ROWS($3:74)&gt;MAX(IF(ISNUMBER(SEARCH(SUBSTITUTE(F$1,"&lt;===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1-Copy'!$C$3:$C$1000))+1,""))+ROWS($3:74)),""))</f>
        <v/>
      </c>
      <c r="G74" t="str">
        <f t="shared" si="25"/>
        <v/>
      </c>
      <c r="H74" t="str">
        <f>IF(F74="","",VLOOKUP(F74,'School Form 1-Copy'!$C$7:$H$1000,6,0))</f>
        <v/>
      </c>
      <c r="I74" t="str">
        <f t="shared" si="26"/>
        <v/>
      </c>
      <c r="J74" t="str">
        <f>IF(C74="","",VLOOKUP(C74,IF({1,0},'School Form 1-Copy'!$C$1:$C$1000,'School Form 1-Copy'!$A$1:$A$1000),2,0))</f>
        <v/>
      </c>
      <c r="K74" t="str">
        <f t="shared" si="27"/>
        <v/>
      </c>
      <c r="L74" t="str">
        <f t="shared" si="28"/>
        <v/>
      </c>
      <c r="M74" t="str">
        <f t="array" ref="M74">LOOKUP("zzzzz",CHOOSE({1,2},"",INDEX(I:I,SMALL(IF($I$3:$I$1000&lt;&gt;"",ROW($I$3:$I$1000)),ROWS($M$3:M74)))))</f>
        <v/>
      </c>
      <c r="N74" t="str">
        <f t="shared" si="29"/>
        <v/>
      </c>
      <c r="O74" t="str">
        <f t="shared" si="30"/>
        <v/>
      </c>
      <c r="P74" t="str">
        <f t="shared" si="31"/>
        <v/>
      </c>
      <c r="Q74" t="str">
        <f t="shared" si="32"/>
        <v/>
      </c>
      <c r="R74" t="str">
        <f>IFERROR(TRIM(MID(SUBSTITUTE(SUBSTITUTE(","&amp;$M74," ",", ",LEN($M74)-LEN(SUBSTITUTE($M74," ",""))),",",REPT(" ",50)),50*COLUMNS($M:M),50)),"")</f>
        <v/>
      </c>
      <c r="S74" t="str">
        <f>IFERROR(TRIM(MID(SUBSTITUTE(SUBSTITUTE(","&amp;$M74," ",", ",LEN($M74)-LEN(SUBSTITUTE($M74," ",""))),",",REPT(" ",50)),50*COLUMNS($M:N),50)),"")</f>
        <v/>
      </c>
      <c r="T74" t="str">
        <f>IFERROR(TRIM(MID(SUBSTITUTE(SUBSTITUTE(","&amp;$M74," ",", ",LEN($M74)-LEN(SUBSTITUTE($M74," ",""))),",",REPT(" ",50)),50*COLUMNS($M:O),50)),"")</f>
        <v/>
      </c>
      <c r="U74" t="str">
        <f>IFERROR(TRIM(MID(SUBSTITUTE(SUBSTITUTE(","&amp;$M74," ",", ",LEN($M74)-LEN(SUBSTITUTE($M74," ",""))),",",REPT(" ",50)),50*COLUMNS($M:P),50)),"")</f>
        <v/>
      </c>
      <c r="V74" s="53" t="e">
        <f>IF(LEN(TRIM(MID(SUBSTITUTE(SUBSTITUTE(","&amp;$Q74," ",", ",LEN($Q74)-LEN(SUBSTITUTE($Q74," ",""))),",",REPT(" ",50)),50*COLUMNS($Q:S),50)))&gt;3,TRIM(MID(SUBSTITUTE(SUBSTITUTE(","&amp;$Q74," ",", ",LEN($Q74)-LEN(SUBSTITUTE($Q74," ",""))),",",REPT(" ",50)),50*COLUMNS($Q:S),50)),"")</f>
        <v>#VALUE!</v>
      </c>
      <c r="W74" s="53" t="e">
        <f t="shared" si="33"/>
        <v>#VALUE!</v>
      </c>
      <c r="X74" t="e">
        <f t="shared" si="23"/>
        <v>#VALUE!</v>
      </c>
      <c r="Y74" s="54" t="e">
        <f t="shared" si="34"/>
        <v>#VALUE!</v>
      </c>
      <c r="Z74" s="53" t="e">
        <f>IF(AND(LEN(TRIM(MID(SUBSTITUTE(SUBSTITUTE(","&amp;$R74," ",", ",LEN($R74)-LEN(SUBSTITUTE($R74," ",""))),",",REPT(" ",50)),50*COLUMNS($R:R),50))&gt;0),LEFT(TRIM(MID(SUBSTITUTE(SUBSTITUTE(","&amp;$R74," ",", ",LEN($R74)-LEN(SUBSTITUTE($R74," ",""))),",",REPT(" ",50)),50*COLUMNS($R:R),50)),1)="I",LEFT(TRIM(MID(SUBSTITUTE(SUBSTITUTE(","&amp;$R74," ",", ",LEN($R74)-LEN(SUBSTITUTE($R74," ",""))),",",REPT(" ",50)),50*COLUMNS($R:R),50)),1)="V",LEFT(TRIM(MID(SUBSTITUTE(SUBSTITUTE(","&amp;$R74," ",", ",LEN($R74)-LEN(SUBSTITUTE($R74," ",""))),",",REPT(" ",50)),50*COLUMNS($R:R),50)),1)="X",LEFT(TRIM(MID(SUBSTITUTE(SUBSTITUTE(","&amp;$R74," ",", ",LEN($R74)-LEN(SUBSTITUTE($R74," ",""))),",",REPT(" ",50)),50*COLUMNS($R:R),50)),1)="J"),TRIM(MID(SUBSTITUTE(SUBSTITUTE(","&amp;$R74," ",", ",LEN($R74)-LEN(SUBSTITUTE($R74," ",""))),",",REPT(" ",50)),50*COLUMNS($R:R),50)),R74)</f>
        <v>#VALUE!</v>
      </c>
      <c r="AA74" s="55" t="str">
        <f t="shared" si="35"/>
        <v xml:space="preserve"> </v>
      </c>
      <c r="AB74" s="56" t="e">
        <f>IF(AE74="",IF(OR(LEFT(W74,1)="I",LEFT(W74,1)="V",LEFT(W74,1)="X",LEFT(W74,2)="JR",LEFT(W74,2)="SR"),IF(LEN(T74)-LEN(SUBSTITUTE(T74," ",""))&gt;=2,LEFT(T74,(FIND(" ",T74,1)-1)),W74),IF(AND(W74="",V74=""),IF(SUBSTITUTE(SUBSTITUTE(SUBSTITUTE(R74,AA74,""),".","")," ","")="",IF(LEN(TRIM(MID(SUBSTITUTE(SUBSTITUTE(","&amp;$Q74," ",", ",LEN($Q74)-LEN(SUBSTITUTE($Q74," ",""))),",",REPT(" ",50)),50*COLUMNS($Q:S),50)))&gt;3,LEFT(TRIM(MID(SUBSTITUTE(SUBSTITUTE(","&amp;$Q74," ",", ",LEN($Q74)-LEN(SUBSTITUTE($Q74," ",""))),",",REPT(" ",50)),50*COLUMNS($Q:S),50)),3),TRIM(MID(SUBSTITUTE(SUBSTITUTE(","&amp;$Q74," ",", ",LEN($Q74)-LEN(SUBSTITUTE($Q74," ",""))),",",REPT(" ",50)),50*COLUMNS($Q:S),50))),SUBSTITUTE(SUBSTITUTE(SUBSTITUTE(R74,AA74,""),".","")," ","")),IF(AND(LEN(W74)&gt;0,LEN(V74)&gt;0),IF(SUBSTITUTE(SUBSTITUTE(SUBSTITUTE(R74,AA74,""),".","")," ","")="",IF(LEN(TRIM(MID(SUBSTITUTE(SUBSTITUTE(","&amp;$Q74," ",", ",LEN($Q74)-LEN(SUBSTITUTE($Q74," ",""))),",",REPT(" ",50)),50*COLUMNS($Q:S),50)))&gt;3,LEFT(TRIM(MID(SUBSTITUTE(SUBSTITUTE(","&amp;$Q74," ",", ",LEN($Q74)-LEN(SUBSTITUTE($Q74," ",""))),",",REPT(" ",50)),50*COLUMNS($Q:S),50)),3),TRIM(MID(SUBSTITUTE(SUBSTITUTE(","&amp;$Q74," ",", ",LEN($Q74)-LEN(SUBSTITUTE($Q74," ",""))),",",REPT(" ",50)),50*COLUMNS($Q:S),50))),SUBSTITUTE(SUBSTITUTE(SUBSTITUTE(R74,AA74,""),".","")," ","")),""))),AE74)</f>
        <v>#VALUE!</v>
      </c>
      <c r="AC74" s="56" t="e">
        <f t="shared" si="36"/>
        <v>#VALUE!</v>
      </c>
      <c r="AD74" s="57" t="str">
        <f t="shared" si="37"/>
        <v/>
      </c>
      <c r="AE74" t="str">
        <f t="array" ref="AE74">IFERROR(INDEX(elem_res,MATCH(TRUE,ISNUMBER(SEARCH(elem_ext,AA74)),0)),"")</f>
        <v/>
      </c>
      <c r="AF74" t="str">
        <f t="shared" si="38"/>
        <v xml:space="preserve"> </v>
      </c>
      <c r="AG74" t="str">
        <f t="shared" si="39"/>
        <v/>
      </c>
      <c r="AH74" t="e">
        <f t="shared" si="40"/>
        <v>#VALUE!</v>
      </c>
      <c r="AI74" t="str">
        <f t="shared" si="41"/>
        <v/>
      </c>
      <c r="AJ74" t="str">
        <f t="shared" si="42"/>
        <v/>
      </c>
      <c r="AK74" t="str">
        <f t="shared" si="43"/>
        <v/>
      </c>
      <c r="AL74" t="str">
        <f t="shared" si="44"/>
        <v/>
      </c>
      <c r="AM74" t="str">
        <f>IF(R74="","",'School Form 1-Copy'!$F$4)</f>
        <v/>
      </c>
      <c r="AN74" t="str">
        <f>IF(R74="","",'School Form 1-Copy'!$F$3)</f>
        <v/>
      </c>
      <c r="AO74" t="str">
        <f>IF(R74="","",'School Form 1-Copy'!$AH$3)</f>
        <v/>
      </c>
      <c r="AP74" t="str">
        <f>IF(R74="","",'School Form 1-Copy'!$S$3)</f>
        <v/>
      </c>
      <c r="AQ74" t="str">
        <f>IF(R74="","",IF('School Form 1-Copy'!$K$3="NCR","NCR",IF('School Form 1-Copy'!$K$3="ARMM","ARMM",IF('School Form 1-Copy'!$K$3="CARAGA","CARAGA",MID('School Form 1-Copy'!$K$3,FIND(" ",'School Form 1-Copy'!$K$3)+1,256)))))</f>
        <v/>
      </c>
      <c r="AR74" t="str">
        <f>IF(R74="","",MID('School Form 1-Copy'!$AB$4,FIND(" ",'School Form 1-Copy'!$AB$4)+1,256))</f>
        <v/>
      </c>
      <c r="AS74" t="str">
        <f>IF(R74="","",'School Form 1-Copy'!$AH$4)</f>
        <v/>
      </c>
      <c r="AT74" t="str">
        <f>IF(S74="","",'School Form 1-Copy'!$S$4)</f>
        <v/>
      </c>
      <c r="AU74" t="str">
        <f ca="1">IF(AM74="","",INDIRECT("'"&amp;"School Form 1-Copy"&amp;"'!"&amp;"AD"&amp;MATCH("*Prepared*",'School Form 1-Copy'!$AD$1:$AD$1000,0)+1))</f>
        <v/>
      </c>
    </row>
    <row r="75" spans="3:47">
      <c r="C75" t="str">
        <f t="array" ref="C75">IF(ROWS($3:75)&gt;MAX(IF(ISNUMBER(SEARCH(SUBSTITUTE(A$1,"&lt;=== TOTAL",""),'School Form 1-Copy'!$C$7:$C$1000)),ROW('School Form 1-Copy'!$C$7:$C$1000)-MIN(ROW('School Form 1-Copy'!$C$7:$C$1000))+1,""))-1,"",INDEX('School Form 1-Copy'!$C$7:$C$1000,ROWS($3:75)))</f>
        <v/>
      </c>
      <c r="D75" t="str">
        <f t="shared" si="24"/>
        <v/>
      </c>
      <c r="E75" t="str">
        <f>IF(C75="","",VLOOKUP(C75,'School Form 1-Copy'!$C$7:$H$1000,6,0))</f>
        <v/>
      </c>
      <c r="F75" t="str">
        <f t="array" ref="F75">IF(ROWS($3:75)&gt;MAX(IF(ISNUMBER(SEARCH(SUBSTITUTE(F$1,"&lt;===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1-Copy'!$C$3:$C$1000))+1,""))+ROWS($3:75)),""))</f>
        <v/>
      </c>
      <c r="G75" t="str">
        <f t="shared" si="25"/>
        <v/>
      </c>
      <c r="H75" t="str">
        <f>IF(F75="","",VLOOKUP(F75,'School Form 1-Copy'!$C$7:$H$1000,6,0))</f>
        <v/>
      </c>
      <c r="I75" t="str">
        <f t="shared" si="26"/>
        <v/>
      </c>
      <c r="J75" t="str">
        <f>IF(C75="","",VLOOKUP(C75,IF({1,0},'School Form 1-Copy'!$C$1:$C$1000,'School Form 1-Copy'!$A$1:$A$1000),2,0))</f>
        <v/>
      </c>
      <c r="K75" t="str">
        <f t="shared" si="27"/>
        <v/>
      </c>
      <c r="L75" t="str">
        <f t="shared" si="28"/>
        <v/>
      </c>
      <c r="M75" t="str">
        <f t="array" ref="M75">LOOKUP("zzzzz",CHOOSE({1,2},"",INDEX(I:I,SMALL(IF($I$3:$I$1000&lt;&gt;"",ROW($I$3:$I$1000)),ROWS($M$3:M75)))))</f>
        <v/>
      </c>
      <c r="N75" t="str">
        <f t="shared" si="29"/>
        <v/>
      </c>
      <c r="O75" t="str">
        <f t="shared" si="30"/>
        <v/>
      </c>
      <c r="P75" t="str">
        <f t="shared" si="31"/>
        <v/>
      </c>
      <c r="Q75" t="str">
        <f t="shared" si="32"/>
        <v/>
      </c>
      <c r="R75" t="str">
        <f>IFERROR(TRIM(MID(SUBSTITUTE(SUBSTITUTE(","&amp;$M75," ",", ",LEN($M75)-LEN(SUBSTITUTE($M75," ",""))),",",REPT(" ",50)),50*COLUMNS($M:M),50)),"")</f>
        <v/>
      </c>
      <c r="S75" t="str">
        <f>IFERROR(TRIM(MID(SUBSTITUTE(SUBSTITUTE(","&amp;$M75," ",", ",LEN($M75)-LEN(SUBSTITUTE($M75," ",""))),",",REPT(" ",50)),50*COLUMNS($M:N),50)),"")</f>
        <v/>
      </c>
      <c r="T75" t="str">
        <f>IFERROR(TRIM(MID(SUBSTITUTE(SUBSTITUTE(","&amp;$M75," ",", ",LEN($M75)-LEN(SUBSTITUTE($M75," ",""))),",",REPT(" ",50)),50*COLUMNS($M:O),50)),"")</f>
        <v/>
      </c>
      <c r="U75" t="str">
        <f>IFERROR(TRIM(MID(SUBSTITUTE(SUBSTITUTE(","&amp;$M75," ",", ",LEN($M75)-LEN(SUBSTITUTE($M75," ",""))),",",REPT(" ",50)),50*COLUMNS($M:P),50)),"")</f>
        <v/>
      </c>
      <c r="V75" s="53" t="e">
        <f>IF(LEN(TRIM(MID(SUBSTITUTE(SUBSTITUTE(","&amp;$Q75," ",", ",LEN($Q75)-LEN(SUBSTITUTE($Q75," ",""))),",",REPT(" ",50)),50*COLUMNS($Q:S),50)))&gt;3,TRIM(MID(SUBSTITUTE(SUBSTITUTE(","&amp;$Q75," ",", ",LEN($Q75)-LEN(SUBSTITUTE($Q75," ",""))),",",REPT(" ",50)),50*COLUMNS($Q:S),50)),"")</f>
        <v>#VALUE!</v>
      </c>
      <c r="W75" s="53" t="e">
        <f t="shared" si="33"/>
        <v>#VALUE!</v>
      </c>
      <c r="X75" t="e">
        <f t="shared" si="23"/>
        <v>#VALUE!</v>
      </c>
      <c r="Y75" s="54" t="e">
        <f t="shared" si="34"/>
        <v>#VALUE!</v>
      </c>
      <c r="Z75" s="53" t="e">
        <f>IF(AND(LEN(TRIM(MID(SUBSTITUTE(SUBSTITUTE(","&amp;$R75," ",", ",LEN($R75)-LEN(SUBSTITUTE($R75," ",""))),",",REPT(" ",50)),50*COLUMNS($R:R),50))&gt;0),LEFT(TRIM(MID(SUBSTITUTE(SUBSTITUTE(","&amp;$R75," ",", ",LEN($R75)-LEN(SUBSTITUTE($R75," ",""))),",",REPT(" ",50)),50*COLUMNS($R:R),50)),1)="I",LEFT(TRIM(MID(SUBSTITUTE(SUBSTITUTE(","&amp;$R75," ",", ",LEN($R75)-LEN(SUBSTITUTE($R75," ",""))),",",REPT(" ",50)),50*COLUMNS($R:R),50)),1)="V",LEFT(TRIM(MID(SUBSTITUTE(SUBSTITUTE(","&amp;$R75," ",", ",LEN($R75)-LEN(SUBSTITUTE($R75," ",""))),",",REPT(" ",50)),50*COLUMNS($R:R),50)),1)="X",LEFT(TRIM(MID(SUBSTITUTE(SUBSTITUTE(","&amp;$R75," ",", ",LEN($R75)-LEN(SUBSTITUTE($R75," ",""))),",",REPT(" ",50)),50*COLUMNS($R:R),50)),1)="J"),TRIM(MID(SUBSTITUTE(SUBSTITUTE(","&amp;$R75," ",", ",LEN($R75)-LEN(SUBSTITUTE($R75," ",""))),",",REPT(" ",50)),50*COLUMNS($R:R),50)),R75)</f>
        <v>#VALUE!</v>
      </c>
      <c r="AA75" s="55" t="str">
        <f t="shared" si="35"/>
        <v xml:space="preserve"> </v>
      </c>
      <c r="AB75" s="56" t="e">
        <f>IF(AE75="",IF(OR(LEFT(W75,1)="I",LEFT(W75,1)="V",LEFT(W75,1)="X",LEFT(W75,2)="JR",LEFT(W75,2)="SR"),IF(LEN(T75)-LEN(SUBSTITUTE(T75," ",""))&gt;=2,LEFT(T75,(FIND(" ",T75,1)-1)),W75),IF(AND(W75="",V75=""),IF(SUBSTITUTE(SUBSTITUTE(SUBSTITUTE(R75,AA75,""),".","")," ","")="",IF(LEN(TRIM(MID(SUBSTITUTE(SUBSTITUTE(","&amp;$Q75," ",", ",LEN($Q75)-LEN(SUBSTITUTE($Q75," ",""))),",",REPT(" ",50)),50*COLUMNS($Q:S),50)))&gt;3,LEFT(TRIM(MID(SUBSTITUTE(SUBSTITUTE(","&amp;$Q75," ",", ",LEN($Q75)-LEN(SUBSTITUTE($Q75," ",""))),",",REPT(" ",50)),50*COLUMNS($Q:S),50)),3),TRIM(MID(SUBSTITUTE(SUBSTITUTE(","&amp;$Q75," ",", ",LEN($Q75)-LEN(SUBSTITUTE($Q75," ",""))),",",REPT(" ",50)),50*COLUMNS($Q:S),50))),SUBSTITUTE(SUBSTITUTE(SUBSTITUTE(R75,AA75,""),".","")," ","")),IF(AND(LEN(W75)&gt;0,LEN(V75)&gt;0),IF(SUBSTITUTE(SUBSTITUTE(SUBSTITUTE(R75,AA75,""),".","")," ","")="",IF(LEN(TRIM(MID(SUBSTITUTE(SUBSTITUTE(","&amp;$Q75," ",", ",LEN($Q75)-LEN(SUBSTITUTE($Q75," ",""))),",",REPT(" ",50)),50*COLUMNS($Q:S),50)))&gt;3,LEFT(TRIM(MID(SUBSTITUTE(SUBSTITUTE(","&amp;$Q75," ",", ",LEN($Q75)-LEN(SUBSTITUTE($Q75," ",""))),",",REPT(" ",50)),50*COLUMNS($Q:S),50)),3),TRIM(MID(SUBSTITUTE(SUBSTITUTE(","&amp;$Q75," ",", ",LEN($Q75)-LEN(SUBSTITUTE($Q75," ",""))),",",REPT(" ",50)),50*COLUMNS($Q:S),50))),SUBSTITUTE(SUBSTITUTE(SUBSTITUTE(R75,AA75,""),".","")," ","")),""))),AE75)</f>
        <v>#VALUE!</v>
      </c>
      <c r="AC75" s="56" t="e">
        <f t="shared" si="36"/>
        <v>#VALUE!</v>
      </c>
      <c r="AD75" s="57" t="str">
        <f t="shared" si="37"/>
        <v/>
      </c>
      <c r="AE75" t="str">
        <f t="array" ref="AE75">IFERROR(INDEX(elem_res,MATCH(TRUE,ISNUMBER(SEARCH(elem_ext,AA75)),0)),"")</f>
        <v/>
      </c>
      <c r="AF75" t="str">
        <f t="shared" si="38"/>
        <v xml:space="preserve"> </v>
      </c>
      <c r="AG75" t="str">
        <f t="shared" si="39"/>
        <v/>
      </c>
      <c r="AH75" t="e">
        <f t="shared" si="40"/>
        <v>#VALUE!</v>
      </c>
      <c r="AI75" t="str">
        <f t="shared" si="41"/>
        <v/>
      </c>
      <c r="AJ75" t="str">
        <f t="shared" si="42"/>
        <v/>
      </c>
      <c r="AK75" t="str">
        <f t="shared" si="43"/>
        <v/>
      </c>
      <c r="AL75" t="str">
        <f t="shared" si="44"/>
        <v/>
      </c>
      <c r="AM75" t="str">
        <f>IF(R75="","",'School Form 1-Copy'!$F$4)</f>
        <v/>
      </c>
      <c r="AN75" t="str">
        <f>IF(R75="","",'School Form 1-Copy'!$F$3)</f>
        <v/>
      </c>
      <c r="AO75" t="str">
        <f>IF(R75="","",'School Form 1-Copy'!$AH$3)</f>
        <v/>
      </c>
      <c r="AP75" t="str">
        <f>IF(R75="","",'School Form 1-Copy'!$S$3)</f>
        <v/>
      </c>
      <c r="AQ75" t="str">
        <f>IF(R75="","",IF('School Form 1-Copy'!$K$3="NCR","NCR",IF('School Form 1-Copy'!$K$3="ARMM","ARMM",IF('School Form 1-Copy'!$K$3="CARAGA","CARAGA",MID('School Form 1-Copy'!$K$3,FIND(" ",'School Form 1-Copy'!$K$3)+1,256)))))</f>
        <v/>
      </c>
      <c r="AR75" t="str">
        <f>IF(R75="","",MID('School Form 1-Copy'!$AB$4,FIND(" ",'School Form 1-Copy'!$AB$4)+1,256))</f>
        <v/>
      </c>
      <c r="AS75" t="str">
        <f>IF(R75="","",'School Form 1-Copy'!$AH$4)</f>
        <v/>
      </c>
      <c r="AT75" t="str">
        <f>IF(S75="","",'School Form 1-Copy'!$S$4)</f>
        <v/>
      </c>
      <c r="AU75" t="str">
        <f ca="1">IF(AM75="","",INDIRECT("'"&amp;"School Form 1-Copy"&amp;"'!"&amp;"AD"&amp;MATCH("*Prepared*",'School Form 1-Copy'!$AD$1:$AD$1000,0)+1))</f>
        <v/>
      </c>
    </row>
    <row r="76" spans="3:47">
      <c r="C76" t="str">
        <f t="array" ref="C76">IF(ROWS($3:76)&gt;MAX(IF(ISNUMBER(SEARCH(SUBSTITUTE(A$1,"&lt;=== TOTAL",""),'School Form 1-Copy'!$C$7:$C$1000)),ROW('School Form 1-Copy'!$C$7:$C$1000)-MIN(ROW('School Form 1-Copy'!$C$7:$C$1000))+1,""))-1,"",INDEX('School Form 1-Copy'!$C$7:$C$1000,ROWS($3:76)))</f>
        <v/>
      </c>
      <c r="D76" t="str">
        <f t="shared" si="24"/>
        <v/>
      </c>
      <c r="E76" t="str">
        <f>IF(C76="","",VLOOKUP(C76,'School Form 1-Copy'!$C$7:$H$1000,6,0))</f>
        <v/>
      </c>
      <c r="F76" t="str">
        <f t="array" ref="F76">IF(ROWS($3:76)&gt;MAX(IF(ISNUMBER(SEARCH(SUBSTITUTE(F$1,"&lt;===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1-Copy'!$C$3:$C$1000))+1,""))+ROWS($3:76)),""))</f>
        <v/>
      </c>
      <c r="G76" t="str">
        <f t="shared" si="25"/>
        <v/>
      </c>
      <c r="H76" t="str">
        <f>IF(F76="","",VLOOKUP(F76,'School Form 1-Copy'!$C$7:$H$1000,6,0))</f>
        <v/>
      </c>
      <c r="I76" t="str">
        <f t="shared" si="26"/>
        <v/>
      </c>
      <c r="J76" t="str">
        <f>IF(C76="","",VLOOKUP(C76,IF({1,0},'School Form 1-Copy'!$C$1:$C$1000,'School Form 1-Copy'!$A$1:$A$1000),2,0))</f>
        <v/>
      </c>
      <c r="K76" t="str">
        <f t="shared" si="27"/>
        <v/>
      </c>
      <c r="L76" t="str">
        <f t="shared" si="28"/>
        <v/>
      </c>
      <c r="M76" t="str">
        <f t="array" ref="M76">LOOKUP("zzzzz",CHOOSE({1,2},"",INDEX(I:I,SMALL(IF($I$3:$I$1000&lt;&gt;"",ROW($I$3:$I$1000)),ROWS($M$3:M76)))))</f>
        <v/>
      </c>
      <c r="N76" t="str">
        <f t="shared" si="29"/>
        <v/>
      </c>
      <c r="O76" t="str">
        <f t="shared" si="30"/>
        <v/>
      </c>
      <c r="P76" t="str">
        <f t="shared" si="31"/>
        <v/>
      </c>
      <c r="Q76" t="str">
        <f t="shared" si="32"/>
        <v/>
      </c>
      <c r="R76" t="str">
        <f>IFERROR(TRIM(MID(SUBSTITUTE(SUBSTITUTE(","&amp;$M76," ",", ",LEN($M76)-LEN(SUBSTITUTE($M76," ",""))),",",REPT(" ",50)),50*COLUMNS($M:M),50)),"")</f>
        <v/>
      </c>
      <c r="S76" t="str">
        <f>IFERROR(TRIM(MID(SUBSTITUTE(SUBSTITUTE(","&amp;$M76," ",", ",LEN($M76)-LEN(SUBSTITUTE($M76," ",""))),",",REPT(" ",50)),50*COLUMNS($M:N),50)),"")</f>
        <v/>
      </c>
      <c r="T76" t="str">
        <f>IFERROR(TRIM(MID(SUBSTITUTE(SUBSTITUTE(","&amp;$M76," ",", ",LEN($M76)-LEN(SUBSTITUTE($M76," ",""))),",",REPT(" ",50)),50*COLUMNS($M:O),50)),"")</f>
        <v/>
      </c>
      <c r="U76" t="str">
        <f>IFERROR(TRIM(MID(SUBSTITUTE(SUBSTITUTE(","&amp;$M76," ",", ",LEN($M76)-LEN(SUBSTITUTE($M76," ",""))),",",REPT(" ",50)),50*COLUMNS($M:P),50)),"")</f>
        <v/>
      </c>
      <c r="V76" s="53" t="e">
        <f>IF(LEN(TRIM(MID(SUBSTITUTE(SUBSTITUTE(","&amp;$Q76," ",", ",LEN($Q76)-LEN(SUBSTITUTE($Q76," ",""))),",",REPT(" ",50)),50*COLUMNS($Q:S),50)))&gt;3,TRIM(MID(SUBSTITUTE(SUBSTITUTE(","&amp;$Q76," ",", ",LEN($Q76)-LEN(SUBSTITUTE($Q76," ",""))),",",REPT(" ",50)),50*COLUMNS($Q:S),50)),"")</f>
        <v>#VALUE!</v>
      </c>
      <c r="W76" s="53" t="e">
        <f t="shared" si="33"/>
        <v>#VALUE!</v>
      </c>
      <c r="X76" t="e">
        <f t="shared" si="23"/>
        <v>#VALUE!</v>
      </c>
      <c r="Y76" s="54" t="e">
        <f t="shared" si="34"/>
        <v>#VALUE!</v>
      </c>
      <c r="Z76" s="53" t="e">
        <f>IF(AND(LEN(TRIM(MID(SUBSTITUTE(SUBSTITUTE(","&amp;$R76," ",", ",LEN($R76)-LEN(SUBSTITUTE($R76," ",""))),",",REPT(" ",50)),50*COLUMNS($R:R),50))&gt;0),LEFT(TRIM(MID(SUBSTITUTE(SUBSTITUTE(","&amp;$R76," ",", ",LEN($R76)-LEN(SUBSTITUTE($R76," ",""))),",",REPT(" ",50)),50*COLUMNS($R:R),50)),1)="I",LEFT(TRIM(MID(SUBSTITUTE(SUBSTITUTE(","&amp;$R76," ",", ",LEN($R76)-LEN(SUBSTITUTE($R76," ",""))),",",REPT(" ",50)),50*COLUMNS($R:R),50)),1)="V",LEFT(TRIM(MID(SUBSTITUTE(SUBSTITUTE(","&amp;$R76," ",", ",LEN($R76)-LEN(SUBSTITUTE($R76," ",""))),",",REPT(" ",50)),50*COLUMNS($R:R),50)),1)="X",LEFT(TRIM(MID(SUBSTITUTE(SUBSTITUTE(","&amp;$R76," ",", ",LEN($R76)-LEN(SUBSTITUTE($R76," ",""))),",",REPT(" ",50)),50*COLUMNS($R:R),50)),1)="J"),TRIM(MID(SUBSTITUTE(SUBSTITUTE(","&amp;$R76," ",", ",LEN($R76)-LEN(SUBSTITUTE($R76," ",""))),",",REPT(" ",50)),50*COLUMNS($R:R),50)),R76)</f>
        <v>#VALUE!</v>
      </c>
      <c r="AA76" s="55" t="str">
        <f t="shared" si="35"/>
        <v xml:space="preserve"> </v>
      </c>
      <c r="AB76" s="56" t="e">
        <f>IF(AE76="",IF(OR(LEFT(W76,1)="I",LEFT(W76,1)="V",LEFT(W76,1)="X",LEFT(W76,2)="JR",LEFT(W76,2)="SR"),IF(LEN(T76)-LEN(SUBSTITUTE(T76," ",""))&gt;=2,LEFT(T76,(FIND(" ",T76,1)-1)),W76),IF(AND(W76="",V76=""),IF(SUBSTITUTE(SUBSTITUTE(SUBSTITUTE(R76,AA76,""),".","")," ","")="",IF(LEN(TRIM(MID(SUBSTITUTE(SUBSTITUTE(","&amp;$Q76," ",", ",LEN($Q76)-LEN(SUBSTITUTE($Q76," ",""))),",",REPT(" ",50)),50*COLUMNS($Q:S),50)))&gt;3,LEFT(TRIM(MID(SUBSTITUTE(SUBSTITUTE(","&amp;$Q76," ",", ",LEN($Q76)-LEN(SUBSTITUTE($Q76," ",""))),",",REPT(" ",50)),50*COLUMNS($Q:S),50)),3),TRIM(MID(SUBSTITUTE(SUBSTITUTE(","&amp;$Q76," ",", ",LEN($Q76)-LEN(SUBSTITUTE($Q76," ",""))),",",REPT(" ",50)),50*COLUMNS($Q:S),50))),SUBSTITUTE(SUBSTITUTE(SUBSTITUTE(R76,AA76,""),".","")," ","")),IF(AND(LEN(W76)&gt;0,LEN(V76)&gt;0),IF(SUBSTITUTE(SUBSTITUTE(SUBSTITUTE(R76,AA76,""),".","")," ","")="",IF(LEN(TRIM(MID(SUBSTITUTE(SUBSTITUTE(","&amp;$Q76," ",", ",LEN($Q76)-LEN(SUBSTITUTE($Q76," ",""))),",",REPT(" ",50)),50*COLUMNS($Q:S),50)))&gt;3,LEFT(TRIM(MID(SUBSTITUTE(SUBSTITUTE(","&amp;$Q76," ",", ",LEN($Q76)-LEN(SUBSTITUTE($Q76," ",""))),",",REPT(" ",50)),50*COLUMNS($Q:S),50)),3),TRIM(MID(SUBSTITUTE(SUBSTITUTE(","&amp;$Q76," ",", ",LEN($Q76)-LEN(SUBSTITUTE($Q76," ",""))),",",REPT(" ",50)),50*COLUMNS($Q:S),50))),SUBSTITUTE(SUBSTITUTE(SUBSTITUTE(R76,AA76,""),".","")," ","")),""))),AE76)</f>
        <v>#VALUE!</v>
      </c>
      <c r="AC76" s="56" t="e">
        <f t="shared" si="36"/>
        <v>#VALUE!</v>
      </c>
      <c r="AD76" s="57" t="str">
        <f t="shared" si="37"/>
        <v/>
      </c>
      <c r="AE76" t="str">
        <f t="array" ref="AE76">IFERROR(INDEX(elem_res,MATCH(TRUE,ISNUMBER(SEARCH(elem_ext,AA76)),0)),"")</f>
        <v/>
      </c>
      <c r="AF76" t="str">
        <f t="shared" si="38"/>
        <v xml:space="preserve"> </v>
      </c>
      <c r="AG76" t="str">
        <f t="shared" si="39"/>
        <v/>
      </c>
      <c r="AH76" t="e">
        <f t="shared" si="40"/>
        <v>#VALUE!</v>
      </c>
      <c r="AI76" t="str">
        <f t="shared" si="41"/>
        <v/>
      </c>
      <c r="AJ76" t="str">
        <f t="shared" si="42"/>
        <v/>
      </c>
      <c r="AK76" t="str">
        <f t="shared" si="43"/>
        <v/>
      </c>
      <c r="AL76" t="str">
        <f t="shared" si="44"/>
        <v/>
      </c>
      <c r="AM76" t="str">
        <f>IF(R76="","",'School Form 1-Copy'!$F$4)</f>
        <v/>
      </c>
      <c r="AN76" t="str">
        <f>IF(R76="","",'School Form 1-Copy'!$F$3)</f>
        <v/>
      </c>
      <c r="AO76" t="str">
        <f>IF(R76="","",'School Form 1-Copy'!$AH$3)</f>
        <v/>
      </c>
      <c r="AP76" t="str">
        <f>IF(R76="","",'School Form 1-Copy'!$S$3)</f>
        <v/>
      </c>
      <c r="AQ76" t="str">
        <f>IF(R76="","",IF('School Form 1-Copy'!$K$3="NCR","NCR",IF('School Form 1-Copy'!$K$3="ARMM","ARMM",IF('School Form 1-Copy'!$K$3="CARAGA","CARAGA",MID('School Form 1-Copy'!$K$3,FIND(" ",'School Form 1-Copy'!$K$3)+1,256)))))</f>
        <v/>
      </c>
      <c r="AR76" t="str">
        <f>IF(R76="","",MID('School Form 1-Copy'!$AB$4,FIND(" ",'School Form 1-Copy'!$AB$4)+1,256))</f>
        <v/>
      </c>
      <c r="AS76" t="str">
        <f>IF(R76="","",'School Form 1-Copy'!$AH$4)</f>
        <v/>
      </c>
      <c r="AT76" t="str">
        <f>IF(S76="","",'School Form 1-Copy'!$S$4)</f>
        <v/>
      </c>
      <c r="AU76" t="str">
        <f ca="1">IF(AM76="","",INDIRECT("'"&amp;"School Form 1-Copy"&amp;"'!"&amp;"AD"&amp;MATCH("*Prepared*",'School Form 1-Copy'!$AD$1:$AD$1000,0)+1))</f>
        <v/>
      </c>
    </row>
    <row r="77" spans="3:47">
      <c r="C77" t="str">
        <f t="array" ref="C77">IF(ROWS($3:77)&gt;MAX(IF(ISNUMBER(SEARCH(SUBSTITUTE(A$1,"&lt;=== TOTAL",""),'School Form 1-Copy'!$C$7:$C$1000)),ROW('School Form 1-Copy'!$C$7:$C$1000)-MIN(ROW('School Form 1-Copy'!$C$7:$C$1000))+1,""))-1,"",INDEX('School Form 1-Copy'!$C$7:$C$1000,ROWS($3:77)))</f>
        <v/>
      </c>
      <c r="D77" t="str">
        <f t="shared" si="24"/>
        <v/>
      </c>
      <c r="E77" t="str">
        <f>IF(C77="","",VLOOKUP(C77,'School Form 1-Copy'!$C$7:$H$1000,6,0))</f>
        <v/>
      </c>
      <c r="F77" t="str">
        <f t="array" ref="F77">IF(ROWS($3:77)&gt;MAX(IF(ISNUMBER(SEARCH(SUBSTITUTE(F$1,"&lt;===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1-Copy'!$C$3:$C$1000))+1,""))+ROWS($3:77)),""))</f>
        <v/>
      </c>
      <c r="G77" t="str">
        <f t="shared" si="25"/>
        <v/>
      </c>
      <c r="H77" t="str">
        <f>IF(F77="","",VLOOKUP(F77,'School Form 1-Copy'!$C$7:$H$1000,6,0))</f>
        <v/>
      </c>
      <c r="I77" t="str">
        <f t="shared" si="26"/>
        <v/>
      </c>
      <c r="J77" t="str">
        <f>IF(C77="","",VLOOKUP(C77,IF({1,0},'School Form 1-Copy'!$C$1:$C$1000,'School Form 1-Copy'!$A$1:$A$1000),2,0))</f>
        <v/>
      </c>
      <c r="K77" t="str">
        <f t="shared" si="27"/>
        <v/>
      </c>
      <c r="L77" t="str">
        <f t="shared" si="28"/>
        <v/>
      </c>
      <c r="M77" t="str">
        <f t="array" ref="M77">LOOKUP("zzzzz",CHOOSE({1,2},"",INDEX(I:I,SMALL(IF($I$3:$I$1000&lt;&gt;"",ROW($I$3:$I$1000)),ROWS($M$3:M77)))))</f>
        <v/>
      </c>
      <c r="N77" t="str">
        <f t="shared" si="29"/>
        <v/>
      </c>
      <c r="O77" t="str">
        <f t="shared" si="30"/>
        <v/>
      </c>
      <c r="P77" t="str">
        <f t="shared" si="31"/>
        <v/>
      </c>
      <c r="Q77" t="str">
        <f t="shared" si="32"/>
        <v/>
      </c>
      <c r="R77" t="str">
        <f>IFERROR(TRIM(MID(SUBSTITUTE(SUBSTITUTE(","&amp;$M77," ",", ",LEN($M77)-LEN(SUBSTITUTE($M77," ",""))),",",REPT(" ",50)),50*COLUMNS($M:M),50)),"")</f>
        <v/>
      </c>
      <c r="S77" t="str">
        <f>IFERROR(TRIM(MID(SUBSTITUTE(SUBSTITUTE(","&amp;$M77," ",", ",LEN($M77)-LEN(SUBSTITUTE($M77," ",""))),",",REPT(" ",50)),50*COLUMNS($M:N),50)),"")</f>
        <v/>
      </c>
      <c r="T77" t="str">
        <f>IFERROR(TRIM(MID(SUBSTITUTE(SUBSTITUTE(","&amp;$M77," ",", ",LEN($M77)-LEN(SUBSTITUTE($M77," ",""))),",",REPT(" ",50)),50*COLUMNS($M:O),50)),"")</f>
        <v/>
      </c>
      <c r="U77" t="str">
        <f>IFERROR(TRIM(MID(SUBSTITUTE(SUBSTITUTE(","&amp;$M77," ",", ",LEN($M77)-LEN(SUBSTITUTE($M77," ",""))),",",REPT(" ",50)),50*COLUMNS($M:P),50)),"")</f>
        <v/>
      </c>
      <c r="V77" s="53" t="e">
        <f>IF(LEN(TRIM(MID(SUBSTITUTE(SUBSTITUTE(","&amp;$Q77," ",", ",LEN($Q77)-LEN(SUBSTITUTE($Q77," ",""))),",",REPT(" ",50)),50*COLUMNS($Q:S),50)))&gt;3,TRIM(MID(SUBSTITUTE(SUBSTITUTE(","&amp;$Q77," ",", ",LEN($Q77)-LEN(SUBSTITUTE($Q77," ",""))),",",REPT(" ",50)),50*COLUMNS($Q:S),50)),"")</f>
        <v>#VALUE!</v>
      </c>
      <c r="W77" s="53" t="e">
        <f t="shared" si="33"/>
        <v>#VALUE!</v>
      </c>
      <c r="X77" t="e">
        <f t="shared" si="23"/>
        <v>#VALUE!</v>
      </c>
      <c r="Y77" s="54" t="e">
        <f t="shared" si="34"/>
        <v>#VALUE!</v>
      </c>
      <c r="Z77" s="53" t="e">
        <f>IF(AND(LEN(TRIM(MID(SUBSTITUTE(SUBSTITUTE(","&amp;$R77," ",", ",LEN($R77)-LEN(SUBSTITUTE($R77," ",""))),",",REPT(" ",50)),50*COLUMNS($R:R),50))&gt;0),LEFT(TRIM(MID(SUBSTITUTE(SUBSTITUTE(","&amp;$R77," ",", ",LEN($R77)-LEN(SUBSTITUTE($R77," ",""))),",",REPT(" ",50)),50*COLUMNS($R:R),50)),1)="I",LEFT(TRIM(MID(SUBSTITUTE(SUBSTITUTE(","&amp;$R77," ",", ",LEN($R77)-LEN(SUBSTITUTE($R77," ",""))),",",REPT(" ",50)),50*COLUMNS($R:R),50)),1)="V",LEFT(TRIM(MID(SUBSTITUTE(SUBSTITUTE(","&amp;$R77," ",", ",LEN($R77)-LEN(SUBSTITUTE($R77," ",""))),",",REPT(" ",50)),50*COLUMNS($R:R),50)),1)="X",LEFT(TRIM(MID(SUBSTITUTE(SUBSTITUTE(","&amp;$R77," ",", ",LEN($R77)-LEN(SUBSTITUTE($R77," ",""))),",",REPT(" ",50)),50*COLUMNS($R:R),50)),1)="J"),TRIM(MID(SUBSTITUTE(SUBSTITUTE(","&amp;$R77," ",", ",LEN($R77)-LEN(SUBSTITUTE($R77," ",""))),",",REPT(" ",50)),50*COLUMNS($R:R),50)),R77)</f>
        <v>#VALUE!</v>
      </c>
      <c r="AA77" s="55" t="str">
        <f t="shared" si="35"/>
        <v xml:space="preserve"> </v>
      </c>
      <c r="AB77" s="56" t="e">
        <f>IF(AE77="",IF(OR(LEFT(W77,1)="I",LEFT(W77,1)="V",LEFT(W77,1)="X",LEFT(W77,2)="JR",LEFT(W77,2)="SR"),IF(LEN(T77)-LEN(SUBSTITUTE(T77," ",""))&gt;=2,LEFT(T77,(FIND(" ",T77,1)-1)),W77),IF(AND(W77="",V77=""),IF(SUBSTITUTE(SUBSTITUTE(SUBSTITUTE(R77,AA77,""),".","")," ","")="",IF(LEN(TRIM(MID(SUBSTITUTE(SUBSTITUTE(","&amp;$Q77," ",", ",LEN($Q77)-LEN(SUBSTITUTE($Q77," ",""))),",",REPT(" ",50)),50*COLUMNS($Q:S),50)))&gt;3,LEFT(TRIM(MID(SUBSTITUTE(SUBSTITUTE(","&amp;$Q77," ",", ",LEN($Q77)-LEN(SUBSTITUTE($Q77," ",""))),",",REPT(" ",50)),50*COLUMNS($Q:S),50)),3),TRIM(MID(SUBSTITUTE(SUBSTITUTE(","&amp;$Q77," ",", ",LEN($Q77)-LEN(SUBSTITUTE($Q77," ",""))),",",REPT(" ",50)),50*COLUMNS($Q:S),50))),SUBSTITUTE(SUBSTITUTE(SUBSTITUTE(R77,AA77,""),".","")," ","")),IF(AND(LEN(W77)&gt;0,LEN(V77)&gt;0),IF(SUBSTITUTE(SUBSTITUTE(SUBSTITUTE(R77,AA77,""),".","")," ","")="",IF(LEN(TRIM(MID(SUBSTITUTE(SUBSTITUTE(","&amp;$Q77," ",", ",LEN($Q77)-LEN(SUBSTITUTE($Q77," ",""))),",",REPT(" ",50)),50*COLUMNS($Q:S),50)))&gt;3,LEFT(TRIM(MID(SUBSTITUTE(SUBSTITUTE(","&amp;$Q77," ",", ",LEN($Q77)-LEN(SUBSTITUTE($Q77," ",""))),",",REPT(" ",50)),50*COLUMNS($Q:S),50)),3),TRIM(MID(SUBSTITUTE(SUBSTITUTE(","&amp;$Q77," ",", ",LEN($Q77)-LEN(SUBSTITUTE($Q77," ",""))),",",REPT(" ",50)),50*COLUMNS($Q:S),50))),SUBSTITUTE(SUBSTITUTE(SUBSTITUTE(R77,AA77,""),".","")," ","")),""))),AE77)</f>
        <v>#VALUE!</v>
      </c>
      <c r="AC77" s="56" t="e">
        <f t="shared" si="36"/>
        <v>#VALUE!</v>
      </c>
      <c r="AD77" s="57" t="str">
        <f t="shared" si="37"/>
        <v/>
      </c>
      <c r="AE77" t="str">
        <f t="array" ref="AE77">IFERROR(INDEX(elem_res,MATCH(TRUE,ISNUMBER(SEARCH(elem_ext,AA77)),0)),"")</f>
        <v/>
      </c>
      <c r="AF77" t="str">
        <f t="shared" si="38"/>
        <v xml:space="preserve"> </v>
      </c>
      <c r="AG77" t="str">
        <f t="shared" si="39"/>
        <v/>
      </c>
      <c r="AH77" t="e">
        <f t="shared" si="40"/>
        <v>#VALUE!</v>
      </c>
      <c r="AI77" t="str">
        <f t="shared" si="41"/>
        <v/>
      </c>
      <c r="AJ77" t="str">
        <f t="shared" si="42"/>
        <v/>
      </c>
      <c r="AK77" t="str">
        <f t="shared" si="43"/>
        <v/>
      </c>
      <c r="AL77" t="str">
        <f t="shared" si="44"/>
        <v/>
      </c>
      <c r="AM77" t="str">
        <f>IF(R77="","",'School Form 1-Copy'!$F$4)</f>
        <v/>
      </c>
      <c r="AN77" t="str">
        <f>IF(R77="","",'School Form 1-Copy'!$F$3)</f>
        <v/>
      </c>
      <c r="AO77" t="str">
        <f>IF(R77="","",'School Form 1-Copy'!$AH$3)</f>
        <v/>
      </c>
      <c r="AP77" t="str">
        <f>IF(R77="","",'School Form 1-Copy'!$S$3)</f>
        <v/>
      </c>
      <c r="AQ77" t="str">
        <f>IF(R77="","",IF('School Form 1-Copy'!$K$3="NCR","NCR",IF('School Form 1-Copy'!$K$3="ARMM","ARMM",IF('School Form 1-Copy'!$K$3="CARAGA","CARAGA",MID('School Form 1-Copy'!$K$3,FIND(" ",'School Form 1-Copy'!$K$3)+1,256)))))</f>
        <v/>
      </c>
      <c r="AR77" t="str">
        <f>IF(R77="","",MID('School Form 1-Copy'!$AB$4,FIND(" ",'School Form 1-Copy'!$AB$4)+1,256))</f>
        <v/>
      </c>
      <c r="AS77" t="str">
        <f>IF(R77="","",'School Form 1-Copy'!$AH$4)</f>
        <v/>
      </c>
      <c r="AT77" t="str">
        <f>IF(S77="","",'School Form 1-Copy'!$S$4)</f>
        <v/>
      </c>
      <c r="AU77" t="str">
        <f ca="1">IF(AM77="","",INDIRECT("'"&amp;"School Form 1-Copy"&amp;"'!"&amp;"AD"&amp;MATCH("*Prepared*",'School Form 1-Copy'!$AD$1:$AD$1000,0)+1))</f>
        <v/>
      </c>
    </row>
    <row r="78" spans="3:47">
      <c r="C78" t="str">
        <f t="array" ref="C78">IF(ROWS($3:78)&gt;MAX(IF(ISNUMBER(SEARCH(SUBSTITUTE(A$1,"&lt;=== TOTAL",""),'School Form 1-Copy'!$C$7:$C$1000)),ROW('School Form 1-Copy'!$C$7:$C$1000)-MIN(ROW('School Form 1-Copy'!$C$7:$C$1000))+1,""))-1,"",INDEX('School Form 1-Copy'!$C$7:$C$1000,ROWS($3:78)))</f>
        <v/>
      </c>
      <c r="D78" t="str">
        <f t="shared" si="24"/>
        <v/>
      </c>
      <c r="E78" t="str">
        <f>IF(C78="","",VLOOKUP(C78,'School Form 1-Copy'!$C$7:$H$1000,6,0))</f>
        <v/>
      </c>
      <c r="F78" t="str">
        <f t="array" ref="F78">IF(ROWS($3:78)&gt;MAX(IF(ISNUMBER(SEARCH(SUBSTITUTE(F$1,"&lt;===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1-Copy'!$C$3:$C$1000))+1,""))+ROWS($3:78)),""))</f>
        <v/>
      </c>
      <c r="G78" t="str">
        <f t="shared" si="25"/>
        <v/>
      </c>
      <c r="H78" t="str">
        <f>IF(F78="","",VLOOKUP(F78,'School Form 1-Copy'!$C$7:$H$1000,6,0))</f>
        <v/>
      </c>
      <c r="I78" t="str">
        <f t="shared" si="26"/>
        <v/>
      </c>
      <c r="J78" t="str">
        <f>IF(C78="","",VLOOKUP(C78,IF({1,0},'School Form 1-Copy'!$C$1:$C$1000,'School Form 1-Copy'!$A$1:$A$1000),2,0))</f>
        <v/>
      </c>
      <c r="K78" t="str">
        <f t="shared" si="27"/>
        <v/>
      </c>
      <c r="L78" t="str">
        <f t="shared" si="28"/>
        <v/>
      </c>
      <c r="M78" t="str">
        <f t="array" ref="M78">LOOKUP("zzzzz",CHOOSE({1,2},"",INDEX(I:I,SMALL(IF($I$3:$I$1000&lt;&gt;"",ROW($I$3:$I$1000)),ROWS($M$3:M78)))))</f>
        <v/>
      </c>
      <c r="N78" t="str">
        <f t="shared" si="29"/>
        <v/>
      </c>
      <c r="O78" t="str">
        <f t="shared" si="30"/>
        <v/>
      </c>
      <c r="P78" t="str">
        <f t="shared" si="31"/>
        <v/>
      </c>
      <c r="Q78" t="str">
        <f t="shared" si="32"/>
        <v/>
      </c>
      <c r="R78" t="str">
        <f>IFERROR(TRIM(MID(SUBSTITUTE(SUBSTITUTE(","&amp;$M78," ",", ",LEN($M78)-LEN(SUBSTITUTE($M78," ",""))),",",REPT(" ",50)),50*COLUMNS($M:M),50)),"")</f>
        <v/>
      </c>
      <c r="S78" t="str">
        <f>IFERROR(TRIM(MID(SUBSTITUTE(SUBSTITUTE(","&amp;$M78," ",", ",LEN($M78)-LEN(SUBSTITUTE($M78," ",""))),",",REPT(" ",50)),50*COLUMNS($M:N),50)),"")</f>
        <v/>
      </c>
      <c r="T78" t="str">
        <f>IFERROR(TRIM(MID(SUBSTITUTE(SUBSTITUTE(","&amp;$M78," ",", ",LEN($M78)-LEN(SUBSTITUTE($M78," ",""))),",",REPT(" ",50)),50*COLUMNS($M:O),50)),"")</f>
        <v/>
      </c>
      <c r="U78" t="str">
        <f>IFERROR(TRIM(MID(SUBSTITUTE(SUBSTITUTE(","&amp;$M78," ",", ",LEN($M78)-LEN(SUBSTITUTE($M78," ",""))),",",REPT(" ",50)),50*COLUMNS($M:P),50)),"")</f>
        <v/>
      </c>
      <c r="V78" s="53" t="e">
        <f>IF(LEN(TRIM(MID(SUBSTITUTE(SUBSTITUTE(","&amp;$Q78," ",", ",LEN($Q78)-LEN(SUBSTITUTE($Q78," ",""))),",",REPT(" ",50)),50*COLUMNS($Q:S),50)))&gt;3,TRIM(MID(SUBSTITUTE(SUBSTITUTE(","&amp;$Q78," ",", ",LEN($Q78)-LEN(SUBSTITUTE($Q78," ",""))),",",REPT(" ",50)),50*COLUMNS($Q:S),50)),"")</f>
        <v>#VALUE!</v>
      </c>
      <c r="W78" s="53" t="e">
        <f t="shared" si="33"/>
        <v>#VALUE!</v>
      </c>
      <c r="X78" t="e">
        <f t="shared" si="23"/>
        <v>#VALUE!</v>
      </c>
      <c r="Y78" s="54" t="e">
        <f t="shared" si="34"/>
        <v>#VALUE!</v>
      </c>
      <c r="Z78" s="53" t="e">
        <f>IF(AND(LEN(TRIM(MID(SUBSTITUTE(SUBSTITUTE(","&amp;$R78," ",", ",LEN($R78)-LEN(SUBSTITUTE($R78," ",""))),",",REPT(" ",50)),50*COLUMNS($R:R),50))&gt;0),LEFT(TRIM(MID(SUBSTITUTE(SUBSTITUTE(","&amp;$R78," ",", ",LEN($R78)-LEN(SUBSTITUTE($R78," ",""))),",",REPT(" ",50)),50*COLUMNS($R:R),50)),1)="I",LEFT(TRIM(MID(SUBSTITUTE(SUBSTITUTE(","&amp;$R78," ",", ",LEN($R78)-LEN(SUBSTITUTE($R78," ",""))),",",REPT(" ",50)),50*COLUMNS($R:R),50)),1)="V",LEFT(TRIM(MID(SUBSTITUTE(SUBSTITUTE(","&amp;$R78," ",", ",LEN($R78)-LEN(SUBSTITUTE($R78," ",""))),",",REPT(" ",50)),50*COLUMNS($R:R),50)),1)="X",LEFT(TRIM(MID(SUBSTITUTE(SUBSTITUTE(","&amp;$R78," ",", ",LEN($R78)-LEN(SUBSTITUTE($R78," ",""))),",",REPT(" ",50)),50*COLUMNS($R:R),50)),1)="J"),TRIM(MID(SUBSTITUTE(SUBSTITUTE(","&amp;$R78," ",", ",LEN($R78)-LEN(SUBSTITUTE($R78," ",""))),",",REPT(" ",50)),50*COLUMNS($R:R),50)),R78)</f>
        <v>#VALUE!</v>
      </c>
      <c r="AA78" s="55" t="str">
        <f t="shared" si="35"/>
        <v xml:space="preserve"> </v>
      </c>
      <c r="AB78" s="56" t="e">
        <f>IF(AE78="",IF(OR(LEFT(W78,1)="I",LEFT(W78,1)="V",LEFT(W78,1)="X",LEFT(W78,2)="JR",LEFT(W78,2)="SR"),IF(LEN(T78)-LEN(SUBSTITUTE(T78," ",""))&gt;=2,LEFT(T78,(FIND(" ",T78,1)-1)),W78),IF(AND(W78="",V78=""),IF(SUBSTITUTE(SUBSTITUTE(SUBSTITUTE(R78,AA78,""),".","")," ","")="",IF(LEN(TRIM(MID(SUBSTITUTE(SUBSTITUTE(","&amp;$Q78," ",", ",LEN($Q78)-LEN(SUBSTITUTE($Q78," ",""))),",",REPT(" ",50)),50*COLUMNS($Q:S),50)))&gt;3,LEFT(TRIM(MID(SUBSTITUTE(SUBSTITUTE(","&amp;$Q78," ",", ",LEN($Q78)-LEN(SUBSTITUTE($Q78," ",""))),",",REPT(" ",50)),50*COLUMNS($Q:S),50)),3),TRIM(MID(SUBSTITUTE(SUBSTITUTE(","&amp;$Q78," ",", ",LEN($Q78)-LEN(SUBSTITUTE($Q78," ",""))),",",REPT(" ",50)),50*COLUMNS($Q:S),50))),SUBSTITUTE(SUBSTITUTE(SUBSTITUTE(R78,AA78,""),".","")," ","")),IF(AND(LEN(W78)&gt;0,LEN(V78)&gt;0),IF(SUBSTITUTE(SUBSTITUTE(SUBSTITUTE(R78,AA78,""),".","")," ","")="",IF(LEN(TRIM(MID(SUBSTITUTE(SUBSTITUTE(","&amp;$Q78," ",", ",LEN($Q78)-LEN(SUBSTITUTE($Q78," ",""))),",",REPT(" ",50)),50*COLUMNS($Q:S),50)))&gt;3,LEFT(TRIM(MID(SUBSTITUTE(SUBSTITUTE(","&amp;$Q78," ",", ",LEN($Q78)-LEN(SUBSTITUTE($Q78," ",""))),",",REPT(" ",50)),50*COLUMNS($Q:S),50)),3),TRIM(MID(SUBSTITUTE(SUBSTITUTE(","&amp;$Q78," ",", ",LEN($Q78)-LEN(SUBSTITUTE($Q78," ",""))),",",REPT(" ",50)),50*COLUMNS($Q:S),50))),SUBSTITUTE(SUBSTITUTE(SUBSTITUTE(R78,AA78,""),".","")," ","")),""))),AE78)</f>
        <v>#VALUE!</v>
      </c>
      <c r="AC78" s="56" t="e">
        <f t="shared" si="36"/>
        <v>#VALUE!</v>
      </c>
      <c r="AD78" s="57" t="str">
        <f t="shared" si="37"/>
        <v/>
      </c>
      <c r="AE78" t="str">
        <f t="array" ref="AE78">IFERROR(INDEX(elem_res,MATCH(TRUE,ISNUMBER(SEARCH(elem_ext,AA78)),0)),"")</f>
        <v/>
      </c>
      <c r="AF78" t="str">
        <f t="shared" si="38"/>
        <v xml:space="preserve"> </v>
      </c>
      <c r="AG78" t="str">
        <f t="shared" si="39"/>
        <v/>
      </c>
      <c r="AH78" t="e">
        <f t="shared" si="40"/>
        <v>#VALUE!</v>
      </c>
      <c r="AI78" t="str">
        <f t="shared" si="41"/>
        <v/>
      </c>
      <c r="AJ78" t="str">
        <f t="shared" si="42"/>
        <v/>
      </c>
      <c r="AK78" t="str">
        <f t="shared" si="43"/>
        <v/>
      </c>
      <c r="AL78" t="str">
        <f t="shared" si="44"/>
        <v/>
      </c>
      <c r="AM78" t="str">
        <f>IF(R78="","",'School Form 1-Copy'!$F$4)</f>
        <v/>
      </c>
      <c r="AN78" t="str">
        <f>IF(R78="","",'School Form 1-Copy'!$F$3)</f>
        <v/>
      </c>
      <c r="AO78" t="str">
        <f>IF(R78="","",'School Form 1-Copy'!$AH$3)</f>
        <v/>
      </c>
      <c r="AP78" t="str">
        <f>IF(R78="","",'School Form 1-Copy'!$S$3)</f>
        <v/>
      </c>
      <c r="AQ78" t="str">
        <f>IF(R78="","",IF('School Form 1-Copy'!$K$3="NCR","NCR",IF('School Form 1-Copy'!$K$3="ARMM","ARMM",IF('School Form 1-Copy'!$K$3="CARAGA","CARAGA",MID('School Form 1-Copy'!$K$3,FIND(" ",'School Form 1-Copy'!$K$3)+1,256)))))</f>
        <v/>
      </c>
      <c r="AR78" t="str">
        <f>IF(R78="","",MID('School Form 1-Copy'!$AB$4,FIND(" ",'School Form 1-Copy'!$AB$4)+1,256))</f>
        <v/>
      </c>
      <c r="AS78" t="str">
        <f>IF(R78="","",'School Form 1-Copy'!$AH$4)</f>
        <v/>
      </c>
      <c r="AT78" t="str">
        <f>IF(S78="","",'School Form 1-Copy'!$S$4)</f>
        <v/>
      </c>
      <c r="AU78" t="str">
        <f ca="1">IF(AM78="","",INDIRECT("'"&amp;"School Form 1-Copy"&amp;"'!"&amp;"AD"&amp;MATCH("*Prepared*",'School Form 1-Copy'!$AD$1:$AD$1000,0)+1))</f>
        <v/>
      </c>
    </row>
    <row r="79" spans="3:47">
      <c r="C79" t="str">
        <f t="array" ref="C79">IF(ROWS($3:79)&gt;MAX(IF(ISNUMBER(SEARCH(SUBSTITUTE(A$1,"&lt;=== TOTAL",""),'School Form 1-Copy'!$C$7:$C$1000)),ROW('School Form 1-Copy'!$C$7:$C$1000)-MIN(ROW('School Form 1-Copy'!$C$7:$C$1000))+1,""))-1,"",INDEX('School Form 1-Copy'!$C$7:$C$1000,ROWS($3:79)))</f>
        <v/>
      </c>
      <c r="D79" t="str">
        <f t="shared" si="24"/>
        <v/>
      </c>
      <c r="E79" t="str">
        <f>IF(C79="","",VLOOKUP(C79,'School Form 1-Copy'!$C$7:$H$1000,6,0))</f>
        <v/>
      </c>
      <c r="F79" t="str">
        <f t="array" ref="F79">IF(ROWS($3:79)&gt;MAX(IF(ISNUMBER(SEARCH(SUBSTITUTE(F$1,"&lt;===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1-Copy'!$C$3:$C$1000))+1,""))+ROWS($3:79)),""))</f>
        <v/>
      </c>
      <c r="G79" t="str">
        <f t="shared" si="25"/>
        <v/>
      </c>
      <c r="H79" t="str">
        <f>IF(F79="","",VLOOKUP(F79,'School Form 1-Copy'!$C$7:$H$1000,6,0))</f>
        <v/>
      </c>
      <c r="I79" t="str">
        <f t="shared" si="26"/>
        <v/>
      </c>
      <c r="J79" t="str">
        <f>IF(C79="","",VLOOKUP(C79,IF({1,0},'School Form 1-Copy'!$C$1:$C$1000,'School Form 1-Copy'!$A$1:$A$1000),2,0))</f>
        <v/>
      </c>
      <c r="K79" t="str">
        <f t="shared" si="27"/>
        <v/>
      </c>
      <c r="L79" t="str">
        <f t="shared" si="28"/>
        <v/>
      </c>
      <c r="M79" t="str">
        <f t="array" ref="M79">LOOKUP("zzzzz",CHOOSE({1,2},"",INDEX(I:I,SMALL(IF($I$3:$I$1000&lt;&gt;"",ROW($I$3:$I$1000)),ROWS($M$3:M79)))))</f>
        <v/>
      </c>
      <c r="N79" t="str">
        <f t="shared" si="29"/>
        <v/>
      </c>
      <c r="O79" t="str">
        <f t="shared" si="30"/>
        <v/>
      </c>
      <c r="P79" t="str">
        <f t="shared" si="31"/>
        <v/>
      </c>
      <c r="Q79" t="str">
        <f t="shared" si="32"/>
        <v/>
      </c>
      <c r="R79" t="str">
        <f>IFERROR(TRIM(MID(SUBSTITUTE(SUBSTITUTE(","&amp;$M79," ",", ",LEN($M79)-LEN(SUBSTITUTE($M79," ",""))),",",REPT(" ",50)),50*COLUMNS($M:M),50)),"")</f>
        <v/>
      </c>
      <c r="S79" t="str">
        <f>IFERROR(TRIM(MID(SUBSTITUTE(SUBSTITUTE(","&amp;$M79," ",", ",LEN($M79)-LEN(SUBSTITUTE($M79," ",""))),",",REPT(" ",50)),50*COLUMNS($M:N),50)),"")</f>
        <v/>
      </c>
      <c r="T79" t="str">
        <f>IFERROR(TRIM(MID(SUBSTITUTE(SUBSTITUTE(","&amp;$M79," ",", ",LEN($M79)-LEN(SUBSTITUTE($M79," ",""))),",",REPT(" ",50)),50*COLUMNS($M:O),50)),"")</f>
        <v/>
      </c>
      <c r="U79" t="str">
        <f>IFERROR(TRIM(MID(SUBSTITUTE(SUBSTITUTE(","&amp;$M79," ",", ",LEN($M79)-LEN(SUBSTITUTE($M79," ",""))),",",REPT(" ",50)),50*COLUMNS($M:P),50)),"")</f>
        <v/>
      </c>
      <c r="V79" s="53" t="e">
        <f>IF(LEN(TRIM(MID(SUBSTITUTE(SUBSTITUTE(","&amp;$Q79," ",", ",LEN($Q79)-LEN(SUBSTITUTE($Q79," ",""))),",",REPT(" ",50)),50*COLUMNS($Q:S),50)))&gt;3,TRIM(MID(SUBSTITUTE(SUBSTITUTE(","&amp;$Q79," ",", ",LEN($Q79)-LEN(SUBSTITUTE($Q79," ",""))),",",REPT(" ",50)),50*COLUMNS($Q:S),50)),"")</f>
        <v>#VALUE!</v>
      </c>
      <c r="W79" s="53" t="e">
        <f t="shared" si="33"/>
        <v>#VALUE!</v>
      </c>
      <c r="X79" t="e">
        <f t="shared" si="23"/>
        <v>#VALUE!</v>
      </c>
      <c r="Y79" s="54" t="e">
        <f t="shared" si="34"/>
        <v>#VALUE!</v>
      </c>
      <c r="Z79" s="53" t="e">
        <f>IF(AND(LEN(TRIM(MID(SUBSTITUTE(SUBSTITUTE(","&amp;$R79," ",", ",LEN($R79)-LEN(SUBSTITUTE($R79," ",""))),",",REPT(" ",50)),50*COLUMNS($R:R),50))&gt;0),LEFT(TRIM(MID(SUBSTITUTE(SUBSTITUTE(","&amp;$R79," ",", ",LEN($R79)-LEN(SUBSTITUTE($R79," ",""))),",",REPT(" ",50)),50*COLUMNS($R:R),50)),1)="I",LEFT(TRIM(MID(SUBSTITUTE(SUBSTITUTE(","&amp;$R79," ",", ",LEN($R79)-LEN(SUBSTITUTE($R79," ",""))),",",REPT(" ",50)),50*COLUMNS($R:R),50)),1)="V",LEFT(TRIM(MID(SUBSTITUTE(SUBSTITUTE(","&amp;$R79," ",", ",LEN($R79)-LEN(SUBSTITUTE($R79," ",""))),",",REPT(" ",50)),50*COLUMNS($R:R),50)),1)="X",LEFT(TRIM(MID(SUBSTITUTE(SUBSTITUTE(","&amp;$R79," ",", ",LEN($R79)-LEN(SUBSTITUTE($R79," ",""))),",",REPT(" ",50)),50*COLUMNS($R:R),50)),1)="J"),TRIM(MID(SUBSTITUTE(SUBSTITUTE(","&amp;$R79," ",", ",LEN($R79)-LEN(SUBSTITUTE($R79," ",""))),",",REPT(" ",50)),50*COLUMNS($R:R),50)),R79)</f>
        <v>#VALUE!</v>
      </c>
      <c r="AA79" s="55" t="str">
        <f t="shared" si="35"/>
        <v xml:space="preserve"> </v>
      </c>
      <c r="AB79" s="56" t="e">
        <f>IF(AE79="",IF(OR(LEFT(W79,1)="I",LEFT(W79,1)="V",LEFT(W79,1)="X",LEFT(W79,2)="JR",LEFT(W79,2)="SR"),IF(LEN(T79)-LEN(SUBSTITUTE(T79," ",""))&gt;=2,LEFT(T79,(FIND(" ",T79,1)-1)),W79),IF(AND(W79="",V79=""),IF(SUBSTITUTE(SUBSTITUTE(SUBSTITUTE(R79,AA79,""),".","")," ","")="",IF(LEN(TRIM(MID(SUBSTITUTE(SUBSTITUTE(","&amp;$Q79," ",", ",LEN($Q79)-LEN(SUBSTITUTE($Q79," ",""))),",",REPT(" ",50)),50*COLUMNS($Q:S),50)))&gt;3,LEFT(TRIM(MID(SUBSTITUTE(SUBSTITUTE(","&amp;$Q79," ",", ",LEN($Q79)-LEN(SUBSTITUTE($Q79," ",""))),",",REPT(" ",50)),50*COLUMNS($Q:S),50)),3),TRIM(MID(SUBSTITUTE(SUBSTITUTE(","&amp;$Q79," ",", ",LEN($Q79)-LEN(SUBSTITUTE($Q79," ",""))),",",REPT(" ",50)),50*COLUMNS($Q:S),50))),SUBSTITUTE(SUBSTITUTE(SUBSTITUTE(R79,AA79,""),".","")," ","")),IF(AND(LEN(W79)&gt;0,LEN(V79)&gt;0),IF(SUBSTITUTE(SUBSTITUTE(SUBSTITUTE(R79,AA79,""),".","")," ","")="",IF(LEN(TRIM(MID(SUBSTITUTE(SUBSTITUTE(","&amp;$Q79," ",", ",LEN($Q79)-LEN(SUBSTITUTE($Q79," ",""))),",",REPT(" ",50)),50*COLUMNS($Q:S),50)))&gt;3,LEFT(TRIM(MID(SUBSTITUTE(SUBSTITUTE(","&amp;$Q79," ",", ",LEN($Q79)-LEN(SUBSTITUTE($Q79," ",""))),",",REPT(" ",50)),50*COLUMNS($Q:S),50)),3),TRIM(MID(SUBSTITUTE(SUBSTITUTE(","&amp;$Q79," ",", ",LEN($Q79)-LEN(SUBSTITUTE($Q79," ",""))),",",REPT(" ",50)),50*COLUMNS($Q:S),50))),SUBSTITUTE(SUBSTITUTE(SUBSTITUTE(R79,AA79,""),".","")," ","")),""))),AE79)</f>
        <v>#VALUE!</v>
      </c>
      <c r="AC79" s="56" t="e">
        <f t="shared" si="36"/>
        <v>#VALUE!</v>
      </c>
      <c r="AD79" s="57" t="str">
        <f t="shared" si="37"/>
        <v/>
      </c>
      <c r="AE79" t="str">
        <f t="array" ref="AE79">IFERROR(INDEX(elem_res,MATCH(TRUE,ISNUMBER(SEARCH(elem_ext,AA79)),0)),"")</f>
        <v/>
      </c>
      <c r="AF79" t="str">
        <f t="shared" si="38"/>
        <v xml:space="preserve"> </v>
      </c>
      <c r="AG79" t="str">
        <f t="shared" si="39"/>
        <v/>
      </c>
      <c r="AH79" t="e">
        <f t="shared" si="40"/>
        <v>#VALUE!</v>
      </c>
      <c r="AI79" t="str">
        <f t="shared" si="41"/>
        <v/>
      </c>
      <c r="AJ79" t="str">
        <f t="shared" si="42"/>
        <v/>
      </c>
      <c r="AK79" t="str">
        <f t="shared" si="43"/>
        <v/>
      </c>
      <c r="AL79" t="str">
        <f t="shared" si="44"/>
        <v/>
      </c>
      <c r="AM79" t="str">
        <f>IF(R79="","",'School Form 1-Copy'!$F$4)</f>
        <v/>
      </c>
      <c r="AN79" t="str">
        <f>IF(R79="","",'School Form 1-Copy'!$F$3)</f>
        <v/>
      </c>
      <c r="AO79" t="str">
        <f>IF(R79="","",'School Form 1-Copy'!$AH$3)</f>
        <v/>
      </c>
      <c r="AP79" t="str">
        <f>IF(R79="","",'School Form 1-Copy'!$S$3)</f>
        <v/>
      </c>
      <c r="AQ79" t="str">
        <f>IF(R79="","",IF('School Form 1-Copy'!$K$3="NCR","NCR",IF('School Form 1-Copy'!$K$3="ARMM","ARMM",IF('School Form 1-Copy'!$K$3="CARAGA","CARAGA",MID('School Form 1-Copy'!$K$3,FIND(" ",'School Form 1-Copy'!$K$3)+1,256)))))</f>
        <v/>
      </c>
      <c r="AR79" t="str">
        <f>IF(R79="","",MID('School Form 1-Copy'!$AB$4,FIND(" ",'School Form 1-Copy'!$AB$4)+1,256))</f>
        <v/>
      </c>
      <c r="AS79" t="str">
        <f>IF(R79="","",'School Form 1-Copy'!$AH$4)</f>
        <v/>
      </c>
      <c r="AT79" t="str">
        <f>IF(S79="","",'School Form 1-Copy'!$S$4)</f>
        <v/>
      </c>
      <c r="AU79" t="str">
        <f ca="1">IF(AM79="","",INDIRECT("'"&amp;"School Form 1-Copy"&amp;"'!"&amp;"AD"&amp;MATCH("*Prepared*",'School Form 1-Copy'!$AD$1:$AD$1000,0)+1))</f>
        <v/>
      </c>
    </row>
    <row r="80" spans="3:47">
      <c r="C80" t="str">
        <f t="array" ref="C80">IF(ROWS($3:80)&gt;MAX(IF(ISNUMBER(SEARCH(SUBSTITUTE(A$1,"&lt;=== TOTAL",""),'School Form 1-Copy'!$C$7:$C$1000)),ROW('School Form 1-Copy'!$C$7:$C$1000)-MIN(ROW('School Form 1-Copy'!$C$7:$C$1000))+1,""))-1,"",INDEX('School Form 1-Copy'!$C$7:$C$1000,ROWS($3:80)))</f>
        <v/>
      </c>
      <c r="D80" t="str">
        <f t="shared" si="24"/>
        <v/>
      </c>
      <c r="E80" t="str">
        <f>IF(C80="","",VLOOKUP(C80,'School Form 1-Copy'!$C$7:$H$1000,6,0))</f>
        <v/>
      </c>
      <c r="F80" t="str">
        <f t="array" ref="F80">IF(ROWS($3:80)&gt;MAX(IF(ISNUMBER(SEARCH(SUBSTITUTE(F$1,"&lt;===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1-Copy'!$C$3:$C$1000))+1,""))+ROWS($3:80)),""))</f>
        <v/>
      </c>
      <c r="G80" t="str">
        <f t="shared" si="25"/>
        <v/>
      </c>
      <c r="H80" t="str">
        <f>IF(F80="","",VLOOKUP(F80,'School Form 1-Copy'!$C$7:$H$1000,6,0))</f>
        <v/>
      </c>
      <c r="I80" t="str">
        <f t="shared" si="26"/>
        <v/>
      </c>
      <c r="J80" t="str">
        <f>IF(C80="","",VLOOKUP(C80,IF({1,0},'School Form 1-Copy'!$C$1:$C$1000,'School Form 1-Copy'!$A$1:$A$1000),2,0))</f>
        <v/>
      </c>
      <c r="K80" t="str">
        <f t="shared" si="27"/>
        <v/>
      </c>
      <c r="L80" t="str">
        <f t="shared" si="28"/>
        <v/>
      </c>
      <c r="M80" t="str">
        <f t="array" ref="M80">LOOKUP("zzzzz",CHOOSE({1,2},"",INDEX(I:I,SMALL(IF($I$3:$I$1000&lt;&gt;"",ROW($I$3:$I$1000)),ROWS($M$3:M80)))))</f>
        <v/>
      </c>
      <c r="N80" t="str">
        <f t="shared" si="29"/>
        <v/>
      </c>
      <c r="O80" t="str">
        <f t="shared" si="30"/>
        <v/>
      </c>
      <c r="P80" t="str">
        <f t="shared" si="31"/>
        <v/>
      </c>
      <c r="Q80" t="str">
        <f t="shared" si="32"/>
        <v/>
      </c>
      <c r="R80" t="str">
        <f>IFERROR(TRIM(MID(SUBSTITUTE(SUBSTITUTE(","&amp;$M80," ",", ",LEN($M80)-LEN(SUBSTITUTE($M80," ",""))),",",REPT(" ",50)),50*COLUMNS($M:M),50)),"")</f>
        <v/>
      </c>
      <c r="S80" t="str">
        <f>IFERROR(TRIM(MID(SUBSTITUTE(SUBSTITUTE(","&amp;$M80," ",", ",LEN($M80)-LEN(SUBSTITUTE($M80," ",""))),",",REPT(" ",50)),50*COLUMNS($M:N),50)),"")</f>
        <v/>
      </c>
      <c r="T80" t="str">
        <f>IFERROR(TRIM(MID(SUBSTITUTE(SUBSTITUTE(","&amp;$M80," ",", ",LEN($M80)-LEN(SUBSTITUTE($M80," ",""))),",",REPT(" ",50)),50*COLUMNS($M:O),50)),"")</f>
        <v/>
      </c>
      <c r="U80" t="str">
        <f>IFERROR(TRIM(MID(SUBSTITUTE(SUBSTITUTE(","&amp;$M80," ",", ",LEN($M80)-LEN(SUBSTITUTE($M80," ",""))),",",REPT(" ",50)),50*COLUMNS($M:P),50)),"")</f>
        <v/>
      </c>
      <c r="V80" s="53" t="e">
        <f>IF(LEN(TRIM(MID(SUBSTITUTE(SUBSTITUTE(","&amp;$Q80," ",", ",LEN($Q80)-LEN(SUBSTITUTE($Q80," ",""))),",",REPT(" ",50)),50*COLUMNS($Q:S),50)))&gt;3,TRIM(MID(SUBSTITUTE(SUBSTITUTE(","&amp;$Q80," ",", ",LEN($Q80)-LEN(SUBSTITUTE($Q80," ",""))),",",REPT(" ",50)),50*COLUMNS($Q:S),50)),"")</f>
        <v>#VALUE!</v>
      </c>
      <c r="W80" s="53" t="e">
        <f t="shared" si="33"/>
        <v>#VALUE!</v>
      </c>
      <c r="X80" t="e">
        <f t="shared" si="23"/>
        <v>#VALUE!</v>
      </c>
      <c r="Y80" s="54" t="e">
        <f t="shared" si="34"/>
        <v>#VALUE!</v>
      </c>
      <c r="Z80" s="53" t="e">
        <f>IF(AND(LEN(TRIM(MID(SUBSTITUTE(SUBSTITUTE(","&amp;$R80," ",", ",LEN($R80)-LEN(SUBSTITUTE($R80," ",""))),",",REPT(" ",50)),50*COLUMNS($R:R),50))&gt;0),LEFT(TRIM(MID(SUBSTITUTE(SUBSTITUTE(","&amp;$R80," ",", ",LEN($R80)-LEN(SUBSTITUTE($R80," ",""))),",",REPT(" ",50)),50*COLUMNS($R:R),50)),1)="I",LEFT(TRIM(MID(SUBSTITUTE(SUBSTITUTE(","&amp;$R80," ",", ",LEN($R80)-LEN(SUBSTITUTE($R80," ",""))),",",REPT(" ",50)),50*COLUMNS($R:R),50)),1)="V",LEFT(TRIM(MID(SUBSTITUTE(SUBSTITUTE(","&amp;$R80," ",", ",LEN($R80)-LEN(SUBSTITUTE($R80," ",""))),",",REPT(" ",50)),50*COLUMNS($R:R),50)),1)="X",LEFT(TRIM(MID(SUBSTITUTE(SUBSTITUTE(","&amp;$R80," ",", ",LEN($R80)-LEN(SUBSTITUTE($R80," ",""))),",",REPT(" ",50)),50*COLUMNS($R:R),50)),1)="J"),TRIM(MID(SUBSTITUTE(SUBSTITUTE(","&amp;$R80," ",", ",LEN($R80)-LEN(SUBSTITUTE($R80," ",""))),",",REPT(" ",50)),50*COLUMNS($R:R),50)),R80)</f>
        <v>#VALUE!</v>
      </c>
      <c r="AA80" s="55" t="str">
        <f t="shared" si="35"/>
        <v xml:space="preserve"> </v>
      </c>
      <c r="AB80" s="56" t="e">
        <f>IF(AE80="",IF(OR(LEFT(W80,1)="I",LEFT(W80,1)="V",LEFT(W80,1)="X",LEFT(W80,2)="JR",LEFT(W80,2)="SR"),IF(LEN(T80)-LEN(SUBSTITUTE(T80," ",""))&gt;=2,LEFT(T80,(FIND(" ",T80,1)-1)),W80),IF(AND(W80="",V80=""),IF(SUBSTITUTE(SUBSTITUTE(SUBSTITUTE(R80,AA80,""),".","")," ","")="",IF(LEN(TRIM(MID(SUBSTITUTE(SUBSTITUTE(","&amp;$Q80," ",", ",LEN($Q80)-LEN(SUBSTITUTE($Q80," ",""))),",",REPT(" ",50)),50*COLUMNS($Q:S),50)))&gt;3,LEFT(TRIM(MID(SUBSTITUTE(SUBSTITUTE(","&amp;$Q80," ",", ",LEN($Q80)-LEN(SUBSTITUTE($Q80," ",""))),",",REPT(" ",50)),50*COLUMNS($Q:S),50)),3),TRIM(MID(SUBSTITUTE(SUBSTITUTE(","&amp;$Q80," ",", ",LEN($Q80)-LEN(SUBSTITUTE($Q80," ",""))),",",REPT(" ",50)),50*COLUMNS($Q:S),50))),SUBSTITUTE(SUBSTITUTE(SUBSTITUTE(R80,AA80,""),".","")," ","")),IF(AND(LEN(W80)&gt;0,LEN(V80)&gt;0),IF(SUBSTITUTE(SUBSTITUTE(SUBSTITUTE(R80,AA80,""),".","")," ","")="",IF(LEN(TRIM(MID(SUBSTITUTE(SUBSTITUTE(","&amp;$Q80," ",", ",LEN($Q80)-LEN(SUBSTITUTE($Q80," ",""))),",",REPT(" ",50)),50*COLUMNS($Q:S),50)))&gt;3,LEFT(TRIM(MID(SUBSTITUTE(SUBSTITUTE(","&amp;$Q80," ",", ",LEN($Q80)-LEN(SUBSTITUTE($Q80," ",""))),",",REPT(" ",50)),50*COLUMNS($Q:S),50)),3),TRIM(MID(SUBSTITUTE(SUBSTITUTE(","&amp;$Q80," ",", ",LEN($Q80)-LEN(SUBSTITUTE($Q80," ",""))),",",REPT(" ",50)),50*COLUMNS($Q:S),50))),SUBSTITUTE(SUBSTITUTE(SUBSTITUTE(R80,AA80,""),".","")," ","")),""))),AE80)</f>
        <v>#VALUE!</v>
      </c>
      <c r="AC80" s="56" t="e">
        <f t="shared" si="36"/>
        <v>#VALUE!</v>
      </c>
      <c r="AD80" s="57" t="str">
        <f t="shared" si="37"/>
        <v/>
      </c>
      <c r="AE80" t="str">
        <f t="array" ref="AE80">IFERROR(INDEX(elem_res,MATCH(TRUE,ISNUMBER(SEARCH(elem_ext,AA80)),0)),"")</f>
        <v/>
      </c>
      <c r="AF80" t="str">
        <f t="shared" si="38"/>
        <v xml:space="preserve"> </v>
      </c>
      <c r="AG80" t="str">
        <f t="shared" si="39"/>
        <v/>
      </c>
      <c r="AH80" t="e">
        <f t="shared" si="40"/>
        <v>#VALUE!</v>
      </c>
      <c r="AI80" t="str">
        <f t="shared" si="41"/>
        <v/>
      </c>
      <c r="AJ80" t="str">
        <f t="shared" si="42"/>
        <v/>
      </c>
      <c r="AK80" t="str">
        <f t="shared" si="43"/>
        <v/>
      </c>
      <c r="AL80" t="str">
        <f t="shared" si="44"/>
        <v/>
      </c>
      <c r="AM80" t="str">
        <f>IF(R80="","",'School Form 1-Copy'!$F$4)</f>
        <v/>
      </c>
      <c r="AN80" t="str">
        <f>IF(R80="","",'School Form 1-Copy'!$F$3)</f>
        <v/>
      </c>
      <c r="AO80" t="str">
        <f>IF(R80="","",'School Form 1-Copy'!$AH$3)</f>
        <v/>
      </c>
      <c r="AP80" t="str">
        <f>IF(R80="","",'School Form 1-Copy'!$S$3)</f>
        <v/>
      </c>
      <c r="AQ80" t="str">
        <f>IF(R80="","",IF('School Form 1-Copy'!$K$3="NCR","NCR",IF('School Form 1-Copy'!$K$3="ARMM","ARMM",IF('School Form 1-Copy'!$K$3="CARAGA","CARAGA",MID('School Form 1-Copy'!$K$3,FIND(" ",'School Form 1-Copy'!$K$3)+1,256)))))</f>
        <v/>
      </c>
      <c r="AR80" t="str">
        <f>IF(R80="","",MID('School Form 1-Copy'!$AB$4,FIND(" ",'School Form 1-Copy'!$AB$4)+1,256))</f>
        <v/>
      </c>
      <c r="AS80" t="str">
        <f>IF(R80="","",'School Form 1-Copy'!$AH$4)</f>
        <v/>
      </c>
      <c r="AT80" t="str">
        <f>IF(S80="","",'School Form 1-Copy'!$S$4)</f>
        <v/>
      </c>
      <c r="AU80" t="str">
        <f ca="1">IF(AM80="","",INDIRECT("'"&amp;"School Form 1-Copy"&amp;"'!"&amp;"AD"&amp;MATCH("*Prepared*",'School Form 1-Copy'!$AD$1:$AD$1000,0)+1))</f>
        <v/>
      </c>
    </row>
    <row r="81" spans="3:47">
      <c r="C81" t="str">
        <f t="array" ref="C81">IF(ROWS($3:81)&gt;MAX(IF(ISNUMBER(SEARCH(SUBSTITUTE(A$1,"&lt;=== TOTAL",""),'School Form 1-Copy'!$C$7:$C$1000)),ROW('School Form 1-Copy'!$C$7:$C$1000)-MIN(ROW('School Form 1-Copy'!$C$7:$C$1000))+1,""))-1,"",INDEX('School Form 1-Copy'!$C$7:$C$1000,ROWS($3:81)))</f>
        <v/>
      </c>
      <c r="D81" t="str">
        <f t="shared" si="24"/>
        <v/>
      </c>
      <c r="E81" t="str">
        <f>IF(C81="","",VLOOKUP(C81,'School Form 1-Copy'!$C$7:$H$1000,6,0))</f>
        <v/>
      </c>
      <c r="F81" t="str">
        <f t="array" ref="F81">IF(ROWS($3:81)&gt;MAX(IF(ISNUMBER(SEARCH(SUBSTITUTE(F$1,"&lt;===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1-Copy'!$C$3:$C$1000))+1,""))+ROWS($3:81)),""))</f>
        <v/>
      </c>
      <c r="G81" t="str">
        <f t="shared" si="25"/>
        <v/>
      </c>
      <c r="H81" t="str">
        <f>IF(F81="","",VLOOKUP(F81,'School Form 1-Copy'!$C$7:$H$1000,6,0))</f>
        <v/>
      </c>
      <c r="I81" t="str">
        <f t="shared" si="26"/>
        <v/>
      </c>
      <c r="J81" t="str">
        <f>IF(C81="","",VLOOKUP(C81,IF({1,0},'School Form 1-Copy'!$C$1:$C$1000,'School Form 1-Copy'!$A$1:$A$1000),2,0))</f>
        <v/>
      </c>
      <c r="K81" t="str">
        <f t="shared" si="27"/>
        <v/>
      </c>
      <c r="L81" t="str">
        <f t="shared" si="28"/>
        <v/>
      </c>
      <c r="M81" t="str">
        <f t="array" ref="M81">LOOKUP("zzzzz",CHOOSE({1,2},"",INDEX(I:I,SMALL(IF($I$3:$I$1000&lt;&gt;"",ROW($I$3:$I$1000)),ROWS($M$3:M81)))))</f>
        <v/>
      </c>
      <c r="N81" t="str">
        <f t="shared" si="29"/>
        <v/>
      </c>
      <c r="O81" t="str">
        <f t="shared" si="30"/>
        <v/>
      </c>
      <c r="P81" t="str">
        <f t="shared" si="31"/>
        <v/>
      </c>
      <c r="Q81" t="str">
        <f t="shared" si="32"/>
        <v/>
      </c>
      <c r="R81" t="str">
        <f>IFERROR(TRIM(MID(SUBSTITUTE(SUBSTITUTE(","&amp;$M81," ",", ",LEN($M81)-LEN(SUBSTITUTE($M81," ",""))),",",REPT(" ",50)),50*COLUMNS($M:M),50)),"")</f>
        <v/>
      </c>
      <c r="S81" t="str">
        <f>IFERROR(TRIM(MID(SUBSTITUTE(SUBSTITUTE(","&amp;$M81," ",", ",LEN($M81)-LEN(SUBSTITUTE($M81," ",""))),",",REPT(" ",50)),50*COLUMNS($M:N),50)),"")</f>
        <v/>
      </c>
      <c r="T81" t="str">
        <f>IFERROR(TRIM(MID(SUBSTITUTE(SUBSTITUTE(","&amp;$M81," ",", ",LEN($M81)-LEN(SUBSTITUTE($M81," ",""))),",",REPT(" ",50)),50*COLUMNS($M:O),50)),"")</f>
        <v/>
      </c>
      <c r="U81" t="str">
        <f>IFERROR(TRIM(MID(SUBSTITUTE(SUBSTITUTE(","&amp;$M81," ",", ",LEN($M81)-LEN(SUBSTITUTE($M81," ",""))),",",REPT(" ",50)),50*COLUMNS($M:P),50)),"")</f>
        <v/>
      </c>
      <c r="V81" s="53" t="e">
        <f>IF(LEN(TRIM(MID(SUBSTITUTE(SUBSTITUTE(","&amp;$Q81," ",", ",LEN($Q81)-LEN(SUBSTITUTE($Q81," ",""))),",",REPT(" ",50)),50*COLUMNS($Q:S),50)))&gt;3,TRIM(MID(SUBSTITUTE(SUBSTITUTE(","&amp;$Q81," ",", ",LEN($Q81)-LEN(SUBSTITUTE($Q81," ",""))),",",REPT(" ",50)),50*COLUMNS($Q:S),50)),"")</f>
        <v>#VALUE!</v>
      </c>
      <c r="W81" s="53" t="e">
        <f t="shared" si="33"/>
        <v>#VALUE!</v>
      </c>
      <c r="X81" t="e">
        <f t="shared" si="23"/>
        <v>#VALUE!</v>
      </c>
      <c r="Y81" s="54" t="e">
        <f t="shared" si="34"/>
        <v>#VALUE!</v>
      </c>
      <c r="Z81" s="53" t="e">
        <f>IF(AND(LEN(TRIM(MID(SUBSTITUTE(SUBSTITUTE(","&amp;$R81," ",", ",LEN($R81)-LEN(SUBSTITUTE($R81," ",""))),",",REPT(" ",50)),50*COLUMNS($R:R),50))&gt;0),LEFT(TRIM(MID(SUBSTITUTE(SUBSTITUTE(","&amp;$R81," ",", ",LEN($R81)-LEN(SUBSTITUTE($R81," ",""))),",",REPT(" ",50)),50*COLUMNS($R:R),50)),1)="I",LEFT(TRIM(MID(SUBSTITUTE(SUBSTITUTE(","&amp;$R81," ",", ",LEN($R81)-LEN(SUBSTITUTE($R81," ",""))),",",REPT(" ",50)),50*COLUMNS($R:R),50)),1)="V",LEFT(TRIM(MID(SUBSTITUTE(SUBSTITUTE(","&amp;$R81," ",", ",LEN($R81)-LEN(SUBSTITUTE($R81," ",""))),",",REPT(" ",50)),50*COLUMNS($R:R),50)),1)="X",LEFT(TRIM(MID(SUBSTITUTE(SUBSTITUTE(","&amp;$R81," ",", ",LEN($R81)-LEN(SUBSTITUTE($R81," ",""))),",",REPT(" ",50)),50*COLUMNS($R:R),50)),1)="J"),TRIM(MID(SUBSTITUTE(SUBSTITUTE(","&amp;$R81," ",", ",LEN($R81)-LEN(SUBSTITUTE($R81," ",""))),",",REPT(" ",50)),50*COLUMNS($R:R),50)),R81)</f>
        <v>#VALUE!</v>
      </c>
      <c r="AA81" s="55" t="str">
        <f t="shared" si="35"/>
        <v xml:space="preserve"> </v>
      </c>
      <c r="AB81" s="56" t="e">
        <f>IF(AE81="",IF(OR(LEFT(W81,1)="I",LEFT(W81,1)="V",LEFT(W81,1)="X",LEFT(W81,2)="JR",LEFT(W81,2)="SR"),IF(LEN(T81)-LEN(SUBSTITUTE(T81," ",""))&gt;=2,LEFT(T81,(FIND(" ",T81,1)-1)),W81),IF(AND(W81="",V81=""),IF(SUBSTITUTE(SUBSTITUTE(SUBSTITUTE(R81,AA81,""),".","")," ","")="",IF(LEN(TRIM(MID(SUBSTITUTE(SUBSTITUTE(","&amp;$Q81," ",", ",LEN($Q81)-LEN(SUBSTITUTE($Q81," ",""))),",",REPT(" ",50)),50*COLUMNS($Q:S),50)))&gt;3,LEFT(TRIM(MID(SUBSTITUTE(SUBSTITUTE(","&amp;$Q81," ",", ",LEN($Q81)-LEN(SUBSTITUTE($Q81," ",""))),",",REPT(" ",50)),50*COLUMNS($Q:S),50)),3),TRIM(MID(SUBSTITUTE(SUBSTITUTE(","&amp;$Q81," ",", ",LEN($Q81)-LEN(SUBSTITUTE($Q81," ",""))),",",REPT(" ",50)),50*COLUMNS($Q:S),50))),SUBSTITUTE(SUBSTITUTE(SUBSTITUTE(R81,AA81,""),".","")," ","")),IF(AND(LEN(W81)&gt;0,LEN(V81)&gt;0),IF(SUBSTITUTE(SUBSTITUTE(SUBSTITUTE(R81,AA81,""),".","")," ","")="",IF(LEN(TRIM(MID(SUBSTITUTE(SUBSTITUTE(","&amp;$Q81," ",", ",LEN($Q81)-LEN(SUBSTITUTE($Q81," ",""))),",",REPT(" ",50)),50*COLUMNS($Q:S),50)))&gt;3,LEFT(TRIM(MID(SUBSTITUTE(SUBSTITUTE(","&amp;$Q81," ",", ",LEN($Q81)-LEN(SUBSTITUTE($Q81," ",""))),",",REPT(" ",50)),50*COLUMNS($Q:S),50)),3),TRIM(MID(SUBSTITUTE(SUBSTITUTE(","&amp;$Q81," ",", ",LEN($Q81)-LEN(SUBSTITUTE($Q81," ",""))),",",REPT(" ",50)),50*COLUMNS($Q:S),50))),SUBSTITUTE(SUBSTITUTE(SUBSTITUTE(R81,AA81,""),".","")," ","")),""))),AE81)</f>
        <v>#VALUE!</v>
      </c>
      <c r="AC81" s="56" t="e">
        <f t="shared" si="36"/>
        <v>#VALUE!</v>
      </c>
      <c r="AD81" s="57" t="str">
        <f t="shared" si="37"/>
        <v/>
      </c>
      <c r="AE81" t="str">
        <f t="array" ref="AE81">IFERROR(INDEX(elem_res,MATCH(TRUE,ISNUMBER(SEARCH(elem_ext,AA81)),0)),"")</f>
        <v/>
      </c>
      <c r="AF81" t="str">
        <f t="shared" si="38"/>
        <v xml:space="preserve"> </v>
      </c>
      <c r="AG81" t="str">
        <f t="shared" si="39"/>
        <v/>
      </c>
      <c r="AH81" t="e">
        <f t="shared" si="40"/>
        <v>#VALUE!</v>
      </c>
      <c r="AI81" t="str">
        <f t="shared" si="41"/>
        <v/>
      </c>
      <c r="AJ81" t="str">
        <f t="shared" si="42"/>
        <v/>
      </c>
      <c r="AK81" t="str">
        <f t="shared" si="43"/>
        <v/>
      </c>
      <c r="AL81" t="str">
        <f t="shared" si="44"/>
        <v/>
      </c>
      <c r="AM81" t="str">
        <f>IF(R81="","",'School Form 1-Copy'!$F$4)</f>
        <v/>
      </c>
      <c r="AN81" t="str">
        <f>IF(R81="","",'School Form 1-Copy'!$F$3)</f>
        <v/>
      </c>
      <c r="AO81" t="str">
        <f>IF(R81="","",'School Form 1-Copy'!$AH$3)</f>
        <v/>
      </c>
      <c r="AP81" t="str">
        <f>IF(R81="","",'School Form 1-Copy'!$S$3)</f>
        <v/>
      </c>
      <c r="AQ81" t="str">
        <f>IF(R81="","",IF('School Form 1-Copy'!$K$3="NCR","NCR",IF('School Form 1-Copy'!$K$3="ARMM","ARMM",IF('School Form 1-Copy'!$K$3="CARAGA","CARAGA",MID('School Form 1-Copy'!$K$3,FIND(" ",'School Form 1-Copy'!$K$3)+1,256)))))</f>
        <v/>
      </c>
      <c r="AR81" t="str">
        <f>IF(R81="","",MID('School Form 1-Copy'!$AB$4,FIND(" ",'School Form 1-Copy'!$AB$4)+1,256))</f>
        <v/>
      </c>
      <c r="AS81" t="str">
        <f>IF(R81="","",'School Form 1-Copy'!$AH$4)</f>
        <v/>
      </c>
      <c r="AT81" t="str">
        <f>IF(S81="","",'School Form 1-Copy'!$S$4)</f>
        <v/>
      </c>
      <c r="AU81" t="str">
        <f ca="1">IF(AM81="","",INDIRECT("'"&amp;"School Form 1-Copy"&amp;"'!"&amp;"AD"&amp;MATCH("*Prepared*",'School Form 1-Copy'!$AD$1:$AD$1000,0)+1))</f>
        <v/>
      </c>
    </row>
    <row r="82" spans="3:47">
      <c r="C82" t="str">
        <f t="array" ref="C82">IF(ROWS($3:82)&gt;MAX(IF(ISNUMBER(SEARCH(SUBSTITUTE(A$1,"&lt;=== TOTAL",""),'School Form 1-Copy'!$C$7:$C$1000)),ROW('School Form 1-Copy'!$C$7:$C$1000)-MIN(ROW('School Form 1-Copy'!$C$7:$C$1000))+1,""))-1,"",INDEX('School Form 1-Copy'!$C$7:$C$1000,ROWS($3:82)))</f>
        <v/>
      </c>
      <c r="D82" t="str">
        <f t="shared" si="24"/>
        <v/>
      </c>
      <c r="E82" t="str">
        <f>IF(C82="","",VLOOKUP(C82,'School Form 1-Copy'!$C$7:$H$1000,6,0))</f>
        <v/>
      </c>
      <c r="F82" t="str">
        <f t="array" ref="F82">IF(ROWS($3:82)&gt;MAX(IF(ISNUMBER(SEARCH(SUBSTITUTE(F$1,"&lt;===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1-Copy'!$C$3:$C$1000))+1,""))+ROWS($3:82)),""))</f>
        <v/>
      </c>
      <c r="G82" t="str">
        <f t="shared" si="25"/>
        <v/>
      </c>
      <c r="H82" t="str">
        <f>IF(F82="","",VLOOKUP(F82,'School Form 1-Copy'!$C$7:$H$1000,6,0))</f>
        <v/>
      </c>
      <c r="I82" t="str">
        <f t="shared" si="26"/>
        <v/>
      </c>
      <c r="J82" t="str">
        <f>IF(C82="","",VLOOKUP(C82,IF({1,0},'School Form 1-Copy'!$C$1:$C$1000,'School Form 1-Copy'!$A$1:$A$1000),2,0))</f>
        <v/>
      </c>
      <c r="K82" t="str">
        <f t="shared" si="27"/>
        <v/>
      </c>
      <c r="L82" t="str">
        <f t="shared" si="28"/>
        <v/>
      </c>
      <c r="M82" t="str">
        <f t="array" ref="M82">LOOKUP("zzzzz",CHOOSE({1,2},"",INDEX(I:I,SMALL(IF($I$3:$I$1000&lt;&gt;"",ROW($I$3:$I$1000)),ROWS($M$3:M82)))))</f>
        <v/>
      </c>
      <c r="N82" t="str">
        <f t="shared" si="29"/>
        <v/>
      </c>
      <c r="O82" t="str">
        <f t="shared" si="30"/>
        <v/>
      </c>
      <c r="P82" t="str">
        <f t="shared" si="31"/>
        <v/>
      </c>
      <c r="Q82" t="str">
        <f t="shared" si="32"/>
        <v/>
      </c>
      <c r="R82" t="str">
        <f>IFERROR(TRIM(MID(SUBSTITUTE(SUBSTITUTE(","&amp;$M82," ",", ",LEN($M82)-LEN(SUBSTITUTE($M82," ",""))),",",REPT(" ",50)),50*COLUMNS($M:M),50)),"")</f>
        <v/>
      </c>
      <c r="S82" t="str">
        <f>IFERROR(TRIM(MID(SUBSTITUTE(SUBSTITUTE(","&amp;$M82," ",", ",LEN($M82)-LEN(SUBSTITUTE($M82," ",""))),",",REPT(" ",50)),50*COLUMNS($M:N),50)),"")</f>
        <v/>
      </c>
      <c r="T82" t="str">
        <f>IFERROR(TRIM(MID(SUBSTITUTE(SUBSTITUTE(","&amp;$M82," ",", ",LEN($M82)-LEN(SUBSTITUTE($M82," ",""))),",",REPT(" ",50)),50*COLUMNS($M:O),50)),"")</f>
        <v/>
      </c>
      <c r="U82" t="str">
        <f>IFERROR(TRIM(MID(SUBSTITUTE(SUBSTITUTE(","&amp;$M82," ",", ",LEN($M82)-LEN(SUBSTITUTE($M82," ",""))),",",REPT(" ",50)),50*COLUMNS($M:P),50)),"")</f>
        <v/>
      </c>
      <c r="V82" s="53" t="e">
        <f>IF(LEN(TRIM(MID(SUBSTITUTE(SUBSTITUTE(","&amp;$Q82," ",", ",LEN($Q82)-LEN(SUBSTITUTE($Q82," ",""))),",",REPT(" ",50)),50*COLUMNS($Q:S),50)))&gt;3,TRIM(MID(SUBSTITUTE(SUBSTITUTE(","&amp;$Q82," ",", ",LEN($Q82)-LEN(SUBSTITUTE($Q82," ",""))),",",REPT(" ",50)),50*COLUMNS($Q:S),50)),"")</f>
        <v>#VALUE!</v>
      </c>
      <c r="W82" s="53" t="e">
        <f t="shared" si="33"/>
        <v>#VALUE!</v>
      </c>
      <c r="X82" t="e">
        <f t="shared" si="23"/>
        <v>#VALUE!</v>
      </c>
      <c r="Y82" s="54" t="e">
        <f t="shared" si="34"/>
        <v>#VALUE!</v>
      </c>
      <c r="Z82" s="53" t="e">
        <f>IF(AND(LEN(TRIM(MID(SUBSTITUTE(SUBSTITUTE(","&amp;$R82," ",", ",LEN($R82)-LEN(SUBSTITUTE($R82," ",""))),",",REPT(" ",50)),50*COLUMNS($R:R),50))&gt;0),LEFT(TRIM(MID(SUBSTITUTE(SUBSTITUTE(","&amp;$R82," ",", ",LEN($R82)-LEN(SUBSTITUTE($R82," ",""))),",",REPT(" ",50)),50*COLUMNS($R:R),50)),1)="I",LEFT(TRIM(MID(SUBSTITUTE(SUBSTITUTE(","&amp;$R82," ",", ",LEN($R82)-LEN(SUBSTITUTE($R82," ",""))),",",REPT(" ",50)),50*COLUMNS($R:R),50)),1)="V",LEFT(TRIM(MID(SUBSTITUTE(SUBSTITUTE(","&amp;$R82," ",", ",LEN($R82)-LEN(SUBSTITUTE($R82," ",""))),",",REPT(" ",50)),50*COLUMNS($R:R),50)),1)="X",LEFT(TRIM(MID(SUBSTITUTE(SUBSTITUTE(","&amp;$R82," ",", ",LEN($R82)-LEN(SUBSTITUTE($R82," ",""))),",",REPT(" ",50)),50*COLUMNS($R:R),50)),1)="J"),TRIM(MID(SUBSTITUTE(SUBSTITUTE(","&amp;$R82," ",", ",LEN($R82)-LEN(SUBSTITUTE($R82," ",""))),",",REPT(" ",50)),50*COLUMNS($R:R),50)),R82)</f>
        <v>#VALUE!</v>
      </c>
      <c r="AA82" s="55" t="str">
        <f t="shared" si="35"/>
        <v xml:space="preserve"> </v>
      </c>
      <c r="AB82" s="56" t="e">
        <f>IF(AE82="",IF(OR(LEFT(W82,1)="I",LEFT(W82,1)="V",LEFT(W82,1)="X",LEFT(W82,2)="JR",LEFT(W82,2)="SR"),IF(LEN(T82)-LEN(SUBSTITUTE(T82," ",""))&gt;=2,LEFT(T82,(FIND(" ",T82,1)-1)),W82),IF(AND(W82="",V82=""),IF(SUBSTITUTE(SUBSTITUTE(SUBSTITUTE(R82,AA82,""),".","")," ","")="",IF(LEN(TRIM(MID(SUBSTITUTE(SUBSTITUTE(","&amp;$Q82," ",", ",LEN($Q82)-LEN(SUBSTITUTE($Q82," ",""))),",",REPT(" ",50)),50*COLUMNS($Q:S),50)))&gt;3,LEFT(TRIM(MID(SUBSTITUTE(SUBSTITUTE(","&amp;$Q82," ",", ",LEN($Q82)-LEN(SUBSTITUTE($Q82," ",""))),",",REPT(" ",50)),50*COLUMNS($Q:S),50)),3),TRIM(MID(SUBSTITUTE(SUBSTITUTE(","&amp;$Q82," ",", ",LEN($Q82)-LEN(SUBSTITUTE($Q82," ",""))),",",REPT(" ",50)),50*COLUMNS($Q:S),50))),SUBSTITUTE(SUBSTITUTE(SUBSTITUTE(R82,AA82,""),".","")," ","")),IF(AND(LEN(W82)&gt;0,LEN(V82)&gt;0),IF(SUBSTITUTE(SUBSTITUTE(SUBSTITUTE(R82,AA82,""),".","")," ","")="",IF(LEN(TRIM(MID(SUBSTITUTE(SUBSTITUTE(","&amp;$Q82," ",", ",LEN($Q82)-LEN(SUBSTITUTE($Q82," ",""))),",",REPT(" ",50)),50*COLUMNS($Q:S),50)))&gt;3,LEFT(TRIM(MID(SUBSTITUTE(SUBSTITUTE(","&amp;$Q82," ",", ",LEN($Q82)-LEN(SUBSTITUTE($Q82," ",""))),",",REPT(" ",50)),50*COLUMNS($Q:S),50)),3),TRIM(MID(SUBSTITUTE(SUBSTITUTE(","&amp;$Q82," ",", ",LEN($Q82)-LEN(SUBSTITUTE($Q82," ",""))),",",REPT(" ",50)),50*COLUMNS($Q:S),50))),SUBSTITUTE(SUBSTITUTE(SUBSTITUTE(R82,AA82,""),".","")," ","")),""))),AE82)</f>
        <v>#VALUE!</v>
      </c>
      <c r="AC82" s="56" t="e">
        <f t="shared" si="36"/>
        <v>#VALUE!</v>
      </c>
      <c r="AD82" s="57" t="str">
        <f t="shared" si="37"/>
        <v/>
      </c>
      <c r="AE82" t="str">
        <f t="array" ref="AE82">IFERROR(INDEX(elem_res,MATCH(TRUE,ISNUMBER(SEARCH(elem_ext,AA82)),0)),"")</f>
        <v/>
      </c>
      <c r="AF82" t="str">
        <f t="shared" si="38"/>
        <v xml:space="preserve"> </v>
      </c>
      <c r="AG82" t="str">
        <f t="shared" si="39"/>
        <v/>
      </c>
      <c r="AH82" t="e">
        <f t="shared" si="40"/>
        <v>#VALUE!</v>
      </c>
      <c r="AI82" t="str">
        <f t="shared" si="41"/>
        <v/>
      </c>
      <c r="AJ82" t="str">
        <f t="shared" si="42"/>
        <v/>
      </c>
      <c r="AK82" t="str">
        <f t="shared" si="43"/>
        <v/>
      </c>
      <c r="AL82" t="str">
        <f t="shared" si="44"/>
        <v/>
      </c>
      <c r="AM82" t="str">
        <f>IF(R82="","",'School Form 1-Copy'!$F$4)</f>
        <v/>
      </c>
      <c r="AN82" t="str">
        <f>IF(R82="","",'School Form 1-Copy'!$F$3)</f>
        <v/>
      </c>
      <c r="AO82" t="str">
        <f>IF(R82="","",'School Form 1-Copy'!$AH$3)</f>
        <v/>
      </c>
      <c r="AP82" t="str">
        <f>IF(R82="","",'School Form 1-Copy'!$S$3)</f>
        <v/>
      </c>
      <c r="AQ82" t="str">
        <f>IF(R82="","",IF('School Form 1-Copy'!$K$3="NCR","NCR",IF('School Form 1-Copy'!$K$3="ARMM","ARMM",IF('School Form 1-Copy'!$K$3="CARAGA","CARAGA",MID('School Form 1-Copy'!$K$3,FIND(" ",'School Form 1-Copy'!$K$3)+1,256)))))</f>
        <v/>
      </c>
      <c r="AR82" t="str">
        <f>IF(R82="","",MID('School Form 1-Copy'!$AB$4,FIND(" ",'School Form 1-Copy'!$AB$4)+1,256))</f>
        <v/>
      </c>
      <c r="AS82" t="str">
        <f>IF(R82="","",'School Form 1-Copy'!$AH$4)</f>
        <v/>
      </c>
      <c r="AT82" t="str">
        <f>IF(S82="","",'School Form 1-Copy'!$S$4)</f>
        <v/>
      </c>
      <c r="AU82" t="str">
        <f ca="1">IF(AM82="","",INDIRECT("'"&amp;"School Form 1-Copy"&amp;"'!"&amp;"AD"&amp;MATCH("*Prepared*",'School Form 1-Copy'!$AD$1:$AD$1000,0)+1))</f>
        <v/>
      </c>
    </row>
    <row r="83" spans="3:47">
      <c r="C83" t="str">
        <f t="array" ref="C83">IF(ROWS($3:83)&gt;MAX(IF(ISNUMBER(SEARCH(SUBSTITUTE(A$1,"&lt;=== TOTAL",""),'School Form 1-Copy'!$C$7:$C$1000)),ROW('School Form 1-Copy'!$C$7:$C$1000)-MIN(ROW('School Form 1-Copy'!$C$7:$C$1000))+1,""))-1,"",INDEX('School Form 1-Copy'!$C$7:$C$1000,ROWS($3:83)))</f>
        <v/>
      </c>
      <c r="D83" t="str">
        <f t="shared" si="24"/>
        <v/>
      </c>
      <c r="E83" t="str">
        <f>IF(C83="","",VLOOKUP(C83,'School Form 1-Copy'!$C$7:$H$1000,6,0))</f>
        <v/>
      </c>
      <c r="F83" t="str">
        <f t="array" ref="F83">IF(ROWS($3:83)&gt;MAX(IF(ISNUMBER(SEARCH(SUBSTITUTE(F$1,"&lt;===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1-Copy'!$C$3:$C$1000))+1,""))+ROWS($3:83)),""))</f>
        <v/>
      </c>
      <c r="G83" t="str">
        <f t="shared" si="25"/>
        <v/>
      </c>
      <c r="H83" t="str">
        <f>IF(F83="","",VLOOKUP(F83,'School Form 1-Copy'!$C$7:$H$1000,6,0))</f>
        <v/>
      </c>
      <c r="I83" t="str">
        <f t="shared" si="26"/>
        <v/>
      </c>
      <c r="J83" t="str">
        <f>IF(C83="","",VLOOKUP(C83,IF({1,0},'School Form 1-Copy'!$C$1:$C$1000,'School Form 1-Copy'!$A$1:$A$1000),2,0))</f>
        <v/>
      </c>
      <c r="K83" t="str">
        <f t="shared" si="27"/>
        <v/>
      </c>
      <c r="L83" t="str">
        <f t="shared" si="28"/>
        <v/>
      </c>
      <c r="M83" t="str">
        <f t="array" ref="M83">LOOKUP("zzzzz",CHOOSE({1,2},"",INDEX(I:I,SMALL(IF($I$3:$I$1000&lt;&gt;"",ROW($I$3:$I$1000)),ROWS($M$3:M83)))))</f>
        <v/>
      </c>
      <c r="N83" t="str">
        <f t="shared" si="29"/>
        <v/>
      </c>
      <c r="O83" t="str">
        <f t="shared" si="30"/>
        <v/>
      </c>
      <c r="P83" t="str">
        <f t="shared" si="31"/>
        <v/>
      </c>
      <c r="Q83" t="str">
        <f t="shared" si="32"/>
        <v/>
      </c>
      <c r="R83" t="str">
        <f>IFERROR(TRIM(MID(SUBSTITUTE(SUBSTITUTE(","&amp;$M83," ",", ",LEN($M83)-LEN(SUBSTITUTE($M83," ",""))),",",REPT(" ",50)),50*COLUMNS($M:M),50)),"")</f>
        <v/>
      </c>
      <c r="S83" t="str">
        <f>IFERROR(TRIM(MID(SUBSTITUTE(SUBSTITUTE(","&amp;$M83," ",", ",LEN($M83)-LEN(SUBSTITUTE($M83," ",""))),",",REPT(" ",50)),50*COLUMNS($M:N),50)),"")</f>
        <v/>
      </c>
      <c r="T83" t="str">
        <f>IFERROR(TRIM(MID(SUBSTITUTE(SUBSTITUTE(","&amp;$M83," ",", ",LEN($M83)-LEN(SUBSTITUTE($M83," ",""))),",",REPT(" ",50)),50*COLUMNS($M:O),50)),"")</f>
        <v/>
      </c>
      <c r="U83" t="str">
        <f>IFERROR(TRIM(MID(SUBSTITUTE(SUBSTITUTE(","&amp;$M83," ",", ",LEN($M83)-LEN(SUBSTITUTE($M83," ",""))),",",REPT(" ",50)),50*COLUMNS($M:P),50)),"")</f>
        <v/>
      </c>
      <c r="V83" s="53" t="e">
        <f>IF(LEN(TRIM(MID(SUBSTITUTE(SUBSTITUTE(","&amp;$Q83," ",", ",LEN($Q83)-LEN(SUBSTITUTE($Q83," ",""))),",",REPT(" ",50)),50*COLUMNS($Q:S),50)))&gt;3,TRIM(MID(SUBSTITUTE(SUBSTITUTE(","&amp;$Q83," ",", ",LEN($Q83)-LEN(SUBSTITUTE($Q83," ",""))),",",REPT(" ",50)),50*COLUMNS($Q:S),50)),"")</f>
        <v>#VALUE!</v>
      </c>
      <c r="W83" s="53" t="e">
        <f t="shared" si="33"/>
        <v>#VALUE!</v>
      </c>
      <c r="X83" t="e">
        <f t="shared" si="23"/>
        <v>#VALUE!</v>
      </c>
      <c r="Y83" s="54" t="e">
        <f t="shared" si="34"/>
        <v>#VALUE!</v>
      </c>
      <c r="Z83" s="53" t="e">
        <f>IF(AND(LEN(TRIM(MID(SUBSTITUTE(SUBSTITUTE(","&amp;$R83," ",", ",LEN($R83)-LEN(SUBSTITUTE($R83," ",""))),",",REPT(" ",50)),50*COLUMNS($R:R),50))&gt;0),LEFT(TRIM(MID(SUBSTITUTE(SUBSTITUTE(","&amp;$R83," ",", ",LEN($R83)-LEN(SUBSTITUTE($R83," ",""))),",",REPT(" ",50)),50*COLUMNS($R:R),50)),1)="I",LEFT(TRIM(MID(SUBSTITUTE(SUBSTITUTE(","&amp;$R83," ",", ",LEN($R83)-LEN(SUBSTITUTE($R83," ",""))),",",REPT(" ",50)),50*COLUMNS($R:R),50)),1)="V",LEFT(TRIM(MID(SUBSTITUTE(SUBSTITUTE(","&amp;$R83," ",", ",LEN($R83)-LEN(SUBSTITUTE($R83," ",""))),",",REPT(" ",50)),50*COLUMNS($R:R),50)),1)="X",LEFT(TRIM(MID(SUBSTITUTE(SUBSTITUTE(","&amp;$R83," ",", ",LEN($R83)-LEN(SUBSTITUTE($R83," ",""))),",",REPT(" ",50)),50*COLUMNS($R:R),50)),1)="J"),TRIM(MID(SUBSTITUTE(SUBSTITUTE(","&amp;$R83," ",", ",LEN($R83)-LEN(SUBSTITUTE($R83," ",""))),",",REPT(" ",50)),50*COLUMNS($R:R),50)),R83)</f>
        <v>#VALUE!</v>
      </c>
      <c r="AA83" s="55" t="str">
        <f t="shared" si="35"/>
        <v xml:space="preserve"> </v>
      </c>
      <c r="AB83" s="56" t="e">
        <f>IF(AE83="",IF(OR(LEFT(W83,1)="I",LEFT(W83,1)="V",LEFT(W83,1)="X",LEFT(W83,2)="JR",LEFT(W83,2)="SR"),IF(LEN(T83)-LEN(SUBSTITUTE(T83," ",""))&gt;=2,LEFT(T83,(FIND(" ",T83,1)-1)),W83),IF(AND(W83="",V83=""),IF(SUBSTITUTE(SUBSTITUTE(SUBSTITUTE(R83,AA83,""),".","")," ","")="",IF(LEN(TRIM(MID(SUBSTITUTE(SUBSTITUTE(","&amp;$Q83," ",", ",LEN($Q83)-LEN(SUBSTITUTE($Q83," ",""))),",",REPT(" ",50)),50*COLUMNS($Q:S),50)))&gt;3,LEFT(TRIM(MID(SUBSTITUTE(SUBSTITUTE(","&amp;$Q83," ",", ",LEN($Q83)-LEN(SUBSTITUTE($Q83," ",""))),",",REPT(" ",50)),50*COLUMNS($Q:S),50)),3),TRIM(MID(SUBSTITUTE(SUBSTITUTE(","&amp;$Q83," ",", ",LEN($Q83)-LEN(SUBSTITUTE($Q83," ",""))),",",REPT(" ",50)),50*COLUMNS($Q:S),50))),SUBSTITUTE(SUBSTITUTE(SUBSTITUTE(R83,AA83,""),".","")," ","")),IF(AND(LEN(W83)&gt;0,LEN(V83)&gt;0),IF(SUBSTITUTE(SUBSTITUTE(SUBSTITUTE(R83,AA83,""),".","")," ","")="",IF(LEN(TRIM(MID(SUBSTITUTE(SUBSTITUTE(","&amp;$Q83," ",", ",LEN($Q83)-LEN(SUBSTITUTE($Q83," ",""))),",",REPT(" ",50)),50*COLUMNS($Q:S),50)))&gt;3,LEFT(TRIM(MID(SUBSTITUTE(SUBSTITUTE(","&amp;$Q83," ",", ",LEN($Q83)-LEN(SUBSTITUTE($Q83," ",""))),",",REPT(" ",50)),50*COLUMNS($Q:S),50)),3),TRIM(MID(SUBSTITUTE(SUBSTITUTE(","&amp;$Q83," ",", ",LEN($Q83)-LEN(SUBSTITUTE($Q83," ",""))),",",REPT(" ",50)),50*COLUMNS($Q:S),50))),SUBSTITUTE(SUBSTITUTE(SUBSTITUTE(R83,AA83,""),".","")," ","")),""))),AE83)</f>
        <v>#VALUE!</v>
      </c>
      <c r="AC83" s="56" t="e">
        <f t="shared" si="36"/>
        <v>#VALUE!</v>
      </c>
      <c r="AD83" s="57" t="str">
        <f t="shared" si="37"/>
        <v/>
      </c>
      <c r="AE83" t="str">
        <f t="array" ref="AE83">IFERROR(INDEX(elem_res,MATCH(TRUE,ISNUMBER(SEARCH(elem_ext,AA83)),0)),"")</f>
        <v/>
      </c>
      <c r="AF83" t="str">
        <f t="shared" si="38"/>
        <v xml:space="preserve"> </v>
      </c>
      <c r="AG83" t="str">
        <f t="shared" si="39"/>
        <v/>
      </c>
      <c r="AH83" t="e">
        <f t="shared" si="40"/>
        <v>#VALUE!</v>
      </c>
      <c r="AI83" t="str">
        <f t="shared" si="41"/>
        <v/>
      </c>
      <c r="AJ83" t="str">
        <f t="shared" si="42"/>
        <v/>
      </c>
      <c r="AK83" t="str">
        <f t="shared" si="43"/>
        <v/>
      </c>
      <c r="AL83" t="str">
        <f t="shared" si="44"/>
        <v/>
      </c>
      <c r="AM83" t="str">
        <f>IF(R83="","",'School Form 1-Copy'!$F$4)</f>
        <v/>
      </c>
      <c r="AN83" t="str">
        <f>IF(R83="","",'School Form 1-Copy'!$F$3)</f>
        <v/>
      </c>
      <c r="AO83" t="str">
        <f>IF(R83="","",'School Form 1-Copy'!$AH$3)</f>
        <v/>
      </c>
      <c r="AP83" t="str">
        <f>IF(R83="","",'School Form 1-Copy'!$S$3)</f>
        <v/>
      </c>
      <c r="AQ83" t="str">
        <f>IF(R83="","",IF('School Form 1-Copy'!$K$3="NCR","NCR",IF('School Form 1-Copy'!$K$3="ARMM","ARMM",IF('School Form 1-Copy'!$K$3="CARAGA","CARAGA",MID('School Form 1-Copy'!$K$3,FIND(" ",'School Form 1-Copy'!$K$3)+1,256)))))</f>
        <v/>
      </c>
      <c r="AR83" t="str">
        <f>IF(R83="","",MID('School Form 1-Copy'!$AB$4,FIND(" ",'School Form 1-Copy'!$AB$4)+1,256))</f>
        <v/>
      </c>
      <c r="AS83" t="str">
        <f>IF(R83="","",'School Form 1-Copy'!$AH$4)</f>
        <v/>
      </c>
      <c r="AT83" t="str">
        <f>IF(S83="","",'School Form 1-Copy'!$S$4)</f>
        <v/>
      </c>
      <c r="AU83" t="str">
        <f ca="1">IF(AM83="","",INDIRECT("'"&amp;"School Form 1-Copy"&amp;"'!"&amp;"AD"&amp;MATCH("*Prepared*",'School Form 1-Copy'!$AD$1:$AD$1000,0)+1))</f>
        <v/>
      </c>
    </row>
    <row r="84" spans="3:47">
      <c r="C84" t="str">
        <f t="array" ref="C84">IF(ROWS($3:84)&gt;MAX(IF(ISNUMBER(SEARCH(SUBSTITUTE(A$1,"&lt;=== TOTAL",""),'School Form 1-Copy'!$C$7:$C$1000)),ROW('School Form 1-Copy'!$C$7:$C$1000)-MIN(ROW('School Form 1-Copy'!$C$7:$C$1000))+1,""))-1,"",INDEX('School Form 1-Copy'!$C$7:$C$1000,ROWS($3:84)))</f>
        <v/>
      </c>
      <c r="D84" t="str">
        <f t="shared" si="24"/>
        <v/>
      </c>
      <c r="E84" t="str">
        <f>IF(C84="","",VLOOKUP(C84,'School Form 1-Copy'!$C$7:$H$1000,6,0))</f>
        <v/>
      </c>
      <c r="F84" t="str">
        <f t="array" ref="F84">IF(ROWS($3:84)&gt;MAX(IF(ISNUMBER(SEARCH(SUBSTITUTE(F$1,"&lt;===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1-Copy'!$C$3:$C$1000))+1,""))+ROWS($3:84)),""))</f>
        <v/>
      </c>
      <c r="G84" t="str">
        <f t="shared" si="25"/>
        <v/>
      </c>
      <c r="H84" t="str">
        <f>IF(F84="","",VLOOKUP(F84,'School Form 1-Copy'!$C$7:$H$1000,6,0))</f>
        <v/>
      </c>
      <c r="I84" t="str">
        <f t="shared" si="26"/>
        <v/>
      </c>
      <c r="J84" t="str">
        <f>IF(C84="","",VLOOKUP(C84,IF({1,0},'School Form 1-Copy'!$C$1:$C$1000,'School Form 1-Copy'!$A$1:$A$1000),2,0))</f>
        <v/>
      </c>
      <c r="K84" t="str">
        <f t="shared" si="27"/>
        <v/>
      </c>
      <c r="L84" t="str">
        <f t="shared" si="28"/>
        <v/>
      </c>
      <c r="M84" t="str">
        <f t="array" ref="M84">LOOKUP("zzzzz",CHOOSE({1,2},"",INDEX(I:I,SMALL(IF($I$3:$I$1000&lt;&gt;"",ROW($I$3:$I$1000)),ROWS($M$3:M84)))))</f>
        <v/>
      </c>
      <c r="N84" t="str">
        <f t="shared" si="29"/>
        <v/>
      </c>
      <c r="O84" t="str">
        <f t="shared" si="30"/>
        <v/>
      </c>
      <c r="P84" t="str">
        <f t="shared" si="31"/>
        <v/>
      </c>
      <c r="Q84" t="str">
        <f t="shared" si="32"/>
        <v/>
      </c>
      <c r="R84" t="str">
        <f>IFERROR(TRIM(MID(SUBSTITUTE(SUBSTITUTE(","&amp;$M84," ",", ",LEN($M84)-LEN(SUBSTITUTE($M84," ",""))),",",REPT(" ",50)),50*COLUMNS($M:M),50)),"")</f>
        <v/>
      </c>
      <c r="S84" t="str">
        <f>IFERROR(TRIM(MID(SUBSTITUTE(SUBSTITUTE(","&amp;$M84," ",", ",LEN($M84)-LEN(SUBSTITUTE($M84," ",""))),",",REPT(" ",50)),50*COLUMNS($M:N),50)),"")</f>
        <v/>
      </c>
      <c r="T84" t="str">
        <f>IFERROR(TRIM(MID(SUBSTITUTE(SUBSTITUTE(","&amp;$M84," ",", ",LEN($M84)-LEN(SUBSTITUTE($M84," ",""))),",",REPT(" ",50)),50*COLUMNS($M:O),50)),"")</f>
        <v/>
      </c>
      <c r="U84" t="str">
        <f>IFERROR(TRIM(MID(SUBSTITUTE(SUBSTITUTE(","&amp;$M84," ",", ",LEN($M84)-LEN(SUBSTITUTE($M84," ",""))),",",REPT(" ",50)),50*COLUMNS($M:P),50)),"")</f>
        <v/>
      </c>
      <c r="V84" s="53" t="e">
        <f>IF(LEN(TRIM(MID(SUBSTITUTE(SUBSTITUTE(","&amp;$Q84," ",", ",LEN($Q84)-LEN(SUBSTITUTE($Q84," ",""))),",",REPT(" ",50)),50*COLUMNS($Q:S),50)))&gt;3,TRIM(MID(SUBSTITUTE(SUBSTITUTE(","&amp;$Q84," ",", ",LEN($Q84)-LEN(SUBSTITUTE($Q84," ",""))),",",REPT(" ",50)),50*COLUMNS($Q:S),50)),"")</f>
        <v>#VALUE!</v>
      </c>
      <c r="W84" s="53" t="e">
        <f t="shared" si="33"/>
        <v>#VALUE!</v>
      </c>
      <c r="X84" t="e">
        <f t="shared" si="23"/>
        <v>#VALUE!</v>
      </c>
      <c r="Y84" s="54" t="e">
        <f t="shared" si="34"/>
        <v>#VALUE!</v>
      </c>
      <c r="Z84" s="53" t="e">
        <f>IF(AND(LEN(TRIM(MID(SUBSTITUTE(SUBSTITUTE(","&amp;$R84," ",", ",LEN($R84)-LEN(SUBSTITUTE($R84," ",""))),",",REPT(" ",50)),50*COLUMNS($R:R),50))&gt;0),LEFT(TRIM(MID(SUBSTITUTE(SUBSTITUTE(","&amp;$R84," ",", ",LEN($R84)-LEN(SUBSTITUTE($R84," ",""))),",",REPT(" ",50)),50*COLUMNS($R:R),50)),1)="I",LEFT(TRIM(MID(SUBSTITUTE(SUBSTITUTE(","&amp;$R84," ",", ",LEN($R84)-LEN(SUBSTITUTE($R84," ",""))),",",REPT(" ",50)),50*COLUMNS($R:R),50)),1)="V",LEFT(TRIM(MID(SUBSTITUTE(SUBSTITUTE(","&amp;$R84," ",", ",LEN($R84)-LEN(SUBSTITUTE($R84," ",""))),",",REPT(" ",50)),50*COLUMNS($R:R),50)),1)="X",LEFT(TRIM(MID(SUBSTITUTE(SUBSTITUTE(","&amp;$R84," ",", ",LEN($R84)-LEN(SUBSTITUTE($R84," ",""))),",",REPT(" ",50)),50*COLUMNS($R:R),50)),1)="J"),TRIM(MID(SUBSTITUTE(SUBSTITUTE(","&amp;$R84," ",", ",LEN($R84)-LEN(SUBSTITUTE($R84," ",""))),",",REPT(" ",50)),50*COLUMNS($R:R),50)),R84)</f>
        <v>#VALUE!</v>
      </c>
      <c r="AA84" s="55" t="str">
        <f t="shared" si="35"/>
        <v xml:space="preserve"> </v>
      </c>
      <c r="AB84" s="56" t="e">
        <f>IF(AE84="",IF(OR(LEFT(W84,1)="I",LEFT(W84,1)="V",LEFT(W84,1)="X",LEFT(W84,2)="JR",LEFT(W84,2)="SR"),IF(LEN(T84)-LEN(SUBSTITUTE(T84," ",""))&gt;=2,LEFT(T84,(FIND(" ",T84,1)-1)),W84),IF(AND(W84="",V84=""),IF(SUBSTITUTE(SUBSTITUTE(SUBSTITUTE(R84,AA84,""),".","")," ","")="",IF(LEN(TRIM(MID(SUBSTITUTE(SUBSTITUTE(","&amp;$Q84," ",", ",LEN($Q84)-LEN(SUBSTITUTE($Q84," ",""))),",",REPT(" ",50)),50*COLUMNS($Q:S),50)))&gt;3,LEFT(TRIM(MID(SUBSTITUTE(SUBSTITUTE(","&amp;$Q84," ",", ",LEN($Q84)-LEN(SUBSTITUTE($Q84," ",""))),",",REPT(" ",50)),50*COLUMNS($Q:S),50)),3),TRIM(MID(SUBSTITUTE(SUBSTITUTE(","&amp;$Q84," ",", ",LEN($Q84)-LEN(SUBSTITUTE($Q84," ",""))),",",REPT(" ",50)),50*COLUMNS($Q:S),50))),SUBSTITUTE(SUBSTITUTE(SUBSTITUTE(R84,AA84,""),".","")," ","")),IF(AND(LEN(W84)&gt;0,LEN(V84)&gt;0),IF(SUBSTITUTE(SUBSTITUTE(SUBSTITUTE(R84,AA84,""),".","")," ","")="",IF(LEN(TRIM(MID(SUBSTITUTE(SUBSTITUTE(","&amp;$Q84," ",", ",LEN($Q84)-LEN(SUBSTITUTE($Q84," ",""))),",",REPT(" ",50)),50*COLUMNS($Q:S),50)))&gt;3,LEFT(TRIM(MID(SUBSTITUTE(SUBSTITUTE(","&amp;$Q84," ",", ",LEN($Q84)-LEN(SUBSTITUTE($Q84," ",""))),",",REPT(" ",50)),50*COLUMNS($Q:S),50)),3),TRIM(MID(SUBSTITUTE(SUBSTITUTE(","&amp;$Q84," ",", ",LEN($Q84)-LEN(SUBSTITUTE($Q84," ",""))),",",REPT(" ",50)),50*COLUMNS($Q:S),50))),SUBSTITUTE(SUBSTITUTE(SUBSTITUTE(R84,AA84,""),".","")," ","")),""))),AE84)</f>
        <v>#VALUE!</v>
      </c>
      <c r="AC84" s="56" t="e">
        <f t="shared" si="36"/>
        <v>#VALUE!</v>
      </c>
      <c r="AD84" s="57" t="str">
        <f t="shared" si="37"/>
        <v/>
      </c>
      <c r="AE84" t="str">
        <f t="array" ref="AE84">IFERROR(INDEX(elem_res,MATCH(TRUE,ISNUMBER(SEARCH(elem_ext,AA84)),0)),"")</f>
        <v/>
      </c>
      <c r="AF84" t="str">
        <f t="shared" si="38"/>
        <v xml:space="preserve"> </v>
      </c>
      <c r="AG84" t="str">
        <f t="shared" si="39"/>
        <v/>
      </c>
      <c r="AH84" t="e">
        <f t="shared" si="40"/>
        <v>#VALUE!</v>
      </c>
      <c r="AI84" t="str">
        <f t="shared" si="41"/>
        <v/>
      </c>
      <c r="AJ84" t="str">
        <f t="shared" si="42"/>
        <v/>
      </c>
      <c r="AK84" t="str">
        <f t="shared" si="43"/>
        <v/>
      </c>
      <c r="AL84" t="str">
        <f t="shared" si="44"/>
        <v/>
      </c>
      <c r="AM84" t="str">
        <f>IF(R84="","",'School Form 1-Copy'!$F$4)</f>
        <v/>
      </c>
      <c r="AN84" t="str">
        <f>IF(R84="","",'School Form 1-Copy'!$F$3)</f>
        <v/>
      </c>
      <c r="AO84" t="str">
        <f>IF(R84="","",'School Form 1-Copy'!$AH$3)</f>
        <v/>
      </c>
      <c r="AP84" t="str">
        <f>IF(R84="","",'School Form 1-Copy'!$S$3)</f>
        <v/>
      </c>
      <c r="AQ84" t="str">
        <f>IF(R84="","",IF('School Form 1-Copy'!$K$3="NCR","NCR",IF('School Form 1-Copy'!$K$3="ARMM","ARMM",IF('School Form 1-Copy'!$K$3="CARAGA","CARAGA",MID('School Form 1-Copy'!$K$3,FIND(" ",'School Form 1-Copy'!$K$3)+1,256)))))</f>
        <v/>
      </c>
      <c r="AR84" t="str">
        <f>IF(R84="","",MID('School Form 1-Copy'!$AB$4,FIND(" ",'School Form 1-Copy'!$AB$4)+1,256))</f>
        <v/>
      </c>
      <c r="AS84" t="str">
        <f>IF(R84="","",'School Form 1-Copy'!$AH$4)</f>
        <v/>
      </c>
      <c r="AT84" t="str">
        <f>IF(S84="","",'School Form 1-Copy'!$S$4)</f>
        <v/>
      </c>
      <c r="AU84" t="str">
        <f ca="1">IF(AM84="","",INDIRECT("'"&amp;"School Form 1-Copy"&amp;"'!"&amp;"AD"&amp;MATCH("*Prepared*",'School Form 1-Copy'!$AD$1:$AD$1000,0)+1))</f>
        <v/>
      </c>
    </row>
    <row r="85" spans="3:47">
      <c r="C85" t="str">
        <f t="array" ref="C85">IF(ROWS($3:85)&gt;MAX(IF(ISNUMBER(SEARCH(SUBSTITUTE(A$1,"&lt;=== TOTAL",""),'School Form 1-Copy'!$C$7:$C$1000)),ROW('School Form 1-Copy'!$C$7:$C$1000)-MIN(ROW('School Form 1-Copy'!$C$7:$C$1000))+1,""))-1,"",INDEX('School Form 1-Copy'!$C$7:$C$1000,ROWS($3:85)))</f>
        <v/>
      </c>
      <c r="D85" t="str">
        <f t="shared" si="24"/>
        <v/>
      </c>
      <c r="E85" t="str">
        <f>IF(C85="","",VLOOKUP(C85,'School Form 1-Copy'!$C$7:$H$1000,6,0))</f>
        <v/>
      </c>
      <c r="F85" t="str">
        <f t="array" ref="F85">IF(ROWS($3:85)&gt;MAX(IF(ISNUMBER(SEARCH(SUBSTITUTE(F$1,"&lt;===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1-Copy'!$C$3:$C$1000))+1,""))+ROWS($3:85)),""))</f>
        <v/>
      </c>
      <c r="G85" t="str">
        <f t="shared" si="25"/>
        <v/>
      </c>
      <c r="H85" t="str">
        <f>IF(F85="","",VLOOKUP(F85,'School Form 1-Copy'!$C$7:$H$1000,6,0))</f>
        <v/>
      </c>
      <c r="I85" t="str">
        <f t="shared" si="26"/>
        <v/>
      </c>
      <c r="J85" t="str">
        <f>IF(C85="","",VLOOKUP(C85,IF({1,0},'School Form 1-Copy'!$C$1:$C$1000,'School Form 1-Copy'!$A$1:$A$1000),2,0))</f>
        <v/>
      </c>
      <c r="K85" t="str">
        <f t="shared" si="27"/>
        <v/>
      </c>
      <c r="L85" t="str">
        <f t="shared" si="28"/>
        <v/>
      </c>
      <c r="M85" t="str">
        <f t="array" ref="M85">LOOKUP("zzzzz",CHOOSE({1,2},"",INDEX(I:I,SMALL(IF($I$3:$I$1000&lt;&gt;"",ROW($I$3:$I$1000)),ROWS($M$3:M85)))))</f>
        <v/>
      </c>
      <c r="N85" t="str">
        <f t="shared" si="29"/>
        <v/>
      </c>
      <c r="O85" t="str">
        <f t="shared" si="30"/>
        <v/>
      </c>
      <c r="P85" t="str">
        <f t="shared" si="31"/>
        <v/>
      </c>
      <c r="Q85" t="str">
        <f t="shared" si="32"/>
        <v/>
      </c>
      <c r="R85" t="str">
        <f>IFERROR(TRIM(MID(SUBSTITUTE(SUBSTITUTE(","&amp;$M85," ",", ",LEN($M85)-LEN(SUBSTITUTE($M85," ",""))),",",REPT(" ",50)),50*COLUMNS($M:M),50)),"")</f>
        <v/>
      </c>
      <c r="S85" t="str">
        <f>IFERROR(TRIM(MID(SUBSTITUTE(SUBSTITUTE(","&amp;$M85," ",", ",LEN($M85)-LEN(SUBSTITUTE($M85," ",""))),",",REPT(" ",50)),50*COLUMNS($M:N),50)),"")</f>
        <v/>
      </c>
      <c r="T85" t="str">
        <f>IFERROR(TRIM(MID(SUBSTITUTE(SUBSTITUTE(","&amp;$M85," ",", ",LEN($M85)-LEN(SUBSTITUTE($M85," ",""))),",",REPT(" ",50)),50*COLUMNS($M:O),50)),"")</f>
        <v/>
      </c>
      <c r="U85" t="str">
        <f>IFERROR(TRIM(MID(SUBSTITUTE(SUBSTITUTE(","&amp;$M85," ",", ",LEN($M85)-LEN(SUBSTITUTE($M85," ",""))),",",REPT(" ",50)),50*COLUMNS($M:P),50)),"")</f>
        <v/>
      </c>
      <c r="V85" s="53" t="e">
        <f>IF(LEN(TRIM(MID(SUBSTITUTE(SUBSTITUTE(","&amp;$Q85," ",", ",LEN($Q85)-LEN(SUBSTITUTE($Q85," ",""))),",",REPT(" ",50)),50*COLUMNS($Q:S),50)))&gt;3,TRIM(MID(SUBSTITUTE(SUBSTITUTE(","&amp;$Q85," ",", ",LEN($Q85)-LEN(SUBSTITUTE($Q85," ",""))),",",REPT(" ",50)),50*COLUMNS($Q:S),50)),"")</f>
        <v>#VALUE!</v>
      </c>
      <c r="W85" s="53" t="e">
        <f t="shared" si="33"/>
        <v>#VALUE!</v>
      </c>
      <c r="X85" t="e">
        <f t="shared" si="23"/>
        <v>#VALUE!</v>
      </c>
      <c r="Y85" s="54" t="e">
        <f t="shared" si="34"/>
        <v>#VALUE!</v>
      </c>
      <c r="Z85" s="53" t="e">
        <f>IF(AND(LEN(TRIM(MID(SUBSTITUTE(SUBSTITUTE(","&amp;$R85," ",", ",LEN($R85)-LEN(SUBSTITUTE($R85," ",""))),",",REPT(" ",50)),50*COLUMNS($R:R),50))&gt;0),LEFT(TRIM(MID(SUBSTITUTE(SUBSTITUTE(","&amp;$R85," ",", ",LEN($R85)-LEN(SUBSTITUTE($R85," ",""))),",",REPT(" ",50)),50*COLUMNS($R:R),50)),1)="I",LEFT(TRIM(MID(SUBSTITUTE(SUBSTITUTE(","&amp;$R85," ",", ",LEN($R85)-LEN(SUBSTITUTE($R85," ",""))),",",REPT(" ",50)),50*COLUMNS($R:R),50)),1)="V",LEFT(TRIM(MID(SUBSTITUTE(SUBSTITUTE(","&amp;$R85," ",", ",LEN($R85)-LEN(SUBSTITUTE($R85," ",""))),",",REPT(" ",50)),50*COLUMNS($R:R),50)),1)="X",LEFT(TRIM(MID(SUBSTITUTE(SUBSTITUTE(","&amp;$R85," ",", ",LEN($R85)-LEN(SUBSTITUTE($R85," ",""))),",",REPT(" ",50)),50*COLUMNS($R:R),50)),1)="J"),TRIM(MID(SUBSTITUTE(SUBSTITUTE(","&amp;$R85," ",", ",LEN($R85)-LEN(SUBSTITUTE($R85," ",""))),",",REPT(" ",50)),50*COLUMNS($R:R),50)),R85)</f>
        <v>#VALUE!</v>
      </c>
      <c r="AA85" s="55" t="str">
        <f t="shared" si="35"/>
        <v xml:space="preserve"> </v>
      </c>
      <c r="AB85" s="56" t="e">
        <f>IF(AE85="",IF(OR(LEFT(W85,1)="I",LEFT(W85,1)="V",LEFT(W85,1)="X",LEFT(W85,2)="JR",LEFT(W85,2)="SR"),IF(LEN(T85)-LEN(SUBSTITUTE(T85," ",""))&gt;=2,LEFT(T85,(FIND(" ",T85,1)-1)),W85),IF(AND(W85="",V85=""),IF(SUBSTITUTE(SUBSTITUTE(SUBSTITUTE(R85,AA85,""),".","")," ","")="",IF(LEN(TRIM(MID(SUBSTITUTE(SUBSTITUTE(","&amp;$Q85," ",", ",LEN($Q85)-LEN(SUBSTITUTE($Q85," ",""))),",",REPT(" ",50)),50*COLUMNS($Q:S),50)))&gt;3,LEFT(TRIM(MID(SUBSTITUTE(SUBSTITUTE(","&amp;$Q85," ",", ",LEN($Q85)-LEN(SUBSTITUTE($Q85," ",""))),",",REPT(" ",50)),50*COLUMNS($Q:S),50)),3),TRIM(MID(SUBSTITUTE(SUBSTITUTE(","&amp;$Q85," ",", ",LEN($Q85)-LEN(SUBSTITUTE($Q85," ",""))),",",REPT(" ",50)),50*COLUMNS($Q:S),50))),SUBSTITUTE(SUBSTITUTE(SUBSTITUTE(R85,AA85,""),".","")," ","")),IF(AND(LEN(W85)&gt;0,LEN(V85)&gt;0),IF(SUBSTITUTE(SUBSTITUTE(SUBSTITUTE(R85,AA85,""),".","")," ","")="",IF(LEN(TRIM(MID(SUBSTITUTE(SUBSTITUTE(","&amp;$Q85," ",", ",LEN($Q85)-LEN(SUBSTITUTE($Q85," ",""))),",",REPT(" ",50)),50*COLUMNS($Q:S),50)))&gt;3,LEFT(TRIM(MID(SUBSTITUTE(SUBSTITUTE(","&amp;$Q85," ",", ",LEN($Q85)-LEN(SUBSTITUTE($Q85," ",""))),",",REPT(" ",50)),50*COLUMNS($Q:S),50)),3),TRIM(MID(SUBSTITUTE(SUBSTITUTE(","&amp;$Q85," ",", ",LEN($Q85)-LEN(SUBSTITUTE($Q85," ",""))),",",REPT(" ",50)),50*COLUMNS($Q:S),50))),SUBSTITUTE(SUBSTITUTE(SUBSTITUTE(R85,AA85,""),".","")," ","")),""))),AE85)</f>
        <v>#VALUE!</v>
      </c>
      <c r="AC85" s="56" t="e">
        <f t="shared" si="36"/>
        <v>#VALUE!</v>
      </c>
      <c r="AD85" s="57" t="str">
        <f t="shared" si="37"/>
        <v/>
      </c>
      <c r="AE85" t="str">
        <f t="array" ref="AE85">IFERROR(INDEX(elem_res,MATCH(TRUE,ISNUMBER(SEARCH(elem_ext,AA85)),0)),"")</f>
        <v/>
      </c>
      <c r="AF85" t="str">
        <f t="shared" si="38"/>
        <v xml:space="preserve"> </v>
      </c>
      <c r="AG85" t="str">
        <f t="shared" si="39"/>
        <v/>
      </c>
      <c r="AH85" t="e">
        <f t="shared" si="40"/>
        <v>#VALUE!</v>
      </c>
      <c r="AI85" t="str">
        <f t="shared" si="41"/>
        <v/>
      </c>
      <c r="AJ85" t="str">
        <f t="shared" si="42"/>
        <v/>
      </c>
      <c r="AK85" t="str">
        <f t="shared" si="43"/>
        <v/>
      </c>
      <c r="AL85" t="str">
        <f t="shared" si="44"/>
        <v/>
      </c>
      <c r="AM85" t="str">
        <f>IF(R85="","",'School Form 1-Copy'!$F$4)</f>
        <v/>
      </c>
      <c r="AN85" t="str">
        <f>IF(R85="","",'School Form 1-Copy'!$F$3)</f>
        <v/>
      </c>
      <c r="AO85" t="str">
        <f>IF(R85="","",'School Form 1-Copy'!$AH$3)</f>
        <v/>
      </c>
      <c r="AP85" t="str">
        <f>IF(R85="","",'School Form 1-Copy'!$S$3)</f>
        <v/>
      </c>
      <c r="AQ85" t="str">
        <f>IF(R85="","",IF('School Form 1-Copy'!$K$3="NCR","NCR",IF('School Form 1-Copy'!$K$3="ARMM","ARMM",IF('School Form 1-Copy'!$K$3="CARAGA","CARAGA",MID('School Form 1-Copy'!$K$3,FIND(" ",'School Form 1-Copy'!$K$3)+1,256)))))</f>
        <v/>
      </c>
      <c r="AR85" t="str">
        <f>IF(R85="","",MID('School Form 1-Copy'!$AB$4,FIND(" ",'School Form 1-Copy'!$AB$4)+1,256))</f>
        <v/>
      </c>
      <c r="AS85" t="str">
        <f>IF(R85="","",'School Form 1-Copy'!$AH$4)</f>
        <v/>
      </c>
      <c r="AT85" t="str">
        <f>IF(S85="","",'School Form 1-Copy'!$S$4)</f>
        <v/>
      </c>
      <c r="AU85" t="str">
        <f ca="1">IF(AM85="","",INDIRECT("'"&amp;"School Form 1-Copy"&amp;"'!"&amp;"AD"&amp;MATCH("*Prepared*",'School Form 1-Copy'!$AD$1:$AD$1000,0)+1))</f>
        <v/>
      </c>
    </row>
    <row r="86" spans="3:47">
      <c r="C86" t="str">
        <f t="array" ref="C86">IF(ROWS($3:86)&gt;MAX(IF(ISNUMBER(SEARCH(SUBSTITUTE(A$1,"&lt;=== TOTAL",""),'School Form 1-Copy'!$C$7:$C$1000)),ROW('School Form 1-Copy'!$C$7:$C$1000)-MIN(ROW('School Form 1-Copy'!$C$7:$C$1000))+1,""))-1,"",INDEX('School Form 1-Copy'!$C$7:$C$1000,ROWS($3:86)))</f>
        <v/>
      </c>
      <c r="D86" t="str">
        <f t="shared" si="24"/>
        <v/>
      </c>
      <c r="E86" t="str">
        <f>IF(C86="","",VLOOKUP(C86,'School Form 1-Copy'!$C$7:$H$1000,6,0))</f>
        <v/>
      </c>
      <c r="F86" t="str">
        <f t="array" ref="F86">IF(ROWS($3:86)&gt;MAX(IF(ISNUMBER(SEARCH(SUBSTITUTE(F$1,"&lt;===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1-Copy'!$C$3:$C$1000))+1,""))+ROWS($3:86)),""))</f>
        <v/>
      </c>
      <c r="G86" t="str">
        <f t="shared" si="25"/>
        <v/>
      </c>
      <c r="H86" t="str">
        <f>IF(F86="","",VLOOKUP(F86,'School Form 1-Copy'!$C$7:$H$1000,6,0))</f>
        <v/>
      </c>
      <c r="I86" t="str">
        <f t="shared" si="26"/>
        <v/>
      </c>
      <c r="J86" t="str">
        <f>IF(C86="","",VLOOKUP(C86,IF({1,0},'School Form 1-Copy'!$C$1:$C$1000,'School Form 1-Copy'!$A$1:$A$1000),2,0))</f>
        <v/>
      </c>
      <c r="K86" t="str">
        <f t="shared" si="27"/>
        <v/>
      </c>
      <c r="L86" t="str">
        <f t="shared" si="28"/>
        <v/>
      </c>
      <c r="M86" t="str">
        <f t="array" ref="M86">LOOKUP("zzzzz",CHOOSE({1,2},"",INDEX(I:I,SMALL(IF($I$3:$I$1000&lt;&gt;"",ROW($I$3:$I$1000)),ROWS($M$3:M86)))))</f>
        <v/>
      </c>
      <c r="N86" t="str">
        <f t="shared" si="29"/>
        <v/>
      </c>
      <c r="O86" t="str">
        <f t="shared" si="30"/>
        <v/>
      </c>
      <c r="P86" t="str">
        <f t="shared" si="31"/>
        <v/>
      </c>
      <c r="Q86" t="str">
        <f t="shared" si="32"/>
        <v/>
      </c>
      <c r="R86" t="str">
        <f>IFERROR(TRIM(MID(SUBSTITUTE(SUBSTITUTE(","&amp;$M86," ",", ",LEN($M86)-LEN(SUBSTITUTE($M86," ",""))),",",REPT(" ",50)),50*COLUMNS($M:M),50)),"")</f>
        <v/>
      </c>
      <c r="S86" t="str">
        <f>IFERROR(TRIM(MID(SUBSTITUTE(SUBSTITUTE(","&amp;$M86," ",", ",LEN($M86)-LEN(SUBSTITUTE($M86," ",""))),",",REPT(" ",50)),50*COLUMNS($M:N),50)),"")</f>
        <v/>
      </c>
      <c r="T86" t="str">
        <f>IFERROR(TRIM(MID(SUBSTITUTE(SUBSTITUTE(","&amp;$M86," ",", ",LEN($M86)-LEN(SUBSTITUTE($M86," ",""))),",",REPT(" ",50)),50*COLUMNS($M:O),50)),"")</f>
        <v/>
      </c>
      <c r="U86" t="str">
        <f>IFERROR(TRIM(MID(SUBSTITUTE(SUBSTITUTE(","&amp;$M86," ",", ",LEN($M86)-LEN(SUBSTITUTE($M86," ",""))),",",REPT(" ",50)),50*COLUMNS($M:P),50)),"")</f>
        <v/>
      </c>
      <c r="V86" s="53" t="e">
        <f>IF(LEN(TRIM(MID(SUBSTITUTE(SUBSTITUTE(","&amp;$Q86," ",", ",LEN($Q86)-LEN(SUBSTITUTE($Q86," ",""))),",",REPT(" ",50)),50*COLUMNS($Q:S),50)))&gt;3,TRIM(MID(SUBSTITUTE(SUBSTITUTE(","&amp;$Q86," ",", ",LEN($Q86)-LEN(SUBSTITUTE($Q86," ",""))),",",REPT(" ",50)),50*COLUMNS($Q:S),50)),"")</f>
        <v>#VALUE!</v>
      </c>
      <c r="W86" s="53" t="e">
        <f t="shared" si="33"/>
        <v>#VALUE!</v>
      </c>
      <c r="X86" t="e">
        <f t="shared" si="23"/>
        <v>#VALUE!</v>
      </c>
      <c r="Y86" s="54" t="e">
        <f t="shared" si="34"/>
        <v>#VALUE!</v>
      </c>
      <c r="Z86" s="53" t="e">
        <f>IF(AND(LEN(TRIM(MID(SUBSTITUTE(SUBSTITUTE(","&amp;$R86," ",", ",LEN($R86)-LEN(SUBSTITUTE($R86," ",""))),",",REPT(" ",50)),50*COLUMNS($R:R),50))&gt;0),LEFT(TRIM(MID(SUBSTITUTE(SUBSTITUTE(","&amp;$R86," ",", ",LEN($R86)-LEN(SUBSTITUTE($R86," ",""))),",",REPT(" ",50)),50*COLUMNS($R:R),50)),1)="I",LEFT(TRIM(MID(SUBSTITUTE(SUBSTITUTE(","&amp;$R86," ",", ",LEN($R86)-LEN(SUBSTITUTE($R86," ",""))),",",REPT(" ",50)),50*COLUMNS($R:R),50)),1)="V",LEFT(TRIM(MID(SUBSTITUTE(SUBSTITUTE(","&amp;$R86," ",", ",LEN($R86)-LEN(SUBSTITUTE($R86," ",""))),",",REPT(" ",50)),50*COLUMNS($R:R),50)),1)="X",LEFT(TRIM(MID(SUBSTITUTE(SUBSTITUTE(","&amp;$R86," ",", ",LEN($R86)-LEN(SUBSTITUTE($R86," ",""))),",",REPT(" ",50)),50*COLUMNS($R:R),50)),1)="J"),TRIM(MID(SUBSTITUTE(SUBSTITUTE(","&amp;$R86," ",", ",LEN($R86)-LEN(SUBSTITUTE($R86," ",""))),",",REPT(" ",50)),50*COLUMNS($R:R),50)),R86)</f>
        <v>#VALUE!</v>
      </c>
      <c r="AA86" s="55" t="str">
        <f t="shared" si="35"/>
        <v xml:space="preserve"> </v>
      </c>
      <c r="AB86" s="56" t="e">
        <f>IF(AE86="",IF(OR(LEFT(W86,1)="I",LEFT(W86,1)="V",LEFT(W86,1)="X",LEFT(W86,2)="JR",LEFT(W86,2)="SR"),IF(LEN(T86)-LEN(SUBSTITUTE(T86," ",""))&gt;=2,LEFT(T86,(FIND(" ",T86,1)-1)),W86),IF(AND(W86="",V86=""),IF(SUBSTITUTE(SUBSTITUTE(SUBSTITUTE(R86,AA86,""),".","")," ","")="",IF(LEN(TRIM(MID(SUBSTITUTE(SUBSTITUTE(","&amp;$Q86," ",", ",LEN($Q86)-LEN(SUBSTITUTE($Q86," ",""))),",",REPT(" ",50)),50*COLUMNS($Q:S),50)))&gt;3,LEFT(TRIM(MID(SUBSTITUTE(SUBSTITUTE(","&amp;$Q86," ",", ",LEN($Q86)-LEN(SUBSTITUTE($Q86," ",""))),",",REPT(" ",50)),50*COLUMNS($Q:S),50)),3),TRIM(MID(SUBSTITUTE(SUBSTITUTE(","&amp;$Q86," ",", ",LEN($Q86)-LEN(SUBSTITUTE($Q86," ",""))),",",REPT(" ",50)),50*COLUMNS($Q:S),50))),SUBSTITUTE(SUBSTITUTE(SUBSTITUTE(R86,AA86,""),".","")," ","")),IF(AND(LEN(W86)&gt;0,LEN(V86)&gt;0),IF(SUBSTITUTE(SUBSTITUTE(SUBSTITUTE(R86,AA86,""),".","")," ","")="",IF(LEN(TRIM(MID(SUBSTITUTE(SUBSTITUTE(","&amp;$Q86," ",", ",LEN($Q86)-LEN(SUBSTITUTE($Q86," ",""))),",",REPT(" ",50)),50*COLUMNS($Q:S),50)))&gt;3,LEFT(TRIM(MID(SUBSTITUTE(SUBSTITUTE(","&amp;$Q86," ",", ",LEN($Q86)-LEN(SUBSTITUTE($Q86," ",""))),",",REPT(" ",50)),50*COLUMNS($Q:S),50)),3),TRIM(MID(SUBSTITUTE(SUBSTITUTE(","&amp;$Q86," ",", ",LEN($Q86)-LEN(SUBSTITUTE($Q86," ",""))),",",REPT(" ",50)),50*COLUMNS($Q:S),50))),SUBSTITUTE(SUBSTITUTE(SUBSTITUTE(R86,AA86,""),".","")," ","")),""))),AE86)</f>
        <v>#VALUE!</v>
      </c>
      <c r="AC86" s="56" t="e">
        <f t="shared" si="36"/>
        <v>#VALUE!</v>
      </c>
      <c r="AD86" s="57" t="str">
        <f t="shared" si="37"/>
        <v/>
      </c>
      <c r="AE86" t="str">
        <f t="array" ref="AE86">IFERROR(INDEX(elem_res,MATCH(TRUE,ISNUMBER(SEARCH(elem_ext,AA86)),0)),"")</f>
        <v/>
      </c>
      <c r="AF86" t="str">
        <f t="shared" si="38"/>
        <v xml:space="preserve"> </v>
      </c>
      <c r="AG86" t="str">
        <f t="shared" si="39"/>
        <v/>
      </c>
      <c r="AH86" t="e">
        <f t="shared" si="40"/>
        <v>#VALUE!</v>
      </c>
      <c r="AI86" t="str">
        <f t="shared" si="41"/>
        <v/>
      </c>
      <c r="AJ86" t="str">
        <f t="shared" si="42"/>
        <v/>
      </c>
      <c r="AK86" t="str">
        <f t="shared" si="43"/>
        <v/>
      </c>
      <c r="AL86" t="str">
        <f t="shared" si="44"/>
        <v/>
      </c>
      <c r="AM86" t="str">
        <f>IF(R86="","",'School Form 1-Copy'!$F$4)</f>
        <v/>
      </c>
      <c r="AN86" t="str">
        <f>IF(R86="","",'School Form 1-Copy'!$F$3)</f>
        <v/>
      </c>
      <c r="AO86" t="str">
        <f>IF(R86="","",'School Form 1-Copy'!$AH$3)</f>
        <v/>
      </c>
      <c r="AP86" t="str">
        <f>IF(R86="","",'School Form 1-Copy'!$S$3)</f>
        <v/>
      </c>
      <c r="AQ86" t="str">
        <f>IF(R86="","",IF('School Form 1-Copy'!$K$3="NCR","NCR",IF('School Form 1-Copy'!$K$3="ARMM","ARMM",IF('School Form 1-Copy'!$K$3="CARAGA","CARAGA",MID('School Form 1-Copy'!$K$3,FIND(" ",'School Form 1-Copy'!$K$3)+1,256)))))</f>
        <v/>
      </c>
      <c r="AR86" t="str">
        <f>IF(R86="","",MID('School Form 1-Copy'!$AB$4,FIND(" ",'School Form 1-Copy'!$AB$4)+1,256))</f>
        <v/>
      </c>
      <c r="AS86" t="str">
        <f>IF(R86="","",'School Form 1-Copy'!$AH$4)</f>
        <v/>
      </c>
      <c r="AT86" t="str">
        <f>IF(S86="","",'School Form 1-Copy'!$S$4)</f>
        <v/>
      </c>
      <c r="AU86" t="str">
        <f ca="1">IF(AM86="","",INDIRECT("'"&amp;"School Form 1-Copy"&amp;"'!"&amp;"AD"&amp;MATCH("*Prepared*",'School Form 1-Copy'!$AD$1:$AD$1000,0)+1))</f>
        <v/>
      </c>
    </row>
    <row r="87" spans="3:47">
      <c r="C87" t="str">
        <f t="array" ref="C87">IF(ROWS($3:87)&gt;MAX(IF(ISNUMBER(SEARCH(SUBSTITUTE(A$1,"&lt;=== TOTAL",""),'School Form 1-Copy'!$C$7:$C$1000)),ROW('School Form 1-Copy'!$C$7:$C$1000)-MIN(ROW('School Form 1-Copy'!$C$7:$C$1000))+1,""))-1,"",INDEX('School Form 1-Copy'!$C$7:$C$1000,ROWS($3:87)))</f>
        <v/>
      </c>
      <c r="D87" t="str">
        <f t="shared" si="24"/>
        <v/>
      </c>
      <c r="E87" t="str">
        <f>IF(C87="","",VLOOKUP(C87,'School Form 1-Copy'!$C$7:$H$1000,6,0))</f>
        <v/>
      </c>
      <c r="F87" t="str">
        <f t="array" ref="F87">IF(ROWS($3:87)&gt;MAX(IF(ISNUMBER(SEARCH(SUBSTITUTE(F$1,"&lt;===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1-Copy'!$C$3:$C$1000))+1,""))+ROWS($3:87)),""))</f>
        <v/>
      </c>
      <c r="G87" t="str">
        <f t="shared" si="25"/>
        <v/>
      </c>
      <c r="H87" t="str">
        <f>IF(F87="","",VLOOKUP(F87,'School Form 1-Copy'!$C$7:$H$1000,6,0))</f>
        <v/>
      </c>
      <c r="I87" t="str">
        <f t="shared" si="26"/>
        <v/>
      </c>
      <c r="J87" t="str">
        <f>IF(C87="","",VLOOKUP(C87,IF({1,0},'School Form 1-Copy'!$C$1:$C$1000,'School Form 1-Copy'!$A$1:$A$1000),2,0))</f>
        <v/>
      </c>
      <c r="K87" t="str">
        <f t="shared" si="27"/>
        <v/>
      </c>
      <c r="L87" t="str">
        <f t="shared" si="28"/>
        <v/>
      </c>
      <c r="M87" t="str">
        <f t="array" ref="M87">LOOKUP("zzzzz",CHOOSE({1,2},"",INDEX(I:I,SMALL(IF($I$3:$I$1000&lt;&gt;"",ROW($I$3:$I$1000)),ROWS($M$3:M87)))))</f>
        <v/>
      </c>
      <c r="N87" t="str">
        <f t="shared" si="29"/>
        <v/>
      </c>
      <c r="O87" t="str">
        <f t="shared" si="30"/>
        <v/>
      </c>
      <c r="P87" t="str">
        <f t="shared" si="31"/>
        <v/>
      </c>
      <c r="Q87" t="str">
        <f t="shared" si="32"/>
        <v/>
      </c>
      <c r="R87" t="str">
        <f>IFERROR(TRIM(MID(SUBSTITUTE(SUBSTITUTE(","&amp;$M87," ",", ",LEN($M87)-LEN(SUBSTITUTE($M87," ",""))),",",REPT(" ",50)),50*COLUMNS($M:M),50)),"")</f>
        <v/>
      </c>
      <c r="S87" t="str">
        <f>IFERROR(TRIM(MID(SUBSTITUTE(SUBSTITUTE(","&amp;$M87," ",", ",LEN($M87)-LEN(SUBSTITUTE($M87," ",""))),",",REPT(" ",50)),50*COLUMNS($M:N),50)),"")</f>
        <v/>
      </c>
      <c r="T87" t="str">
        <f>IFERROR(TRIM(MID(SUBSTITUTE(SUBSTITUTE(","&amp;$M87," ",", ",LEN($M87)-LEN(SUBSTITUTE($M87," ",""))),",",REPT(" ",50)),50*COLUMNS($M:O),50)),"")</f>
        <v/>
      </c>
      <c r="U87" t="str">
        <f>IFERROR(TRIM(MID(SUBSTITUTE(SUBSTITUTE(","&amp;$M87," ",", ",LEN($M87)-LEN(SUBSTITUTE($M87," ",""))),",",REPT(" ",50)),50*COLUMNS($M:P),50)),"")</f>
        <v/>
      </c>
      <c r="V87" s="53" t="e">
        <f>IF(LEN(TRIM(MID(SUBSTITUTE(SUBSTITUTE(","&amp;$Q87," ",", ",LEN($Q87)-LEN(SUBSTITUTE($Q87," ",""))),",",REPT(" ",50)),50*COLUMNS($Q:S),50)))&gt;3,TRIM(MID(SUBSTITUTE(SUBSTITUTE(","&amp;$Q87," ",", ",LEN($Q87)-LEN(SUBSTITUTE($Q87," ",""))),",",REPT(" ",50)),50*COLUMNS($Q:S),50)),"")</f>
        <v>#VALUE!</v>
      </c>
      <c r="W87" s="53" t="e">
        <f t="shared" si="33"/>
        <v>#VALUE!</v>
      </c>
      <c r="X87" t="e">
        <f t="shared" si="23"/>
        <v>#VALUE!</v>
      </c>
      <c r="Y87" s="54" t="e">
        <f t="shared" si="34"/>
        <v>#VALUE!</v>
      </c>
      <c r="Z87" s="53" t="e">
        <f>IF(AND(LEN(TRIM(MID(SUBSTITUTE(SUBSTITUTE(","&amp;$R87," ",", ",LEN($R87)-LEN(SUBSTITUTE($R87," ",""))),",",REPT(" ",50)),50*COLUMNS($R:R),50))&gt;0),LEFT(TRIM(MID(SUBSTITUTE(SUBSTITUTE(","&amp;$R87," ",", ",LEN($R87)-LEN(SUBSTITUTE($R87," ",""))),",",REPT(" ",50)),50*COLUMNS($R:R),50)),1)="I",LEFT(TRIM(MID(SUBSTITUTE(SUBSTITUTE(","&amp;$R87," ",", ",LEN($R87)-LEN(SUBSTITUTE($R87," ",""))),",",REPT(" ",50)),50*COLUMNS($R:R),50)),1)="V",LEFT(TRIM(MID(SUBSTITUTE(SUBSTITUTE(","&amp;$R87," ",", ",LEN($R87)-LEN(SUBSTITUTE($R87," ",""))),",",REPT(" ",50)),50*COLUMNS($R:R),50)),1)="X",LEFT(TRIM(MID(SUBSTITUTE(SUBSTITUTE(","&amp;$R87," ",", ",LEN($R87)-LEN(SUBSTITUTE($R87," ",""))),",",REPT(" ",50)),50*COLUMNS($R:R),50)),1)="J"),TRIM(MID(SUBSTITUTE(SUBSTITUTE(","&amp;$R87," ",", ",LEN($R87)-LEN(SUBSTITUTE($R87," ",""))),",",REPT(" ",50)),50*COLUMNS($R:R),50)),R87)</f>
        <v>#VALUE!</v>
      </c>
      <c r="AA87" s="55" t="str">
        <f t="shared" si="35"/>
        <v xml:space="preserve"> </v>
      </c>
      <c r="AB87" s="56" t="e">
        <f>IF(AE87="",IF(OR(LEFT(W87,1)="I",LEFT(W87,1)="V",LEFT(W87,1)="X",LEFT(W87,2)="JR",LEFT(W87,2)="SR"),IF(LEN(T87)-LEN(SUBSTITUTE(T87," ",""))&gt;=2,LEFT(T87,(FIND(" ",T87,1)-1)),W87),IF(AND(W87="",V87=""),IF(SUBSTITUTE(SUBSTITUTE(SUBSTITUTE(R87,AA87,""),".","")," ","")="",IF(LEN(TRIM(MID(SUBSTITUTE(SUBSTITUTE(","&amp;$Q87," ",", ",LEN($Q87)-LEN(SUBSTITUTE($Q87," ",""))),",",REPT(" ",50)),50*COLUMNS($Q:S),50)))&gt;3,LEFT(TRIM(MID(SUBSTITUTE(SUBSTITUTE(","&amp;$Q87," ",", ",LEN($Q87)-LEN(SUBSTITUTE($Q87," ",""))),",",REPT(" ",50)),50*COLUMNS($Q:S),50)),3),TRIM(MID(SUBSTITUTE(SUBSTITUTE(","&amp;$Q87," ",", ",LEN($Q87)-LEN(SUBSTITUTE($Q87," ",""))),",",REPT(" ",50)),50*COLUMNS($Q:S),50))),SUBSTITUTE(SUBSTITUTE(SUBSTITUTE(R87,AA87,""),".","")," ","")),IF(AND(LEN(W87)&gt;0,LEN(V87)&gt;0),IF(SUBSTITUTE(SUBSTITUTE(SUBSTITUTE(R87,AA87,""),".","")," ","")="",IF(LEN(TRIM(MID(SUBSTITUTE(SUBSTITUTE(","&amp;$Q87," ",", ",LEN($Q87)-LEN(SUBSTITUTE($Q87," ",""))),",",REPT(" ",50)),50*COLUMNS($Q:S),50)))&gt;3,LEFT(TRIM(MID(SUBSTITUTE(SUBSTITUTE(","&amp;$Q87," ",", ",LEN($Q87)-LEN(SUBSTITUTE($Q87," ",""))),",",REPT(" ",50)),50*COLUMNS($Q:S),50)),3),TRIM(MID(SUBSTITUTE(SUBSTITUTE(","&amp;$Q87," ",", ",LEN($Q87)-LEN(SUBSTITUTE($Q87," ",""))),",",REPT(" ",50)),50*COLUMNS($Q:S),50))),SUBSTITUTE(SUBSTITUTE(SUBSTITUTE(R87,AA87,""),".","")," ","")),""))),AE87)</f>
        <v>#VALUE!</v>
      </c>
      <c r="AC87" s="56" t="e">
        <f t="shared" si="36"/>
        <v>#VALUE!</v>
      </c>
      <c r="AD87" s="57" t="str">
        <f t="shared" si="37"/>
        <v/>
      </c>
      <c r="AE87" t="str">
        <f t="array" ref="AE87">IFERROR(INDEX(elem_res,MATCH(TRUE,ISNUMBER(SEARCH(elem_ext,AA87)),0)),"")</f>
        <v/>
      </c>
      <c r="AF87" t="str">
        <f t="shared" si="38"/>
        <v xml:space="preserve"> </v>
      </c>
      <c r="AG87" t="str">
        <f t="shared" si="39"/>
        <v/>
      </c>
      <c r="AH87" t="e">
        <f t="shared" si="40"/>
        <v>#VALUE!</v>
      </c>
      <c r="AI87" t="str">
        <f t="shared" si="41"/>
        <v/>
      </c>
      <c r="AJ87" t="str">
        <f t="shared" si="42"/>
        <v/>
      </c>
      <c r="AK87" t="str">
        <f t="shared" si="43"/>
        <v/>
      </c>
      <c r="AL87" t="str">
        <f t="shared" si="44"/>
        <v/>
      </c>
      <c r="AM87" t="str">
        <f>IF(R87="","",'School Form 1-Copy'!$F$4)</f>
        <v/>
      </c>
      <c r="AN87" t="str">
        <f>IF(R87="","",'School Form 1-Copy'!$F$3)</f>
        <v/>
      </c>
      <c r="AO87" t="str">
        <f>IF(R87="","",'School Form 1-Copy'!$AH$3)</f>
        <v/>
      </c>
      <c r="AP87" t="str">
        <f>IF(R87="","",'School Form 1-Copy'!$S$3)</f>
        <v/>
      </c>
      <c r="AQ87" t="str">
        <f>IF(R87="","",IF('School Form 1-Copy'!$K$3="NCR","NCR",IF('School Form 1-Copy'!$K$3="ARMM","ARMM",IF('School Form 1-Copy'!$K$3="CARAGA","CARAGA",MID('School Form 1-Copy'!$K$3,FIND(" ",'School Form 1-Copy'!$K$3)+1,256)))))</f>
        <v/>
      </c>
      <c r="AR87" t="str">
        <f>IF(R87="","",MID('School Form 1-Copy'!$AB$4,FIND(" ",'School Form 1-Copy'!$AB$4)+1,256))</f>
        <v/>
      </c>
      <c r="AS87" t="str">
        <f>IF(R87="","",'School Form 1-Copy'!$AH$4)</f>
        <v/>
      </c>
      <c r="AT87" t="str">
        <f>IF(S87="","",'School Form 1-Copy'!$S$4)</f>
        <v/>
      </c>
      <c r="AU87" t="str">
        <f ca="1">IF(AM87="","",INDIRECT("'"&amp;"School Form 1-Copy"&amp;"'!"&amp;"AD"&amp;MATCH("*Prepared*",'School Form 1-Copy'!$AD$1:$AD$1000,0)+1))</f>
        <v/>
      </c>
    </row>
    <row r="88" spans="3:47">
      <c r="C88" t="str">
        <f t="array" ref="C88">IF(ROWS($3:88)&gt;MAX(IF(ISNUMBER(SEARCH(SUBSTITUTE(A$1,"&lt;=== TOTAL",""),'School Form 1-Copy'!$C$7:$C$1000)),ROW('School Form 1-Copy'!$C$7:$C$1000)-MIN(ROW('School Form 1-Copy'!$C$7:$C$1000))+1,""))-1,"",INDEX('School Form 1-Copy'!$C$7:$C$1000,ROWS($3:88)))</f>
        <v/>
      </c>
      <c r="D88" t="str">
        <f t="shared" si="24"/>
        <v/>
      </c>
      <c r="E88" t="str">
        <f>IF(C88="","",VLOOKUP(C88,'School Form 1-Copy'!$C$7:$H$1000,6,0))</f>
        <v/>
      </c>
      <c r="F88" t="str">
        <f t="array" ref="F88">IF(ROWS($3:88)&gt;MAX(IF(ISNUMBER(SEARCH(SUBSTITUTE(F$1,"&lt;===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1-Copy'!$C$3:$C$1000))+1,""))+ROWS($3:88)),""))</f>
        <v/>
      </c>
      <c r="G88" t="str">
        <f t="shared" si="25"/>
        <v/>
      </c>
      <c r="H88" t="str">
        <f>IF(F88="","",VLOOKUP(F88,'School Form 1-Copy'!$C$7:$H$1000,6,0))</f>
        <v/>
      </c>
      <c r="I88" t="str">
        <f t="shared" si="26"/>
        <v/>
      </c>
      <c r="J88" t="str">
        <f>IF(C88="","",VLOOKUP(C88,IF({1,0},'School Form 1-Copy'!$C$1:$C$1000,'School Form 1-Copy'!$A$1:$A$1000),2,0))</f>
        <v/>
      </c>
      <c r="K88" t="str">
        <f t="shared" si="27"/>
        <v/>
      </c>
      <c r="L88" t="str">
        <f t="shared" si="28"/>
        <v/>
      </c>
      <c r="M88" t="str">
        <f t="array" ref="M88">LOOKUP("zzzzz",CHOOSE({1,2},"",INDEX(I:I,SMALL(IF($I$3:$I$1000&lt;&gt;"",ROW($I$3:$I$1000)),ROWS($M$3:M88)))))</f>
        <v/>
      </c>
      <c r="N88" t="str">
        <f t="shared" si="29"/>
        <v/>
      </c>
      <c r="O88" t="str">
        <f t="shared" si="30"/>
        <v/>
      </c>
      <c r="P88" t="str">
        <f t="shared" si="31"/>
        <v/>
      </c>
      <c r="Q88" t="str">
        <f t="shared" si="32"/>
        <v/>
      </c>
      <c r="R88" t="str">
        <f>IFERROR(TRIM(MID(SUBSTITUTE(SUBSTITUTE(","&amp;$M88," ",", ",LEN($M88)-LEN(SUBSTITUTE($M88," ",""))),",",REPT(" ",50)),50*COLUMNS($M:M),50)),"")</f>
        <v/>
      </c>
      <c r="S88" t="str">
        <f>IFERROR(TRIM(MID(SUBSTITUTE(SUBSTITUTE(","&amp;$M88," ",", ",LEN($M88)-LEN(SUBSTITUTE($M88," ",""))),",",REPT(" ",50)),50*COLUMNS($M:N),50)),"")</f>
        <v/>
      </c>
      <c r="T88" t="str">
        <f>IFERROR(TRIM(MID(SUBSTITUTE(SUBSTITUTE(","&amp;$M88," ",", ",LEN($M88)-LEN(SUBSTITUTE($M88," ",""))),",",REPT(" ",50)),50*COLUMNS($M:O),50)),"")</f>
        <v/>
      </c>
      <c r="U88" t="str">
        <f>IFERROR(TRIM(MID(SUBSTITUTE(SUBSTITUTE(","&amp;$M88," ",", ",LEN($M88)-LEN(SUBSTITUTE($M88," ",""))),",",REPT(" ",50)),50*COLUMNS($M:P),50)),"")</f>
        <v/>
      </c>
      <c r="V88" s="53" t="e">
        <f>IF(LEN(TRIM(MID(SUBSTITUTE(SUBSTITUTE(","&amp;$Q88," ",", ",LEN($Q88)-LEN(SUBSTITUTE($Q88," ",""))),",",REPT(" ",50)),50*COLUMNS($Q:S),50)))&gt;3,TRIM(MID(SUBSTITUTE(SUBSTITUTE(","&amp;$Q88," ",", ",LEN($Q88)-LEN(SUBSTITUTE($Q88," ",""))),",",REPT(" ",50)),50*COLUMNS($Q:S),50)),"")</f>
        <v>#VALUE!</v>
      </c>
      <c r="W88" s="53" t="e">
        <f t="shared" si="33"/>
        <v>#VALUE!</v>
      </c>
      <c r="X88" t="e">
        <f t="shared" si="23"/>
        <v>#VALUE!</v>
      </c>
      <c r="Y88" s="54" t="e">
        <f t="shared" si="34"/>
        <v>#VALUE!</v>
      </c>
      <c r="Z88" s="53" t="e">
        <f>IF(AND(LEN(TRIM(MID(SUBSTITUTE(SUBSTITUTE(","&amp;$R88," ",", ",LEN($R88)-LEN(SUBSTITUTE($R88," ",""))),",",REPT(" ",50)),50*COLUMNS($R:R),50))&gt;0),LEFT(TRIM(MID(SUBSTITUTE(SUBSTITUTE(","&amp;$R88," ",", ",LEN($R88)-LEN(SUBSTITUTE($R88," ",""))),",",REPT(" ",50)),50*COLUMNS($R:R),50)),1)="I",LEFT(TRIM(MID(SUBSTITUTE(SUBSTITUTE(","&amp;$R88," ",", ",LEN($R88)-LEN(SUBSTITUTE($R88," ",""))),",",REPT(" ",50)),50*COLUMNS($R:R),50)),1)="V",LEFT(TRIM(MID(SUBSTITUTE(SUBSTITUTE(","&amp;$R88," ",", ",LEN($R88)-LEN(SUBSTITUTE($R88," ",""))),",",REPT(" ",50)),50*COLUMNS($R:R),50)),1)="X",LEFT(TRIM(MID(SUBSTITUTE(SUBSTITUTE(","&amp;$R88," ",", ",LEN($R88)-LEN(SUBSTITUTE($R88," ",""))),",",REPT(" ",50)),50*COLUMNS($R:R),50)),1)="J"),TRIM(MID(SUBSTITUTE(SUBSTITUTE(","&amp;$R88," ",", ",LEN($R88)-LEN(SUBSTITUTE($R88," ",""))),",",REPT(" ",50)),50*COLUMNS($R:R),50)),R88)</f>
        <v>#VALUE!</v>
      </c>
      <c r="AA88" s="55" t="str">
        <f t="shared" si="35"/>
        <v xml:space="preserve"> </v>
      </c>
      <c r="AB88" s="56" t="e">
        <f>IF(AE88="",IF(OR(LEFT(W88,1)="I",LEFT(W88,1)="V",LEFT(W88,1)="X",LEFT(W88,2)="JR",LEFT(W88,2)="SR"),IF(LEN(T88)-LEN(SUBSTITUTE(T88," ",""))&gt;=2,LEFT(T88,(FIND(" ",T88,1)-1)),W88),IF(AND(W88="",V88=""),IF(SUBSTITUTE(SUBSTITUTE(SUBSTITUTE(R88,AA88,""),".","")," ","")="",IF(LEN(TRIM(MID(SUBSTITUTE(SUBSTITUTE(","&amp;$Q88," ",", ",LEN($Q88)-LEN(SUBSTITUTE($Q88," ",""))),",",REPT(" ",50)),50*COLUMNS($Q:S),50)))&gt;3,LEFT(TRIM(MID(SUBSTITUTE(SUBSTITUTE(","&amp;$Q88," ",", ",LEN($Q88)-LEN(SUBSTITUTE($Q88," ",""))),",",REPT(" ",50)),50*COLUMNS($Q:S),50)),3),TRIM(MID(SUBSTITUTE(SUBSTITUTE(","&amp;$Q88," ",", ",LEN($Q88)-LEN(SUBSTITUTE($Q88," ",""))),",",REPT(" ",50)),50*COLUMNS($Q:S),50))),SUBSTITUTE(SUBSTITUTE(SUBSTITUTE(R88,AA88,""),".","")," ","")),IF(AND(LEN(W88)&gt;0,LEN(V88)&gt;0),IF(SUBSTITUTE(SUBSTITUTE(SUBSTITUTE(R88,AA88,""),".","")," ","")="",IF(LEN(TRIM(MID(SUBSTITUTE(SUBSTITUTE(","&amp;$Q88," ",", ",LEN($Q88)-LEN(SUBSTITUTE($Q88," ",""))),",",REPT(" ",50)),50*COLUMNS($Q:S),50)))&gt;3,LEFT(TRIM(MID(SUBSTITUTE(SUBSTITUTE(","&amp;$Q88," ",", ",LEN($Q88)-LEN(SUBSTITUTE($Q88," ",""))),",",REPT(" ",50)),50*COLUMNS($Q:S),50)),3),TRIM(MID(SUBSTITUTE(SUBSTITUTE(","&amp;$Q88," ",", ",LEN($Q88)-LEN(SUBSTITUTE($Q88," ",""))),",",REPT(" ",50)),50*COLUMNS($Q:S),50))),SUBSTITUTE(SUBSTITUTE(SUBSTITUTE(R88,AA88,""),".","")," ","")),""))),AE88)</f>
        <v>#VALUE!</v>
      </c>
      <c r="AC88" s="56" t="e">
        <f t="shared" si="36"/>
        <v>#VALUE!</v>
      </c>
      <c r="AD88" s="57" t="str">
        <f t="shared" si="37"/>
        <v/>
      </c>
      <c r="AE88" t="str">
        <f t="array" ref="AE88">IFERROR(INDEX(elem_res,MATCH(TRUE,ISNUMBER(SEARCH(elem_ext,AA88)),0)),"")</f>
        <v/>
      </c>
      <c r="AF88" t="str">
        <f t="shared" si="38"/>
        <v xml:space="preserve"> </v>
      </c>
      <c r="AG88" t="str">
        <f t="shared" si="39"/>
        <v/>
      </c>
      <c r="AH88" t="e">
        <f t="shared" si="40"/>
        <v>#VALUE!</v>
      </c>
      <c r="AI88" t="str">
        <f t="shared" si="41"/>
        <v/>
      </c>
      <c r="AJ88" t="str">
        <f t="shared" si="42"/>
        <v/>
      </c>
      <c r="AK88" t="str">
        <f t="shared" si="43"/>
        <v/>
      </c>
      <c r="AL88" t="str">
        <f t="shared" si="44"/>
        <v/>
      </c>
      <c r="AM88" t="str">
        <f>IF(R88="","",'School Form 1-Copy'!$F$4)</f>
        <v/>
      </c>
      <c r="AN88" t="str">
        <f>IF(R88="","",'School Form 1-Copy'!$F$3)</f>
        <v/>
      </c>
      <c r="AO88" t="str">
        <f>IF(R88="","",'School Form 1-Copy'!$AH$3)</f>
        <v/>
      </c>
      <c r="AP88" t="str">
        <f>IF(R88="","",'School Form 1-Copy'!$S$3)</f>
        <v/>
      </c>
      <c r="AQ88" t="str">
        <f>IF(R88="","",IF('School Form 1-Copy'!$K$3="NCR","NCR",IF('School Form 1-Copy'!$K$3="ARMM","ARMM",IF('School Form 1-Copy'!$K$3="CARAGA","CARAGA",MID('School Form 1-Copy'!$K$3,FIND(" ",'School Form 1-Copy'!$K$3)+1,256)))))</f>
        <v/>
      </c>
      <c r="AR88" t="str">
        <f>IF(R88="","",MID('School Form 1-Copy'!$AB$4,FIND(" ",'School Form 1-Copy'!$AB$4)+1,256))</f>
        <v/>
      </c>
      <c r="AS88" t="str">
        <f>IF(R88="","",'School Form 1-Copy'!$AH$4)</f>
        <v/>
      </c>
      <c r="AT88" t="str">
        <f>IF(S88="","",'School Form 1-Copy'!$S$4)</f>
        <v/>
      </c>
      <c r="AU88" t="str">
        <f ca="1">IF(AM88="","",INDIRECT("'"&amp;"School Form 1-Copy"&amp;"'!"&amp;"AD"&amp;MATCH("*Prepared*",'School Form 1-Copy'!$AD$1:$AD$1000,0)+1))</f>
        <v/>
      </c>
    </row>
    <row r="89" spans="3:47">
      <c r="C89" t="str">
        <f t="array" ref="C89">IF(ROWS($3:89)&gt;MAX(IF(ISNUMBER(SEARCH(SUBSTITUTE(A$1,"&lt;=== TOTAL",""),'School Form 1-Copy'!$C$7:$C$1000)),ROW('School Form 1-Copy'!$C$7:$C$1000)-MIN(ROW('School Form 1-Copy'!$C$7:$C$1000))+1,""))-1,"",INDEX('School Form 1-Copy'!$C$7:$C$1000,ROWS($3:89)))</f>
        <v/>
      </c>
      <c r="D89" t="str">
        <f t="shared" si="24"/>
        <v/>
      </c>
      <c r="E89" t="str">
        <f>IF(C89="","",VLOOKUP(C89,'School Form 1-Copy'!$C$7:$H$1000,6,0))</f>
        <v/>
      </c>
      <c r="F89" t="str">
        <f t="array" ref="F89">IF(ROWS($3:89)&gt;MAX(IF(ISNUMBER(SEARCH(SUBSTITUTE(F$1,"&lt;===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1-Copy'!$C$3:$C$1000))+1,""))+ROWS($3:89)),""))</f>
        <v/>
      </c>
      <c r="G89" t="str">
        <f t="shared" si="25"/>
        <v/>
      </c>
      <c r="H89" t="str">
        <f>IF(F89="","",VLOOKUP(F89,'School Form 1-Copy'!$C$7:$H$1000,6,0))</f>
        <v/>
      </c>
      <c r="I89" t="str">
        <f t="shared" si="26"/>
        <v/>
      </c>
      <c r="J89" t="str">
        <f>IF(C89="","",VLOOKUP(C89,IF({1,0},'School Form 1-Copy'!$C$1:$C$1000,'School Form 1-Copy'!$A$1:$A$1000),2,0))</f>
        <v/>
      </c>
      <c r="K89" t="str">
        <f t="shared" si="27"/>
        <v/>
      </c>
      <c r="L89" t="str">
        <f t="shared" si="28"/>
        <v/>
      </c>
      <c r="M89" t="str">
        <f t="array" ref="M89">LOOKUP("zzzzz",CHOOSE({1,2},"",INDEX(I:I,SMALL(IF($I$3:$I$1000&lt;&gt;"",ROW($I$3:$I$1000)),ROWS($M$3:M89)))))</f>
        <v/>
      </c>
      <c r="N89" t="str">
        <f t="shared" si="29"/>
        <v/>
      </c>
      <c r="O89" t="str">
        <f t="shared" si="30"/>
        <v/>
      </c>
      <c r="P89" t="str">
        <f t="shared" si="31"/>
        <v/>
      </c>
      <c r="Q89" t="str">
        <f t="shared" si="32"/>
        <v/>
      </c>
      <c r="R89" t="str">
        <f>IFERROR(TRIM(MID(SUBSTITUTE(SUBSTITUTE(","&amp;$M89," ",", ",LEN($M89)-LEN(SUBSTITUTE($M89," ",""))),",",REPT(" ",50)),50*COLUMNS($M:M),50)),"")</f>
        <v/>
      </c>
      <c r="S89" t="str">
        <f>IFERROR(TRIM(MID(SUBSTITUTE(SUBSTITUTE(","&amp;$M89," ",", ",LEN($M89)-LEN(SUBSTITUTE($M89," ",""))),",",REPT(" ",50)),50*COLUMNS($M:N),50)),"")</f>
        <v/>
      </c>
      <c r="T89" t="str">
        <f>IFERROR(TRIM(MID(SUBSTITUTE(SUBSTITUTE(","&amp;$M89," ",", ",LEN($M89)-LEN(SUBSTITUTE($M89," ",""))),",",REPT(" ",50)),50*COLUMNS($M:O),50)),"")</f>
        <v/>
      </c>
      <c r="U89" t="str">
        <f>IFERROR(TRIM(MID(SUBSTITUTE(SUBSTITUTE(","&amp;$M89," ",", ",LEN($M89)-LEN(SUBSTITUTE($M89," ",""))),",",REPT(" ",50)),50*COLUMNS($M:P),50)),"")</f>
        <v/>
      </c>
      <c r="V89" s="53" t="e">
        <f>IF(LEN(TRIM(MID(SUBSTITUTE(SUBSTITUTE(","&amp;$Q89," ",", ",LEN($Q89)-LEN(SUBSTITUTE($Q89," ",""))),",",REPT(" ",50)),50*COLUMNS($Q:S),50)))&gt;3,TRIM(MID(SUBSTITUTE(SUBSTITUTE(","&amp;$Q89," ",", ",LEN($Q89)-LEN(SUBSTITUTE($Q89," ",""))),",",REPT(" ",50)),50*COLUMNS($Q:S),50)),"")</f>
        <v>#VALUE!</v>
      </c>
      <c r="W89" s="53" t="e">
        <f t="shared" si="33"/>
        <v>#VALUE!</v>
      </c>
      <c r="X89" t="e">
        <f t="shared" si="23"/>
        <v>#VALUE!</v>
      </c>
      <c r="Y89" s="54" t="e">
        <f t="shared" si="34"/>
        <v>#VALUE!</v>
      </c>
      <c r="Z89" s="53" t="e">
        <f>IF(AND(LEN(TRIM(MID(SUBSTITUTE(SUBSTITUTE(","&amp;$R89," ",", ",LEN($R89)-LEN(SUBSTITUTE($R89," ",""))),",",REPT(" ",50)),50*COLUMNS($R:R),50))&gt;0),LEFT(TRIM(MID(SUBSTITUTE(SUBSTITUTE(","&amp;$R89," ",", ",LEN($R89)-LEN(SUBSTITUTE($R89," ",""))),",",REPT(" ",50)),50*COLUMNS($R:R),50)),1)="I",LEFT(TRIM(MID(SUBSTITUTE(SUBSTITUTE(","&amp;$R89," ",", ",LEN($R89)-LEN(SUBSTITUTE($R89," ",""))),",",REPT(" ",50)),50*COLUMNS($R:R),50)),1)="V",LEFT(TRIM(MID(SUBSTITUTE(SUBSTITUTE(","&amp;$R89," ",", ",LEN($R89)-LEN(SUBSTITUTE($R89," ",""))),",",REPT(" ",50)),50*COLUMNS($R:R),50)),1)="X",LEFT(TRIM(MID(SUBSTITUTE(SUBSTITUTE(","&amp;$R89," ",", ",LEN($R89)-LEN(SUBSTITUTE($R89," ",""))),",",REPT(" ",50)),50*COLUMNS($R:R),50)),1)="J"),TRIM(MID(SUBSTITUTE(SUBSTITUTE(","&amp;$R89," ",", ",LEN($R89)-LEN(SUBSTITUTE($R89," ",""))),",",REPT(" ",50)),50*COLUMNS($R:R),50)),R89)</f>
        <v>#VALUE!</v>
      </c>
      <c r="AA89" s="55" t="str">
        <f t="shared" si="35"/>
        <v xml:space="preserve"> </v>
      </c>
      <c r="AB89" s="56" t="e">
        <f>IF(AE89="",IF(OR(LEFT(W89,1)="I",LEFT(W89,1)="V",LEFT(W89,1)="X",LEFT(W89,2)="JR",LEFT(W89,2)="SR"),IF(LEN(T89)-LEN(SUBSTITUTE(T89," ",""))&gt;=2,LEFT(T89,(FIND(" ",T89,1)-1)),W89),IF(AND(W89="",V89=""),IF(SUBSTITUTE(SUBSTITUTE(SUBSTITUTE(R89,AA89,""),".","")," ","")="",IF(LEN(TRIM(MID(SUBSTITUTE(SUBSTITUTE(","&amp;$Q89," ",", ",LEN($Q89)-LEN(SUBSTITUTE($Q89," ",""))),",",REPT(" ",50)),50*COLUMNS($Q:S),50)))&gt;3,LEFT(TRIM(MID(SUBSTITUTE(SUBSTITUTE(","&amp;$Q89," ",", ",LEN($Q89)-LEN(SUBSTITUTE($Q89," ",""))),",",REPT(" ",50)),50*COLUMNS($Q:S),50)),3),TRIM(MID(SUBSTITUTE(SUBSTITUTE(","&amp;$Q89," ",", ",LEN($Q89)-LEN(SUBSTITUTE($Q89," ",""))),",",REPT(" ",50)),50*COLUMNS($Q:S),50))),SUBSTITUTE(SUBSTITUTE(SUBSTITUTE(R89,AA89,""),".","")," ","")),IF(AND(LEN(W89)&gt;0,LEN(V89)&gt;0),IF(SUBSTITUTE(SUBSTITUTE(SUBSTITUTE(R89,AA89,""),".","")," ","")="",IF(LEN(TRIM(MID(SUBSTITUTE(SUBSTITUTE(","&amp;$Q89," ",", ",LEN($Q89)-LEN(SUBSTITUTE($Q89," ",""))),",",REPT(" ",50)),50*COLUMNS($Q:S),50)))&gt;3,LEFT(TRIM(MID(SUBSTITUTE(SUBSTITUTE(","&amp;$Q89," ",", ",LEN($Q89)-LEN(SUBSTITUTE($Q89," ",""))),",",REPT(" ",50)),50*COLUMNS($Q:S),50)),3),TRIM(MID(SUBSTITUTE(SUBSTITUTE(","&amp;$Q89," ",", ",LEN($Q89)-LEN(SUBSTITUTE($Q89," ",""))),",",REPT(" ",50)),50*COLUMNS($Q:S),50))),SUBSTITUTE(SUBSTITUTE(SUBSTITUTE(R89,AA89,""),".","")," ","")),""))),AE89)</f>
        <v>#VALUE!</v>
      </c>
      <c r="AC89" s="56" t="e">
        <f t="shared" si="36"/>
        <v>#VALUE!</v>
      </c>
      <c r="AD89" s="57" t="str">
        <f t="shared" si="37"/>
        <v/>
      </c>
      <c r="AE89" t="str">
        <f t="array" ref="AE89">IFERROR(INDEX(elem_res,MATCH(TRUE,ISNUMBER(SEARCH(elem_ext,AA89)),0)),"")</f>
        <v/>
      </c>
      <c r="AF89" t="str">
        <f t="shared" si="38"/>
        <v xml:space="preserve"> </v>
      </c>
      <c r="AG89" t="str">
        <f t="shared" si="39"/>
        <v/>
      </c>
      <c r="AH89" t="e">
        <f t="shared" si="40"/>
        <v>#VALUE!</v>
      </c>
      <c r="AI89" t="str">
        <f t="shared" si="41"/>
        <v/>
      </c>
      <c r="AJ89" t="str">
        <f t="shared" si="42"/>
        <v/>
      </c>
      <c r="AK89" t="str">
        <f t="shared" si="43"/>
        <v/>
      </c>
      <c r="AL89" t="str">
        <f t="shared" si="44"/>
        <v/>
      </c>
      <c r="AM89" t="str">
        <f>IF(R89="","",'School Form 1-Copy'!$F$4)</f>
        <v/>
      </c>
      <c r="AN89" t="str">
        <f>IF(R89="","",'School Form 1-Copy'!$F$3)</f>
        <v/>
      </c>
      <c r="AO89" t="str">
        <f>IF(R89="","",'School Form 1-Copy'!$AH$3)</f>
        <v/>
      </c>
      <c r="AP89" t="str">
        <f>IF(R89="","",'School Form 1-Copy'!$S$3)</f>
        <v/>
      </c>
      <c r="AQ89" t="str">
        <f>IF(R89="","",IF('School Form 1-Copy'!$K$3="NCR","NCR",IF('School Form 1-Copy'!$K$3="ARMM","ARMM",IF('School Form 1-Copy'!$K$3="CARAGA","CARAGA",MID('School Form 1-Copy'!$K$3,FIND(" ",'School Form 1-Copy'!$K$3)+1,256)))))</f>
        <v/>
      </c>
      <c r="AR89" t="str">
        <f>IF(R89="","",MID('School Form 1-Copy'!$AB$4,FIND(" ",'School Form 1-Copy'!$AB$4)+1,256))</f>
        <v/>
      </c>
      <c r="AS89" t="str">
        <f>IF(R89="","",'School Form 1-Copy'!$AH$4)</f>
        <v/>
      </c>
      <c r="AT89" t="str">
        <f>IF(S89="","",'School Form 1-Copy'!$S$4)</f>
        <v/>
      </c>
      <c r="AU89" t="str">
        <f ca="1">IF(AM89="","",INDIRECT("'"&amp;"School Form 1-Copy"&amp;"'!"&amp;"AD"&amp;MATCH("*Prepared*",'School Form 1-Copy'!$AD$1:$AD$1000,0)+1))</f>
        <v/>
      </c>
    </row>
    <row r="90" spans="3:47">
      <c r="C90" t="str">
        <f t="array" ref="C90">IF(ROWS($3:90)&gt;MAX(IF(ISNUMBER(SEARCH(SUBSTITUTE(A$1,"&lt;=== TOTAL",""),'School Form 1-Copy'!$C$7:$C$1000)),ROW('School Form 1-Copy'!$C$7:$C$1000)-MIN(ROW('School Form 1-Copy'!$C$7:$C$1000))+1,""))-1,"",INDEX('School Form 1-Copy'!$C$7:$C$1000,ROWS($3:90)))</f>
        <v/>
      </c>
      <c r="D90" t="str">
        <f t="shared" si="24"/>
        <v/>
      </c>
      <c r="E90" t="str">
        <f>IF(C90="","",VLOOKUP(C90,'School Form 1-Copy'!$C$7:$H$1000,6,0))</f>
        <v/>
      </c>
      <c r="F90" t="str">
        <f t="array" ref="F90">IF(ROWS($3:90)&gt;MAX(IF(ISNUMBER(SEARCH(SUBSTITUTE(F$1,"&lt;===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1-Copy'!$C$3:$C$1000))+1,""))+ROWS($3:90)),""))</f>
        <v/>
      </c>
      <c r="G90" t="str">
        <f t="shared" si="25"/>
        <v/>
      </c>
      <c r="H90" t="str">
        <f>IF(F90="","",VLOOKUP(F90,'School Form 1-Copy'!$C$7:$H$1000,6,0))</f>
        <v/>
      </c>
      <c r="I90" t="str">
        <f t="shared" si="26"/>
        <v/>
      </c>
      <c r="J90" t="str">
        <f>IF(C90="","",VLOOKUP(C90,IF({1,0},'School Form 1-Copy'!$C$1:$C$1000,'School Form 1-Copy'!$A$1:$A$1000),2,0))</f>
        <v/>
      </c>
      <c r="K90" t="str">
        <f t="shared" si="27"/>
        <v/>
      </c>
      <c r="L90" t="str">
        <f t="shared" si="28"/>
        <v/>
      </c>
      <c r="M90" t="str">
        <f t="array" ref="M90">LOOKUP("zzzzz",CHOOSE({1,2},"",INDEX(I:I,SMALL(IF($I$3:$I$1000&lt;&gt;"",ROW($I$3:$I$1000)),ROWS($M$3:M90)))))</f>
        <v/>
      </c>
      <c r="N90" t="str">
        <f t="shared" si="29"/>
        <v/>
      </c>
      <c r="O90" t="str">
        <f t="shared" si="30"/>
        <v/>
      </c>
      <c r="P90" t="str">
        <f t="shared" si="31"/>
        <v/>
      </c>
      <c r="Q90" t="str">
        <f t="shared" si="32"/>
        <v/>
      </c>
      <c r="R90" t="str">
        <f>IFERROR(TRIM(MID(SUBSTITUTE(SUBSTITUTE(","&amp;$M90," ",", ",LEN($M90)-LEN(SUBSTITUTE($M90," ",""))),",",REPT(" ",50)),50*COLUMNS($M:M),50)),"")</f>
        <v/>
      </c>
      <c r="S90" t="str">
        <f>IFERROR(TRIM(MID(SUBSTITUTE(SUBSTITUTE(","&amp;$M90," ",", ",LEN($M90)-LEN(SUBSTITUTE($M90," ",""))),",",REPT(" ",50)),50*COLUMNS($M:N),50)),"")</f>
        <v/>
      </c>
      <c r="T90" t="str">
        <f>IFERROR(TRIM(MID(SUBSTITUTE(SUBSTITUTE(","&amp;$M90," ",", ",LEN($M90)-LEN(SUBSTITUTE($M90," ",""))),",",REPT(" ",50)),50*COLUMNS($M:O),50)),"")</f>
        <v/>
      </c>
      <c r="U90" t="str">
        <f>IFERROR(TRIM(MID(SUBSTITUTE(SUBSTITUTE(","&amp;$M90," ",", ",LEN($M90)-LEN(SUBSTITUTE($M90," ",""))),",",REPT(" ",50)),50*COLUMNS($M:P),50)),"")</f>
        <v/>
      </c>
      <c r="V90" s="53" t="e">
        <f>IF(LEN(TRIM(MID(SUBSTITUTE(SUBSTITUTE(","&amp;$Q90," ",", ",LEN($Q90)-LEN(SUBSTITUTE($Q90," ",""))),",",REPT(" ",50)),50*COLUMNS($Q:S),50)))&gt;3,TRIM(MID(SUBSTITUTE(SUBSTITUTE(","&amp;$Q90," ",", ",LEN($Q90)-LEN(SUBSTITUTE($Q90," ",""))),",",REPT(" ",50)),50*COLUMNS($Q:S),50)),"")</f>
        <v>#VALUE!</v>
      </c>
      <c r="W90" s="53" t="e">
        <f t="shared" si="33"/>
        <v>#VALUE!</v>
      </c>
      <c r="X90" t="e">
        <f t="shared" si="23"/>
        <v>#VALUE!</v>
      </c>
      <c r="Y90" s="54" t="e">
        <f t="shared" si="34"/>
        <v>#VALUE!</v>
      </c>
      <c r="Z90" s="53" t="e">
        <f>IF(AND(LEN(TRIM(MID(SUBSTITUTE(SUBSTITUTE(","&amp;$R90," ",", ",LEN($R90)-LEN(SUBSTITUTE($R90," ",""))),",",REPT(" ",50)),50*COLUMNS($R:R),50))&gt;0),LEFT(TRIM(MID(SUBSTITUTE(SUBSTITUTE(","&amp;$R90," ",", ",LEN($R90)-LEN(SUBSTITUTE($R90," ",""))),",",REPT(" ",50)),50*COLUMNS($R:R),50)),1)="I",LEFT(TRIM(MID(SUBSTITUTE(SUBSTITUTE(","&amp;$R90," ",", ",LEN($R90)-LEN(SUBSTITUTE($R90," ",""))),",",REPT(" ",50)),50*COLUMNS($R:R),50)),1)="V",LEFT(TRIM(MID(SUBSTITUTE(SUBSTITUTE(","&amp;$R90," ",", ",LEN($R90)-LEN(SUBSTITUTE($R90," ",""))),",",REPT(" ",50)),50*COLUMNS($R:R),50)),1)="X",LEFT(TRIM(MID(SUBSTITUTE(SUBSTITUTE(","&amp;$R90," ",", ",LEN($R90)-LEN(SUBSTITUTE($R90," ",""))),",",REPT(" ",50)),50*COLUMNS($R:R),50)),1)="J"),TRIM(MID(SUBSTITUTE(SUBSTITUTE(","&amp;$R90," ",", ",LEN($R90)-LEN(SUBSTITUTE($R90," ",""))),",",REPT(" ",50)),50*COLUMNS($R:R),50)),R90)</f>
        <v>#VALUE!</v>
      </c>
      <c r="AA90" s="55" t="str">
        <f t="shared" si="35"/>
        <v xml:space="preserve"> </v>
      </c>
      <c r="AB90" s="56" t="e">
        <f>IF(AE90="",IF(OR(LEFT(W90,1)="I",LEFT(W90,1)="V",LEFT(W90,1)="X",LEFT(W90,2)="JR",LEFT(W90,2)="SR"),IF(LEN(T90)-LEN(SUBSTITUTE(T90," ",""))&gt;=2,LEFT(T90,(FIND(" ",T90,1)-1)),W90),IF(AND(W90="",V90=""),IF(SUBSTITUTE(SUBSTITUTE(SUBSTITUTE(R90,AA90,""),".","")," ","")="",IF(LEN(TRIM(MID(SUBSTITUTE(SUBSTITUTE(","&amp;$Q90," ",", ",LEN($Q90)-LEN(SUBSTITUTE($Q90," ",""))),",",REPT(" ",50)),50*COLUMNS($Q:S),50)))&gt;3,LEFT(TRIM(MID(SUBSTITUTE(SUBSTITUTE(","&amp;$Q90," ",", ",LEN($Q90)-LEN(SUBSTITUTE($Q90," ",""))),",",REPT(" ",50)),50*COLUMNS($Q:S),50)),3),TRIM(MID(SUBSTITUTE(SUBSTITUTE(","&amp;$Q90," ",", ",LEN($Q90)-LEN(SUBSTITUTE($Q90," ",""))),",",REPT(" ",50)),50*COLUMNS($Q:S),50))),SUBSTITUTE(SUBSTITUTE(SUBSTITUTE(R90,AA90,""),".","")," ","")),IF(AND(LEN(W90)&gt;0,LEN(V90)&gt;0),IF(SUBSTITUTE(SUBSTITUTE(SUBSTITUTE(R90,AA90,""),".","")," ","")="",IF(LEN(TRIM(MID(SUBSTITUTE(SUBSTITUTE(","&amp;$Q90," ",", ",LEN($Q90)-LEN(SUBSTITUTE($Q90," ",""))),",",REPT(" ",50)),50*COLUMNS($Q:S),50)))&gt;3,LEFT(TRIM(MID(SUBSTITUTE(SUBSTITUTE(","&amp;$Q90," ",", ",LEN($Q90)-LEN(SUBSTITUTE($Q90," ",""))),",",REPT(" ",50)),50*COLUMNS($Q:S),50)),3),TRIM(MID(SUBSTITUTE(SUBSTITUTE(","&amp;$Q90," ",", ",LEN($Q90)-LEN(SUBSTITUTE($Q90," ",""))),",",REPT(" ",50)),50*COLUMNS($Q:S),50))),SUBSTITUTE(SUBSTITUTE(SUBSTITUTE(R90,AA90,""),".","")," ","")),""))),AE90)</f>
        <v>#VALUE!</v>
      </c>
      <c r="AC90" s="56" t="e">
        <f t="shared" si="36"/>
        <v>#VALUE!</v>
      </c>
      <c r="AD90" s="57" t="str">
        <f t="shared" si="37"/>
        <v/>
      </c>
      <c r="AE90" t="str">
        <f t="array" ref="AE90">IFERROR(INDEX(elem_res,MATCH(TRUE,ISNUMBER(SEARCH(elem_ext,AA90)),0)),"")</f>
        <v/>
      </c>
      <c r="AF90" t="str">
        <f t="shared" si="38"/>
        <v xml:space="preserve"> </v>
      </c>
      <c r="AG90" t="str">
        <f t="shared" si="39"/>
        <v/>
      </c>
      <c r="AH90" t="e">
        <f t="shared" si="40"/>
        <v>#VALUE!</v>
      </c>
      <c r="AI90" t="str">
        <f t="shared" si="41"/>
        <v/>
      </c>
      <c r="AJ90" t="str">
        <f t="shared" si="42"/>
        <v/>
      </c>
      <c r="AK90" t="str">
        <f t="shared" si="43"/>
        <v/>
      </c>
      <c r="AL90" t="str">
        <f t="shared" si="44"/>
        <v/>
      </c>
      <c r="AM90" t="str">
        <f>IF(R90="","",'School Form 1-Copy'!$F$4)</f>
        <v/>
      </c>
      <c r="AN90" t="str">
        <f>IF(R90="","",'School Form 1-Copy'!$F$3)</f>
        <v/>
      </c>
      <c r="AO90" t="str">
        <f>IF(R90="","",'School Form 1-Copy'!$AH$3)</f>
        <v/>
      </c>
      <c r="AP90" t="str">
        <f>IF(R90="","",'School Form 1-Copy'!$S$3)</f>
        <v/>
      </c>
      <c r="AQ90" t="str">
        <f>IF(R90="","",IF('School Form 1-Copy'!$K$3="NCR","NCR",IF('School Form 1-Copy'!$K$3="ARMM","ARMM",IF('School Form 1-Copy'!$K$3="CARAGA","CARAGA",MID('School Form 1-Copy'!$K$3,FIND(" ",'School Form 1-Copy'!$K$3)+1,256)))))</f>
        <v/>
      </c>
      <c r="AR90" t="str">
        <f>IF(R90="","",MID('School Form 1-Copy'!$AB$4,FIND(" ",'School Form 1-Copy'!$AB$4)+1,256))</f>
        <v/>
      </c>
      <c r="AS90" t="str">
        <f>IF(R90="","",'School Form 1-Copy'!$AH$4)</f>
        <v/>
      </c>
      <c r="AT90" t="str">
        <f>IF(S90="","",'School Form 1-Copy'!$S$4)</f>
        <v/>
      </c>
      <c r="AU90" t="str">
        <f ca="1">IF(AM90="","",INDIRECT("'"&amp;"School Form 1-Copy"&amp;"'!"&amp;"AD"&amp;MATCH("*Prepared*",'School Form 1-Copy'!$AD$1:$AD$1000,0)+1))</f>
        <v/>
      </c>
    </row>
    <row r="91" spans="3:47">
      <c r="C91" t="str">
        <f t="array" ref="C91">IF(ROWS($3:91)&gt;MAX(IF(ISNUMBER(SEARCH(SUBSTITUTE(A$1,"&lt;=== TOTAL",""),'School Form 1-Copy'!$C$7:$C$1000)),ROW('School Form 1-Copy'!$C$7:$C$1000)-MIN(ROW('School Form 1-Copy'!$C$7:$C$1000))+1,""))-1,"",INDEX('School Form 1-Copy'!$C$7:$C$1000,ROWS($3:91)))</f>
        <v/>
      </c>
      <c r="D91" t="str">
        <f t="shared" si="24"/>
        <v/>
      </c>
      <c r="E91" t="str">
        <f>IF(C91="","",VLOOKUP(C91,'School Form 1-Copy'!$C$7:$H$1000,6,0))</f>
        <v/>
      </c>
      <c r="F91" t="str">
        <f t="array" ref="F91">IF(ROWS($3:91)&gt;MAX(IF(ISNUMBER(SEARCH(SUBSTITUTE(F$1,"&lt;===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1-Copy'!$C$3:$C$1000))+1,""))+ROWS($3:91)),""))</f>
        <v/>
      </c>
      <c r="G91" t="str">
        <f t="shared" si="25"/>
        <v/>
      </c>
      <c r="H91" t="str">
        <f>IF(F91="","",VLOOKUP(F91,'School Form 1-Copy'!$C$7:$H$1000,6,0))</f>
        <v/>
      </c>
      <c r="I91" t="str">
        <f t="shared" si="26"/>
        <v/>
      </c>
      <c r="J91" t="str">
        <f>IF(C91="","",VLOOKUP(C91,IF({1,0},'School Form 1-Copy'!$C$1:$C$1000,'School Form 1-Copy'!$A$1:$A$1000),2,0))</f>
        <v/>
      </c>
      <c r="K91" t="str">
        <f t="shared" si="27"/>
        <v/>
      </c>
      <c r="L91" t="str">
        <f t="shared" si="28"/>
        <v/>
      </c>
      <c r="M91" t="str">
        <f t="array" ref="M91">LOOKUP("zzzzz",CHOOSE({1,2},"",INDEX(I:I,SMALL(IF($I$3:$I$1000&lt;&gt;"",ROW($I$3:$I$1000)),ROWS($M$3:M91)))))</f>
        <v/>
      </c>
      <c r="N91" t="str">
        <f t="shared" si="29"/>
        <v/>
      </c>
      <c r="O91" t="str">
        <f t="shared" si="30"/>
        <v/>
      </c>
      <c r="P91" t="str">
        <f t="shared" si="31"/>
        <v/>
      </c>
      <c r="Q91" t="str">
        <f t="shared" si="32"/>
        <v/>
      </c>
      <c r="R91" t="str">
        <f>IFERROR(TRIM(MID(SUBSTITUTE(SUBSTITUTE(","&amp;$M91," ",", ",LEN($M91)-LEN(SUBSTITUTE($M91," ",""))),",",REPT(" ",50)),50*COLUMNS($M:M),50)),"")</f>
        <v/>
      </c>
      <c r="S91" t="str">
        <f>IFERROR(TRIM(MID(SUBSTITUTE(SUBSTITUTE(","&amp;$M91," ",", ",LEN($M91)-LEN(SUBSTITUTE($M91," ",""))),",",REPT(" ",50)),50*COLUMNS($M:N),50)),"")</f>
        <v/>
      </c>
      <c r="T91" t="str">
        <f>IFERROR(TRIM(MID(SUBSTITUTE(SUBSTITUTE(","&amp;$M91," ",", ",LEN($M91)-LEN(SUBSTITUTE($M91," ",""))),",",REPT(" ",50)),50*COLUMNS($M:O),50)),"")</f>
        <v/>
      </c>
      <c r="U91" t="str">
        <f>IFERROR(TRIM(MID(SUBSTITUTE(SUBSTITUTE(","&amp;$M91," ",", ",LEN($M91)-LEN(SUBSTITUTE($M91," ",""))),",",REPT(" ",50)),50*COLUMNS($M:P),50)),"")</f>
        <v/>
      </c>
      <c r="V91" s="53" t="e">
        <f>IF(LEN(TRIM(MID(SUBSTITUTE(SUBSTITUTE(","&amp;$Q91," ",", ",LEN($Q91)-LEN(SUBSTITUTE($Q91," ",""))),",",REPT(" ",50)),50*COLUMNS($Q:S),50)))&gt;3,TRIM(MID(SUBSTITUTE(SUBSTITUTE(","&amp;$Q91," ",", ",LEN($Q91)-LEN(SUBSTITUTE($Q91," ",""))),",",REPT(" ",50)),50*COLUMNS($Q:S),50)),"")</f>
        <v>#VALUE!</v>
      </c>
      <c r="W91" s="53" t="e">
        <f t="shared" si="33"/>
        <v>#VALUE!</v>
      </c>
      <c r="X91" t="e">
        <f t="shared" si="23"/>
        <v>#VALUE!</v>
      </c>
      <c r="Y91" s="54" t="e">
        <f t="shared" si="34"/>
        <v>#VALUE!</v>
      </c>
      <c r="Z91" s="53" t="e">
        <f>IF(AND(LEN(TRIM(MID(SUBSTITUTE(SUBSTITUTE(","&amp;$R91," ",", ",LEN($R91)-LEN(SUBSTITUTE($R91," ",""))),",",REPT(" ",50)),50*COLUMNS($R:R),50))&gt;0),LEFT(TRIM(MID(SUBSTITUTE(SUBSTITUTE(","&amp;$R91," ",", ",LEN($R91)-LEN(SUBSTITUTE($R91," ",""))),",",REPT(" ",50)),50*COLUMNS($R:R),50)),1)="I",LEFT(TRIM(MID(SUBSTITUTE(SUBSTITUTE(","&amp;$R91," ",", ",LEN($R91)-LEN(SUBSTITUTE($R91," ",""))),",",REPT(" ",50)),50*COLUMNS($R:R),50)),1)="V",LEFT(TRIM(MID(SUBSTITUTE(SUBSTITUTE(","&amp;$R91," ",", ",LEN($R91)-LEN(SUBSTITUTE($R91," ",""))),",",REPT(" ",50)),50*COLUMNS($R:R),50)),1)="X",LEFT(TRIM(MID(SUBSTITUTE(SUBSTITUTE(","&amp;$R91," ",", ",LEN($R91)-LEN(SUBSTITUTE($R91," ",""))),",",REPT(" ",50)),50*COLUMNS($R:R),50)),1)="J"),TRIM(MID(SUBSTITUTE(SUBSTITUTE(","&amp;$R91," ",", ",LEN($R91)-LEN(SUBSTITUTE($R91," ",""))),",",REPT(" ",50)),50*COLUMNS($R:R),50)),R91)</f>
        <v>#VALUE!</v>
      </c>
      <c r="AA91" s="55" t="str">
        <f t="shared" si="35"/>
        <v xml:space="preserve"> </v>
      </c>
      <c r="AB91" s="56" t="e">
        <f>IF(AE91="",IF(OR(LEFT(W91,1)="I",LEFT(W91,1)="V",LEFT(W91,1)="X",LEFT(W91,2)="JR",LEFT(W91,2)="SR"),IF(LEN(T91)-LEN(SUBSTITUTE(T91," ",""))&gt;=2,LEFT(T91,(FIND(" ",T91,1)-1)),W91),IF(AND(W91="",V91=""),IF(SUBSTITUTE(SUBSTITUTE(SUBSTITUTE(R91,AA91,""),".","")," ","")="",IF(LEN(TRIM(MID(SUBSTITUTE(SUBSTITUTE(","&amp;$Q91," ",", ",LEN($Q91)-LEN(SUBSTITUTE($Q91," ",""))),",",REPT(" ",50)),50*COLUMNS($Q:S),50)))&gt;3,LEFT(TRIM(MID(SUBSTITUTE(SUBSTITUTE(","&amp;$Q91," ",", ",LEN($Q91)-LEN(SUBSTITUTE($Q91," ",""))),",",REPT(" ",50)),50*COLUMNS($Q:S),50)),3),TRIM(MID(SUBSTITUTE(SUBSTITUTE(","&amp;$Q91," ",", ",LEN($Q91)-LEN(SUBSTITUTE($Q91," ",""))),",",REPT(" ",50)),50*COLUMNS($Q:S),50))),SUBSTITUTE(SUBSTITUTE(SUBSTITUTE(R91,AA91,""),".","")," ","")),IF(AND(LEN(W91)&gt;0,LEN(V91)&gt;0),IF(SUBSTITUTE(SUBSTITUTE(SUBSTITUTE(R91,AA91,""),".","")," ","")="",IF(LEN(TRIM(MID(SUBSTITUTE(SUBSTITUTE(","&amp;$Q91," ",", ",LEN($Q91)-LEN(SUBSTITUTE($Q91," ",""))),",",REPT(" ",50)),50*COLUMNS($Q:S),50)))&gt;3,LEFT(TRIM(MID(SUBSTITUTE(SUBSTITUTE(","&amp;$Q91," ",", ",LEN($Q91)-LEN(SUBSTITUTE($Q91," ",""))),",",REPT(" ",50)),50*COLUMNS($Q:S),50)),3),TRIM(MID(SUBSTITUTE(SUBSTITUTE(","&amp;$Q91," ",", ",LEN($Q91)-LEN(SUBSTITUTE($Q91," ",""))),",",REPT(" ",50)),50*COLUMNS($Q:S),50))),SUBSTITUTE(SUBSTITUTE(SUBSTITUTE(R91,AA91,""),".","")," ","")),""))),AE91)</f>
        <v>#VALUE!</v>
      </c>
      <c r="AC91" s="56" t="e">
        <f t="shared" si="36"/>
        <v>#VALUE!</v>
      </c>
      <c r="AD91" s="57" t="str">
        <f t="shared" si="37"/>
        <v/>
      </c>
      <c r="AE91" t="str">
        <f t="array" ref="AE91">IFERROR(INDEX(elem_res,MATCH(TRUE,ISNUMBER(SEARCH(elem_ext,AA91)),0)),"")</f>
        <v/>
      </c>
      <c r="AF91" t="str">
        <f t="shared" si="38"/>
        <v xml:space="preserve"> </v>
      </c>
      <c r="AG91" t="str">
        <f t="shared" si="39"/>
        <v/>
      </c>
      <c r="AH91" t="e">
        <f t="shared" si="40"/>
        <v>#VALUE!</v>
      </c>
      <c r="AI91" t="str">
        <f t="shared" si="41"/>
        <v/>
      </c>
      <c r="AJ91" t="str">
        <f t="shared" si="42"/>
        <v/>
      </c>
      <c r="AK91" t="str">
        <f t="shared" si="43"/>
        <v/>
      </c>
      <c r="AL91" t="str">
        <f t="shared" si="44"/>
        <v/>
      </c>
      <c r="AM91" t="str">
        <f>IF(R91="","",'School Form 1-Copy'!$F$4)</f>
        <v/>
      </c>
      <c r="AN91" t="str">
        <f>IF(R91="","",'School Form 1-Copy'!$F$3)</f>
        <v/>
      </c>
      <c r="AO91" t="str">
        <f>IF(R91="","",'School Form 1-Copy'!$AH$3)</f>
        <v/>
      </c>
      <c r="AP91" t="str">
        <f>IF(R91="","",'School Form 1-Copy'!$S$3)</f>
        <v/>
      </c>
      <c r="AQ91" t="str">
        <f>IF(R91="","",IF('School Form 1-Copy'!$K$3="NCR","NCR",IF('School Form 1-Copy'!$K$3="ARMM","ARMM",IF('School Form 1-Copy'!$K$3="CARAGA","CARAGA",MID('School Form 1-Copy'!$K$3,FIND(" ",'School Form 1-Copy'!$K$3)+1,256)))))</f>
        <v/>
      </c>
      <c r="AR91" t="str">
        <f>IF(R91="","",MID('School Form 1-Copy'!$AB$4,FIND(" ",'School Form 1-Copy'!$AB$4)+1,256))</f>
        <v/>
      </c>
      <c r="AS91" t="str">
        <f>IF(R91="","",'School Form 1-Copy'!$AH$4)</f>
        <v/>
      </c>
      <c r="AT91" t="str">
        <f>IF(S91="","",'School Form 1-Copy'!$S$4)</f>
        <v/>
      </c>
      <c r="AU91" t="str">
        <f ca="1">IF(AM91="","",INDIRECT("'"&amp;"School Form 1-Copy"&amp;"'!"&amp;"AD"&amp;MATCH("*Prepared*",'School Form 1-Copy'!$AD$1:$AD$1000,0)+1))</f>
        <v/>
      </c>
    </row>
    <row r="92" spans="3:47">
      <c r="C92" t="str">
        <f t="array" ref="C92">IF(ROWS($3:92)&gt;MAX(IF(ISNUMBER(SEARCH(SUBSTITUTE(A$1,"&lt;=== TOTAL",""),'School Form 1-Copy'!$C$7:$C$1000)),ROW('School Form 1-Copy'!$C$7:$C$1000)-MIN(ROW('School Form 1-Copy'!$C$7:$C$1000))+1,""))-1,"",INDEX('School Form 1-Copy'!$C$7:$C$1000,ROWS($3:92)))</f>
        <v/>
      </c>
      <c r="D92" t="str">
        <f t="shared" si="24"/>
        <v/>
      </c>
      <c r="E92" t="str">
        <f>IF(C92="","",VLOOKUP(C92,'School Form 1-Copy'!$C$7:$H$1000,6,0))</f>
        <v/>
      </c>
      <c r="F92" t="str">
        <f t="array" ref="F92">IF(ROWS($3:92)&gt;MAX(IF(ISNUMBER(SEARCH(SUBSTITUTE(F$1,"&lt;===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1-Copy'!$C$3:$C$1000))+1,""))+ROWS($3:92)),""))</f>
        <v/>
      </c>
      <c r="G92" t="str">
        <f t="shared" si="25"/>
        <v/>
      </c>
      <c r="H92" t="str">
        <f>IF(F92="","",VLOOKUP(F92,'School Form 1-Copy'!$C$7:$H$1000,6,0))</f>
        <v/>
      </c>
      <c r="I92" t="str">
        <f t="shared" si="26"/>
        <v/>
      </c>
      <c r="J92" t="str">
        <f>IF(C92="","",VLOOKUP(C92,IF({1,0},'School Form 1-Copy'!$C$1:$C$1000,'School Form 1-Copy'!$A$1:$A$1000),2,0))</f>
        <v/>
      </c>
      <c r="K92" t="str">
        <f t="shared" si="27"/>
        <v/>
      </c>
      <c r="L92" t="str">
        <f t="shared" si="28"/>
        <v/>
      </c>
      <c r="M92" t="str">
        <f t="array" ref="M92">LOOKUP("zzzzz",CHOOSE({1,2},"",INDEX(I:I,SMALL(IF($I$3:$I$1000&lt;&gt;"",ROW($I$3:$I$1000)),ROWS($M$3:M92)))))</f>
        <v/>
      </c>
      <c r="N92" t="str">
        <f t="shared" si="29"/>
        <v/>
      </c>
      <c r="O92" t="str">
        <f t="shared" si="30"/>
        <v/>
      </c>
      <c r="P92" t="str">
        <f t="shared" si="31"/>
        <v/>
      </c>
      <c r="Q92" t="str">
        <f t="shared" si="32"/>
        <v/>
      </c>
      <c r="R92" t="str">
        <f>IFERROR(TRIM(MID(SUBSTITUTE(SUBSTITUTE(","&amp;$M92," ",", ",LEN($M92)-LEN(SUBSTITUTE($M92," ",""))),",",REPT(" ",50)),50*COLUMNS($M:M),50)),"")</f>
        <v/>
      </c>
      <c r="S92" t="str">
        <f>IFERROR(TRIM(MID(SUBSTITUTE(SUBSTITUTE(","&amp;$M92," ",", ",LEN($M92)-LEN(SUBSTITUTE($M92," ",""))),",",REPT(" ",50)),50*COLUMNS($M:N),50)),"")</f>
        <v/>
      </c>
      <c r="T92" t="str">
        <f>IFERROR(TRIM(MID(SUBSTITUTE(SUBSTITUTE(","&amp;$M92," ",", ",LEN($M92)-LEN(SUBSTITUTE($M92," ",""))),",",REPT(" ",50)),50*COLUMNS($M:O),50)),"")</f>
        <v/>
      </c>
      <c r="U92" t="str">
        <f>IFERROR(TRIM(MID(SUBSTITUTE(SUBSTITUTE(","&amp;$M92," ",", ",LEN($M92)-LEN(SUBSTITUTE($M92," ",""))),",",REPT(" ",50)),50*COLUMNS($M:P),50)),"")</f>
        <v/>
      </c>
      <c r="V92" s="53" t="e">
        <f>IF(LEN(TRIM(MID(SUBSTITUTE(SUBSTITUTE(","&amp;$Q92," ",", ",LEN($Q92)-LEN(SUBSTITUTE($Q92," ",""))),",",REPT(" ",50)),50*COLUMNS($Q:S),50)))&gt;3,TRIM(MID(SUBSTITUTE(SUBSTITUTE(","&amp;$Q92," ",", ",LEN($Q92)-LEN(SUBSTITUTE($Q92," ",""))),",",REPT(" ",50)),50*COLUMNS($Q:S),50)),"")</f>
        <v>#VALUE!</v>
      </c>
      <c r="W92" s="53" t="e">
        <f t="shared" si="33"/>
        <v>#VALUE!</v>
      </c>
      <c r="X92" t="e">
        <f t="shared" si="23"/>
        <v>#VALUE!</v>
      </c>
      <c r="Y92" s="54" t="e">
        <f t="shared" si="34"/>
        <v>#VALUE!</v>
      </c>
      <c r="Z92" s="53" t="e">
        <f>IF(AND(LEN(TRIM(MID(SUBSTITUTE(SUBSTITUTE(","&amp;$R92," ",", ",LEN($R92)-LEN(SUBSTITUTE($R92," ",""))),",",REPT(" ",50)),50*COLUMNS($R:R),50))&gt;0),LEFT(TRIM(MID(SUBSTITUTE(SUBSTITUTE(","&amp;$R92," ",", ",LEN($R92)-LEN(SUBSTITUTE($R92," ",""))),",",REPT(" ",50)),50*COLUMNS($R:R),50)),1)="I",LEFT(TRIM(MID(SUBSTITUTE(SUBSTITUTE(","&amp;$R92," ",", ",LEN($R92)-LEN(SUBSTITUTE($R92," ",""))),",",REPT(" ",50)),50*COLUMNS($R:R),50)),1)="V",LEFT(TRIM(MID(SUBSTITUTE(SUBSTITUTE(","&amp;$R92," ",", ",LEN($R92)-LEN(SUBSTITUTE($R92," ",""))),",",REPT(" ",50)),50*COLUMNS($R:R),50)),1)="X",LEFT(TRIM(MID(SUBSTITUTE(SUBSTITUTE(","&amp;$R92," ",", ",LEN($R92)-LEN(SUBSTITUTE($R92," ",""))),",",REPT(" ",50)),50*COLUMNS($R:R),50)),1)="J"),TRIM(MID(SUBSTITUTE(SUBSTITUTE(","&amp;$R92," ",", ",LEN($R92)-LEN(SUBSTITUTE($R92," ",""))),",",REPT(" ",50)),50*COLUMNS($R:R),50)),R92)</f>
        <v>#VALUE!</v>
      </c>
      <c r="AA92" s="55" t="str">
        <f t="shared" si="35"/>
        <v xml:space="preserve"> </v>
      </c>
      <c r="AB92" s="56" t="e">
        <f>IF(AE92="",IF(OR(LEFT(W92,1)="I",LEFT(W92,1)="V",LEFT(W92,1)="X",LEFT(W92,2)="JR",LEFT(W92,2)="SR"),IF(LEN(T92)-LEN(SUBSTITUTE(T92," ",""))&gt;=2,LEFT(T92,(FIND(" ",T92,1)-1)),W92),IF(AND(W92="",V92=""),IF(SUBSTITUTE(SUBSTITUTE(SUBSTITUTE(R92,AA92,""),".","")," ","")="",IF(LEN(TRIM(MID(SUBSTITUTE(SUBSTITUTE(","&amp;$Q92," ",", ",LEN($Q92)-LEN(SUBSTITUTE($Q92," ",""))),",",REPT(" ",50)),50*COLUMNS($Q:S),50)))&gt;3,LEFT(TRIM(MID(SUBSTITUTE(SUBSTITUTE(","&amp;$Q92," ",", ",LEN($Q92)-LEN(SUBSTITUTE($Q92," ",""))),",",REPT(" ",50)),50*COLUMNS($Q:S),50)),3),TRIM(MID(SUBSTITUTE(SUBSTITUTE(","&amp;$Q92," ",", ",LEN($Q92)-LEN(SUBSTITUTE($Q92," ",""))),",",REPT(" ",50)),50*COLUMNS($Q:S),50))),SUBSTITUTE(SUBSTITUTE(SUBSTITUTE(R92,AA92,""),".","")," ","")),IF(AND(LEN(W92)&gt;0,LEN(V92)&gt;0),IF(SUBSTITUTE(SUBSTITUTE(SUBSTITUTE(R92,AA92,""),".","")," ","")="",IF(LEN(TRIM(MID(SUBSTITUTE(SUBSTITUTE(","&amp;$Q92," ",", ",LEN($Q92)-LEN(SUBSTITUTE($Q92," ",""))),",",REPT(" ",50)),50*COLUMNS($Q:S),50)))&gt;3,LEFT(TRIM(MID(SUBSTITUTE(SUBSTITUTE(","&amp;$Q92," ",", ",LEN($Q92)-LEN(SUBSTITUTE($Q92," ",""))),",",REPT(" ",50)),50*COLUMNS($Q:S),50)),3),TRIM(MID(SUBSTITUTE(SUBSTITUTE(","&amp;$Q92," ",", ",LEN($Q92)-LEN(SUBSTITUTE($Q92," ",""))),",",REPT(" ",50)),50*COLUMNS($Q:S),50))),SUBSTITUTE(SUBSTITUTE(SUBSTITUTE(R92,AA92,""),".","")," ","")),""))),AE92)</f>
        <v>#VALUE!</v>
      </c>
      <c r="AC92" s="56" t="e">
        <f t="shared" si="36"/>
        <v>#VALUE!</v>
      </c>
      <c r="AD92" s="57" t="str">
        <f t="shared" si="37"/>
        <v/>
      </c>
      <c r="AE92" t="str">
        <f t="array" ref="AE92">IFERROR(INDEX(elem_res,MATCH(TRUE,ISNUMBER(SEARCH(elem_ext,AA92)),0)),"")</f>
        <v/>
      </c>
      <c r="AF92" t="str">
        <f t="shared" si="38"/>
        <v xml:space="preserve"> </v>
      </c>
      <c r="AG92" t="str">
        <f t="shared" si="39"/>
        <v/>
      </c>
      <c r="AH92" t="e">
        <f t="shared" si="40"/>
        <v>#VALUE!</v>
      </c>
      <c r="AI92" t="str">
        <f t="shared" si="41"/>
        <v/>
      </c>
      <c r="AJ92" t="str">
        <f t="shared" si="42"/>
        <v/>
      </c>
      <c r="AK92" t="str">
        <f t="shared" si="43"/>
        <v/>
      </c>
      <c r="AL92" t="str">
        <f t="shared" si="44"/>
        <v/>
      </c>
      <c r="AM92" t="str">
        <f>IF(R92="","",'School Form 1-Copy'!$F$4)</f>
        <v/>
      </c>
      <c r="AN92" t="str">
        <f>IF(R92="","",'School Form 1-Copy'!$F$3)</f>
        <v/>
      </c>
      <c r="AO92" t="str">
        <f>IF(R92="","",'School Form 1-Copy'!$AH$3)</f>
        <v/>
      </c>
      <c r="AP92" t="str">
        <f>IF(R92="","",'School Form 1-Copy'!$S$3)</f>
        <v/>
      </c>
      <c r="AQ92" t="str">
        <f>IF(R92="","",IF('School Form 1-Copy'!$K$3="NCR","NCR",IF('School Form 1-Copy'!$K$3="ARMM","ARMM",IF('School Form 1-Copy'!$K$3="CARAGA","CARAGA",MID('School Form 1-Copy'!$K$3,FIND(" ",'School Form 1-Copy'!$K$3)+1,256)))))</f>
        <v/>
      </c>
      <c r="AR92" t="str">
        <f>IF(R92="","",MID('School Form 1-Copy'!$AB$4,FIND(" ",'School Form 1-Copy'!$AB$4)+1,256))</f>
        <v/>
      </c>
      <c r="AS92" t="str">
        <f>IF(R92="","",'School Form 1-Copy'!$AH$4)</f>
        <v/>
      </c>
      <c r="AT92" t="str">
        <f>IF(S92="","",'School Form 1-Copy'!$S$4)</f>
        <v/>
      </c>
      <c r="AU92" t="str">
        <f ca="1">IF(AM92="","",INDIRECT("'"&amp;"School Form 1-Copy"&amp;"'!"&amp;"AD"&amp;MATCH("*Prepared*",'School Form 1-Copy'!$AD$1:$AD$1000,0)+1))</f>
        <v/>
      </c>
    </row>
    <row r="93" spans="3:47">
      <c r="C93" t="str">
        <f t="array" ref="C93">IF(ROWS($3:93)&gt;MAX(IF(ISNUMBER(SEARCH(SUBSTITUTE(A$1,"&lt;=== TOTAL",""),'School Form 1-Copy'!$C$7:$C$1000)),ROW('School Form 1-Copy'!$C$7:$C$1000)-MIN(ROW('School Form 1-Copy'!$C$7:$C$1000))+1,""))-1,"",INDEX('School Form 1-Copy'!$C$7:$C$1000,ROWS($3:93)))</f>
        <v/>
      </c>
      <c r="D93" t="str">
        <f t="shared" si="24"/>
        <v/>
      </c>
      <c r="E93" t="str">
        <f>IF(C93="","",VLOOKUP(C93,'School Form 1-Copy'!$C$7:$H$1000,6,0))</f>
        <v/>
      </c>
      <c r="F93" t="str">
        <f t="array" ref="F93">IF(ROWS($3:93)&gt;MAX(IF(ISNUMBER(SEARCH(SUBSTITUTE(F$1,"&lt;===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1-Copy'!$C$3:$C$1000))+1,""))+ROWS($3:93)),""))</f>
        <v/>
      </c>
      <c r="G93" t="str">
        <f t="shared" si="25"/>
        <v/>
      </c>
      <c r="H93" t="str">
        <f>IF(F93="","",VLOOKUP(F93,'School Form 1-Copy'!$C$7:$H$1000,6,0))</f>
        <v/>
      </c>
      <c r="I93" t="str">
        <f t="shared" si="26"/>
        <v/>
      </c>
      <c r="J93" t="str">
        <f>IF(C93="","",VLOOKUP(C93,IF({1,0},'School Form 1-Copy'!$C$1:$C$1000,'School Form 1-Copy'!$A$1:$A$1000),2,0))</f>
        <v/>
      </c>
      <c r="K93" t="str">
        <f t="shared" si="27"/>
        <v/>
      </c>
      <c r="L93" t="str">
        <f t="shared" si="28"/>
        <v/>
      </c>
      <c r="M93" t="str">
        <f t="array" ref="M93">LOOKUP("zzzzz",CHOOSE({1,2},"",INDEX(I:I,SMALL(IF($I$3:$I$1000&lt;&gt;"",ROW($I$3:$I$1000)),ROWS($M$3:M93)))))</f>
        <v/>
      </c>
      <c r="N93" t="str">
        <f t="shared" si="29"/>
        <v/>
      </c>
      <c r="O93" t="str">
        <f t="shared" si="30"/>
        <v/>
      </c>
      <c r="P93" t="str">
        <f t="shared" si="31"/>
        <v/>
      </c>
      <c r="Q93" t="str">
        <f t="shared" si="32"/>
        <v/>
      </c>
      <c r="R93" t="str">
        <f>IFERROR(TRIM(MID(SUBSTITUTE(SUBSTITUTE(","&amp;$M93," ",", ",LEN($M93)-LEN(SUBSTITUTE($M93," ",""))),",",REPT(" ",50)),50*COLUMNS($M:M),50)),"")</f>
        <v/>
      </c>
      <c r="S93" t="str">
        <f>IFERROR(TRIM(MID(SUBSTITUTE(SUBSTITUTE(","&amp;$M93," ",", ",LEN($M93)-LEN(SUBSTITUTE($M93," ",""))),",",REPT(" ",50)),50*COLUMNS($M:N),50)),"")</f>
        <v/>
      </c>
      <c r="T93" t="str">
        <f>IFERROR(TRIM(MID(SUBSTITUTE(SUBSTITUTE(","&amp;$M93," ",", ",LEN($M93)-LEN(SUBSTITUTE($M93," ",""))),",",REPT(" ",50)),50*COLUMNS($M:O),50)),"")</f>
        <v/>
      </c>
      <c r="U93" t="str">
        <f>IFERROR(TRIM(MID(SUBSTITUTE(SUBSTITUTE(","&amp;$M93," ",", ",LEN($M93)-LEN(SUBSTITUTE($M93," ",""))),",",REPT(" ",50)),50*COLUMNS($M:P),50)),"")</f>
        <v/>
      </c>
      <c r="V93" s="53" t="e">
        <f>IF(LEN(TRIM(MID(SUBSTITUTE(SUBSTITUTE(","&amp;$Q93," ",", ",LEN($Q93)-LEN(SUBSTITUTE($Q93," ",""))),",",REPT(" ",50)),50*COLUMNS($Q:S),50)))&gt;3,TRIM(MID(SUBSTITUTE(SUBSTITUTE(","&amp;$Q93," ",", ",LEN($Q93)-LEN(SUBSTITUTE($Q93," ",""))),",",REPT(" ",50)),50*COLUMNS($Q:S),50)),"")</f>
        <v>#VALUE!</v>
      </c>
      <c r="W93" s="53" t="e">
        <f t="shared" si="33"/>
        <v>#VALUE!</v>
      </c>
      <c r="X93" t="e">
        <f t="shared" si="23"/>
        <v>#VALUE!</v>
      </c>
      <c r="Y93" s="54" t="e">
        <f t="shared" si="34"/>
        <v>#VALUE!</v>
      </c>
      <c r="Z93" s="53" t="e">
        <f>IF(AND(LEN(TRIM(MID(SUBSTITUTE(SUBSTITUTE(","&amp;$R93," ",", ",LEN($R93)-LEN(SUBSTITUTE($R93," ",""))),",",REPT(" ",50)),50*COLUMNS($R:R),50))&gt;0),LEFT(TRIM(MID(SUBSTITUTE(SUBSTITUTE(","&amp;$R93," ",", ",LEN($R93)-LEN(SUBSTITUTE($R93," ",""))),",",REPT(" ",50)),50*COLUMNS($R:R),50)),1)="I",LEFT(TRIM(MID(SUBSTITUTE(SUBSTITUTE(","&amp;$R93," ",", ",LEN($R93)-LEN(SUBSTITUTE($R93," ",""))),",",REPT(" ",50)),50*COLUMNS($R:R),50)),1)="V",LEFT(TRIM(MID(SUBSTITUTE(SUBSTITUTE(","&amp;$R93," ",", ",LEN($R93)-LEN(SUBSTITUTE($R93," ",""))),",",REPT(" ",50)),50*COLUMNS($R:R),50)),1)="X",LEFT(TRIM(MID(SUBSTITUTE(SUBSTITUTE(","&amp;$R93," ",", ",LEN($R93)-LEN(SUBSTITUTE($R93," ",""))),",",REPT(" ",50)),50*COLUMNS($R:R),50)),1)="J"),TRIM(MID(SUBSTITUTE(SUBSTITUTE(","&amp;$R93," ",", ",LEN($R93)-LEN(SUBSTITUTE($R93," ",""))),",",REPT(" ",50)),50*COLUMNS($R:R),50)),R93)</f>
        <v>#VALUE!</v>
      </c>
      <c r="AA93" s="55" t="str">
        <f t="shared" si="35"/>
        <v xml:space="preserve"> </v>
      </c>
      <c r="AB93" s="56" t="e">
        <f>IF(AE93="",IF(OR(LEFT(W93,1)="I",LEFT(W93,1)="V",LEFT(W93,1)="X",LEFT(W93,2)="JR",LEFT(W93,2)="SR"),IF(LEN(T93)-LEN(SUBSTITUTE(T93," ",""))&gt;=2,LEFT(T93,(FIND(" ",T93,1)-1)),W93),IF(AND(W93="",V93=""),IF(SUBSTITUTE(SUBSTITUTE(SUBSTITUTE(R93,AA93,""),".","")," ","")="",IF(LEN(TRIM(MID(SUBSTITUTE(SUBSTITUTE(","&amp;$Q93," ",", ",LEN($Q93)-LEN(SUBSTITUTE($Q93," ",""))),",",REPT(" ",50)),50*COLUMNS($Q:S),50)))&gt;3,LEFT(TRIM(MID(SUBSTITUTE(SUBSTITUTE(","&amp;$Q93," ",", ",LEN($Q93)-LEN(SUBSTITUTE($Q93," ",""))),",",REPT(" ",50)),50*COLUMNS($Q:S),50)),3),TRIM(MID(SUBSTITUTE(SUBSTITUTE(","&amp;$Q93," ",", ",LEN($Q93)-LEN(SUBSTITUTE($Q93," ",""))),",",REPT(" ",50)),50*COLUMNS($Q:S),50))),SUBSTITUTE(SUBSTITUTE(SUBSTITUTE(R93,AA93,""),".","")," ","")),IF(AND(LEN(W93)&gt;0,LEN(V93)&gt;0),IF(SUBSTITUTE(SUBSTITUTE(SUBSTITUTE(R93,AA93,""),".","")," ","")="",IF(LEN(TRIM(MID(SUBSTITUTE(SUBSTITUTE(","&amp;$Q93," ",", ",LEN($Q93)-LEN(SUBSTITUTE($Q93," ",""))),",",REPT(" ",50)),50*COLUMNS($Q:S),50)))&gt;3,LEFT(TRIM(MID(SUBSTITUTE(SUBSTITUTE(","&amp;$Q93," ",", ",LEN($Q93)-LEN(SUBSTITUTE($Q93," ",""))),",",REPT(" ",50)),50*COLUMNS($Q:S),50)),3),TRIM(MID(SUBSTITUTE(SUBSTITUTE(","&amp;$Q93," ",", ",LEN($Q93)-LEN(SUBSTITUTE($Q93," ",""))),",",REPT(" ",50)),50*COLUMNS($Q:S),50))),SUBSTITUTE(SUBSTITUTE(SUBSTITUTE(R93,AA93,""),".","")," ","")),""))),AE93)</f>
        <v>#VALUE!</v>
      </c>
      <c r="AC93" s="56" t="e">
        <f t="shared" si="36"/>
        <v>#VALUE!</v>
      </c>
      <c r="AD93" s="57" t="str">
        <f t="shared" si="37"/>
        <v/>
      </c>
      <c r="AE93" t="str">
        <f t="array" ref="AE93">IFERROR(INDEX(elem_res,MATCH(TRUE,ISNUMBER(SEARCH(elem_ext,AA93)),0)),"")</f>
        <v/>
      </c>
      <c r="AF93" t="str">
        <f t="shared" si="38"/>
        <v xml:space="preserve"> </v>
      </c>
      <c r="AG93" t="str">
        <f t="shared" si="39"/>
        <v/>
      </c>
      <c r="AH93" t="e">
        <f t="shared" si="40"/>
        <v>#VALUE!</v>
      </c>
      <c r="AI93" t="str">
        <f t="shared" si="41"/>
        <v/>
      </c>
      <c r="AJ93" t="str">
        <f t="shared" si="42"/>
        <v/>
      </c>
      <c r="AK93" t="str">
        <f t="shared" si="43"/>
        <v/>
      </c>
      <c r="AL93" t="str">
        <f t="shared" si="44"/>
        <v/>
      </c>
      <c r="AM93" t="str">
        <f>IF(R93="","",'School Form 1-Copy'!$F$4)</f>
        <v/>
      </c>
      <c r="AN93" t="str">
        <f>IF(R93="","",'School Form 1-Copy'!$F$3)</f>
        <v/>
      </c>
      <c r="AO93" t="str">
        <f>IF(R93="","",'School Form 1-Copy'!$AH$3)</f>
        <v/>
      </c>
      <c r="AP93" t="str">
        <f>IF(R93="","",'School Form 1-Copy'!$S$3)</f>
        <v/>
      </c>
      <c r="AQ93" t="str">
        <f>IF(R93="","",IF('School Form 1-Copy'!$K$3="NCR","NCR",IF('School Form 1-Copy'!$K$3="ARMM","ARMM",IF('School Form 1-Copy'!$K$3="CARAGA","CARAGA",MID('School Form 1-Copy'!$K$3,FIND(" ",'School Form 1-Copy'!$K$3)+1,256)))))</f>
        <v/>
      </c>
      <c r="AR93" t="str">
        <f>IF(R93="","",MID('School Form 1-Copy'!$AB$4,FIND(" ",'School Form 1-Copy'!$AB$4)+1,256))</f>
        <v/>
      </c>
      <c r="AS93" t="str">
        <f>IF(R93="","",'School Form 1-Copy'!$AH$4)</f>
        <v/>
      </c>
      <c r="AT93" t="str">
        <f>IF(S93="","",'School Form 1-Copy'!$S$4)</f>
        <v/>
      </c>
      <c r="AU93" t="str">
        <f ca="1">IF(AM93="","",INDIRECT("'"&amp;"School Form 1-Copy"&amp;"'!"&amp;"AD"&amp;MATCH("*Prepared*",'School Form 1-Copy'!$AD$1:$AD$1000,0)+1))</f>
        <v/>
      </c>
    </row>
    <row r="94" spans="3:47">
      <c r="C94" t="str">
        <f t="array" ref="C94">IF(ROWS($3:94)&gt;MAX(IF(ISNUMBER(SEARCH(SUBSTITUTE(A$1,"&lt;=== TOTAL",""),'School Form 1-Copy'!$C$7:$C$1000)),ROW('School Form 1-Copy'!$C$7:$C$1000)-MIN(ROW('School Form 1-Copy'!$C$7:$C$1000))+1,""))-1,"",INDEX('School Form 1-Copy'!$C$7:$C$1000,ROWS($3:94)))</f>
        <v/>
      </c>
      <c r="D94" t="str">
        <f t="shared" si="24"/>
        <v/>
      </c>
      <c r="E94" t="str">
        <f>IF(C94="","",VLOOKUP(C94,'School Form 1-Copy'!$C$7:$H$1000,6,0))</f>
        <v/>
      </c>
      <c r="F94" t="str">
        <f t="array" ref="F94">IF(ROWS($3:94)&gt;MAX(IF(ISNUMBER(SEARCH(SUBSTITUTE(F$1,"&lt;===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1-Copy'!$C$3:$C$1000))+1,""))+ROWS($3:94)),""))</f>
        <v/>
      </c>
      <c r="G94" t="str">
        <f t="shared" si="25"/>
        <v/>
      </c>
      <c r="H94" t="str">
        <f>IF(F94="","",VLOOKUP(F94,'School Form 1-Copy'!$C$7:$H$1000,6,0))</f>
        <v/>
      </c>
      <c r="I94" t="str">
        <f t="shared" si="26"/>
        <v/>
      </c>
      <c r="J94" t="str">
        <f>IF(C94="","",VLOOKUP(C94,IF({1,0},'School Form 1-Copy'!$C$1:$C$1000,'School Form 1-Copy'!$A$1:$A$1000),2,0))</f>
        <v/>
      </c>
      <c r="K94" t="str">
        <f t="shared" si="27"/>
        <v/>
      </c>
      <c r="L94" t="str">
        <f t="shared" si="28"/>
        <v/>
      </c>
      <c r="M94" t="str">
        <f t="array" ref="M94">LOOKUP("zzzzz",CHOOSE({1,2},"",INDEX(I:I,SMALL(IF($I$3:$I$1000&lt;&gt;"",ROW($I$3:$I$1000)),ROWS($M$3:M94)))))</f>
        <v/>
      </c>
      <c r="N94" t="str">
        <f t="shared" si="29"/>
        <v/>
      </c>
      <c r="O94" t="str">
        <f t="shared" si="30"/>
        <v/>
      </c>
      <c r="P94" t="str">
        <f t="shared" si="31"/>
        <v/>
      </c>
      <c r="Q94" t="str">
        <f t="shared" si="32"/>
        <v/>
      </c>
      <c r="R94" t="str">
        <f>IFERROR(TRIM(MID(SUBSTITUTE(SUBSTITUTE(","&amp;$M94," ",", ",LEN($M94)-LEN(SUBSTITUTE($M94," ",""))),",",REPT(" ",50)),50*COLUMNS($M:M),50)),"")</f>
        <v/>
      </c>
      <c r="S94" t="str">
        <f>IFERROR(TRIM(MID(SUBSTITUTE(SUBSTITUTE(","&amp;$M94," ",", ",LEN($M94)-LEN(SUBSTITUTE($M94," ",""))),",",REPT(" ",50)),50*COLUMNS($M:N),50)),"")</f>
        <v/>
      </c>
      <c r="T94" t="str">
        <f>IFERROR(TRIM(MID(SUBSTITUTE(SUBSTITUTE(","&amp;$M94," ",", ",LEN($M94)-LEN(SUBSTITUTE($M94," ",""))),",",REPT(" ",50)),50*COLUMNS($M:O),50)),"")</f>
        <v/>
      </c>
      <c r="U94" t="str">
        <f>IFERROR(TRIM(MID(SUBSTITUTE(SUBSTITUTE(","&amp;$M94," ",", ",LEN($M94)-LEN(SUBSTITUTE($M94," ",""))),",",REPT(" ",50)),50*COLUMNS($M:P),50)),"")</f>
        <v/>
      </c>
      <c r="V94" s="53" t="e">
        <f>IF(LEN(TRIM(MID(SUBSTITUTE(SUBSTITUTE(","&amp;$Q94," ",", ",LEN($Q94)-LEN(SUBSTITUTE($Q94," ",""))),",",REPT(" ",50)),50*COLUMNS($Q:S),50)))&gt;3,TRIM(MID(SUBSTITUTE(SUBSTITUTE(","&amp;$Q94," ",", ",LEN($Q94)-LEN(SUBSTITUTE($Q94," ",""))),",",REPT(" ",50)),50*COLUMNS($Q:S),50)),"")</f>
        <v>#VALUE!</v>
      </c>
      <c r="W94" s="53" t="e">
        <f t="shared" si="33"/>
        <v>#VALUE!</v>
      </c>
      <c r="X94" t="e">
        <f t="shared" si="23"/>
        <v>#VALUE!</v>
      </c>
      <c r="Y94" s="54" t="e">
        <f t="shared" si="34"/>
        <v>#VALUE!</v>
      </c>
      <c r="Z94" s="53" t="e">
        <f>IF(AND(LEN(TRIM(MID(SUBSTITUTE(SUBSTITUTE(","&amp;$R94," ",", ",LEN($R94)-LEN(SUBSTITUTE($R94," ",""))),",",REPT(" ",50)),50*COLUMNS($R:R),50))&gt;0),LEFT(TRIM(MID(SUBSTITUTE(SUBSTITUTE(","&amp;$R94," ",", ",LEN($R94)-LEN(SUBSTITUTE($R94," ",""))),",",REPT(" ",50)),50*COLUMNS($R:R),50)),1)="I",LEFT(TRIM(MID(SUBSTITUTE(SUBSTITUTE(","&amp;$R94," ",", ",LEN($R94)-LEN(SUBSTITUTE($R94," ",""))),",",REPT(" ",50)),50*COLUMNS($R:R),50)),1)="V",LEFT(TRIM(MID(SUBSTITUTE(SUBSTITUTE(","&amp;$R94," ",", ",LEN($R94)-LEN(SUBSTITUTE($R94," ",""))),",",REPT(" ",50)),50*COLUMNS($R:R),50)),1)="X",LEFT(TRIM(MID(SUBSTITUTE(SUBSTITUTE(","&amp;$R94," ",", ",LEN($R94)-LEN(SUBSTITUTE($R94," ",""))),",",REPT(" ",50)),50*COLUMNS($R:R),50)),1)="J"),TRIM(MID(SUBSTITUTE(SUBSTITUTE(","&amp;$R94," ",", ",LEN($R94)-LEN(SUBSTITUTE($R94," ",""))),",",REPT(" ",50)),50*COLUMNS($R:R),50)),R94)</f>
        <v>#VALUE!</v>
      </c>
      <c r="AA94" s="55" t="str">
        <f t="shared" si="35"/>
        <v xml:space="preserve"> </v>
      </c>
      <c r="AB94" s="56" t="e">
        <f>IF(AE94="",IF(OR(LEFT(W94,1)="I",LEFT(W94,1)="V",LEFT(W94,1)="X",LEFT(W94,2)="JR",LEFT(W94,2)="SR"),IF(LEN(T94)-LEN(SUBSTITUTE(T94," ",""))&gt;=2,LEFT(T94,(FIND(" ",T94,1)-1)),W94),IF(AND(W94="",V94=""),IF(SUBSTITUTE(SUBSTITUTE(SUBSTITUTE(R94,AA94,""),".","")," ","")="",IF(LEN(TRIM(MID(SUBSTITUTE(SUBSTITUTE(","&amp;$Q94," ",", ",LEN($Q94)-LEN(SUBSTITUTE($Q94," ",""))),",",REPT(" ",50)),50*COLUMNS($Q:S),50)))&gt;3,LEFT(TRIM(MID(SUBSTITUTE(SUBSTITUTE(","&amp;$Q94," ",", ",LEN($Q94)-LEN(SUBSTITUTE($Q94," ",""))),",",REPT(" ",50)),50*COLUMNS($Q:S),50)),3),TRIM(MID(SUBSTITUTE(SUBSTITUTE(","&amp;$Q94," ",", ",LEN($Q94)-LEN(SUBSTITUTE($Q94," ",""))),",",REPT(" ",50)),50*COLUMNS($Q:S),50))),SUBSTITUTE(SUBSTITUTE(SUBSTITUTE(R94,AA94,""),".","")," ","")),IF(AND(LEN(W94)&gt;0,LEN(V94)&gt;0),IF(SUBSTITUTE(SUBSTITUTE(SUBSTITUTE(R94,AA94,""),".","")," ","")="",IF(LEN(TRIM(MID(SUBSTITUTE(SUBSTITUTE(","&amp;$Q94," ",", ",LEN($Q94)-LEN(SUBSTITUTE($Q94," ",""))),",",REPT(" ",50)),50*COLUMNS($Q:S),50)))&gt;3,LEFT(TRIM(MID(SUBSTITUTE(SUBSTITUTE(","&amp;$Q94," ",", ",LEN($Q94)-LEN(SUBSTITUTE($Q94," ",""))),",",REPT(" ",50)),50*COLUMNS($Q:S),50)),3),TRIM(MID(SUBSTITUTE(SUBSTITUTE(","&amp;$Q94," ",", ",LEN($Q94)-LEN(SUBSTITUTE($Q94," ",""))),",",REPT(" ",50)),50*COLUMNS($Q:S),50))),SUBSTITUTE(SUBSTITUTE(SUBSTITUTE(R94,AA94,""),".","")," ","")),""))),AE94)</f>
        <v>#VALUE!</v>
      </c>
      <c r="AC94" s="56" t="e">
        <f t="shared" si="36"/>
        <v>#VALUE!</v>
      </c>
      <c r="AD94" s="57" t="str">
        <f t="shared" si="37"/>
        <v/>
      </c>
      <c r="AE94" t="str">
        <f t="array" ref="AE94">IFERROR(INDEX(elem_res,MATCH(TRUE,ISNUMBER(SEARCH(elem_ext,AA94)),0)),"")</f>
        <v/>
      </c>
      <c r="AF94" t="str">
        <f t="shared" si="38"/>
        <v xml:space="preserve"> </v>
      </c>
      <c r="AG94" t="str">
        <f t="shared" si="39"/>
        <v/>
      </c>
      <c r="AH94" t="e">
        <f t="shared" si="40"/>
        <v>#VALUE!</v>
      </c>
      <c r="AI94" t="str">
        <f t="shared" si="41"/>
        <v/>
      </c>
      <c r="AJ94" t="str">
        <f t="shared" si="42"/>
        <v/>
      </c>
      <c r="AK94" t="str">
        <f t="shared" si="43"/>
        <v/>
      </c>
      <c r="AL94" t="str">
        <f t="shared" si="44"/>
        <v/>
      </c>
      <c r="AM94" t="str">
        <f>IF(R94="","",'School Form 1-Copy'!$F$4)</f>
        <v/>
      </c>
      <c r="AN94" t="str">
        <f>IF(R94="","",'School Form 1-Copy'!$F$3)</f>
        <v/>
      </c>
      <c r="AO94" t="str">
        <f>IF(R94="","",'School Form 1-Copy'!$AH$3)</f>
        <v/>
      </c>
      <c r="AP94" t="str">
        <f>IF(R94="","",'School Form 1-Copy'!$S$3)</f>
        <v/>
      </c>
      <c r="AQ94" t="str">
        <f>IF(R94="","",IF('School Form 1-Copy'!$K$3="NCR","NCR",IF('School Form 1-Copy'!$K$3="ARMM","ARMM",IF('School Form 1-Copy'!$K$3="CARAGA","CARAGA",MID('School Form 1-Copy'!$K$3,FIND(" ",'School Form 1-Copy'!$K$3)+1,256)))))</f>
        <v/>
      </c>
      <c r="AR94" t="str">
        <f>IF(R94="","",MID('School Form 1-Copy'!$AB$4,FIND(" ",'School Form 1-Copy'!$AB$4)+1,256))</f>
        <v/>
      </c>
      <c r="AS94" t="str">
        <f>IF(R94="","",'School Form 1-Copy'!$AH$4)</f>
        <v/>
      </c>
      <c r="AT94" t="str">
        <f>IF(S94="","",'School Form 1-Copy'!$S$4)</f>
        <v/>
      </c>
      <c r="AU94" t="str">
        <f ca="1">IF(AM94="","",INDIRECT("'"&amp;"School Form 1-Copy"&amp;"'!"&amp;"AD"&amp;MATCH("*Prepared*",'School Form 1-Copy'!$AD$1:$AD$1000,0)+1))</f>
        <v/>
      </c>
    </row>
    <row r="95" spans="3:47">
      <c r="C95" t="str">
        <f t="array" ref="C95">IF(ROWS($3:95)&gt;MAX(IF(ISNUMBER(SEARCH(SUBSTITUTE(A$1,"&lt;=== TOTAL",""),'School Form 1-Copy'!$C$7:$C$1000)),ROW('School Form 1-Copy'!$C$7:$C$1000)-MIN(ROW('School Form 1-Copy'!$C$7:$C$1000))+1,""))-1,"",INDEX('School Form 1-Copy'!$C$7:$C$1000,ROWS($3:95)))</f>
        <v/>
      </c>
      <c r="D95" t="str">
        <f t="shared" si="24"/>
        <v/>
      </c>
      <c r="E95" t="str">
        <f>IF(C95="","",VLOOKUP(C95,'School Form 1-Copy'!$C$7:$H$1000,6,0))</f>
        <v/>
      </c>
      <c r="F95" t="str">
        <f t="array" ref="F95">IF(ROWS($3:95)&gt;MAX(IF(ISNUMBER(SEARCH(SUBSTITUTE(F$1,"&lt;===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1-Copy'!$C$3:$C$1000))+1,""))+ROWS($3:95)),""))</f>
        <v/>
      </c>
      <c r="G95" t="str">
        <f t="shared" si="25"/>
        <v/>
      </c>
      <c r="H95" t="str">
        <f>IF(F95="","",VLOOKUP(F95,'School Form 1-Copy'!$C$7:$H$1000,6,0))</f>
        <v/>
      </c>
      <c r="I95" t="str">
        <f t="shared" si="26"/>
        <v/>
      </c>
      <c r="J95" t="str">
        <f>IF(C95="","",VLOOKUP(C95,IF({1,0},'School Form 1-Copy'!$C$1:$C$1000,'School Form 1-Copy'!$A$1:$A$1000),2,0))</f>
        <v/>
      </c>
      <c r="K95" t="str">
        <f t="shared" si="27"/>
        <v/>
      </c>
      <c r="L95" t="str">
        <f t="shared" si="28"/>
        <v/>
      </c>
      <c r="M95" t="str">
        <f t="array" ref="M95">LOOKUP("zzzzz",CHOOSE({1,2},"",INDEX(I:I,SMALL(IF($I$3:$I$1000&lt;&gt;"",ROW($I$3:$I$1000)),ROWS($M$3:M95)))))</f>
        <v/>
      </c>
      <c r="N95" t="str">
        <f t="shared" si="29"/>
        <v/>
      </c>
      <c r="O95" t="str">
        <f t="shared" si="30"/>
        <v/>
      </c>
      <c r="P95" t="str">
        <f t="shared" si="31"/>
        <v/>
      </c>
      <c r="Q95" t="str">
        <f t="shared" si="32"/>
        <v/>
      </c>
      <c r="R95" t="str">
        <f>IFERROR(TRIM(MID(SUBSTITUTE(SUBSTITUTE(","&amp;$M95," ",", ",LEN($M95)-LEN(SUBSTITUTE($M95," ",""))),",",REPT(" ",50)),50*COLUMNS($M:M),50)),"")</f>
        <v/>
      </c>
      <c r="S95" t="str">
        <f>IFERROR(TRIM(MID(SUBSTITUTE(SUBSTITUTE(","&amp;$M95," ",", ",LEN($M95)-LEN(SUBSTITUTE($M95," ",""))),",",REPT(" ",50)),50*COLUMNS($M:N),50)),"")</f>
        <v/>
      </c>
      <c r="T95" t="str">
        <f>IFERROR(TRIM(MID(SUBSTITUTE(SUBSTITUTE(","&amp;$M95," ",", ",LEN($M95)-LEN(SUBSTITUTE($M95," ",""))),",",REPT(" ",50)),50*COLUMNS($M:O),50)),"")</f>
        <v/>
      </c>
      <c r="U95" t="str">
        <f>IFERROR(TRIM(MID(SUBSTITUTE(SUBSTITUTE(","&amp;$M95," ",", ",LEN($M95)-LEN(SUBSTITUTE($M95," ",""))),",",REPT(" ",50)),50*COLUMNS($M:P),50)),"")</f>
        <v/>
      </c>
      <c r="V95" s="53" t="e">
        <f>IF(LEN(TRIM(MID(SUBSTITUTE(SUBSTITUTE(","&amp;$Q95," ",", ",LEN($Q95)-LEN(SUBSTITUTE($Q95," ",""))),",",REPT(" ",50)),50*COLUMNS($Q:S),50)))&gt;3,TRIM(MID(SUBSTITUTE(SUBSTITUTE(","&amp;$Q95," ",", ",LEN($Q95)-LEN(SUBSTITUTE($Q95," ",""))),",",REPT(" ",50)),50*COLUMNS($Q:S),50)),"")</f>
        <v>#VALUE!</v>
      </c>
      <c r="W95" s="53" t="e">
        <f t="shared" si="33"/>
        <v>#VALUE!</v>
      </c>
      <c r="X95" t="e">
        <f t="shared" si="23"/>
        <v>#VALUE!</v>
      </c>
      <c r="Y95" s="54" t="e">
        <f t="shared" si="34"/>
        <v>#VALUE!</v>
      </c>
      <c r="Z95" s="53" t="e">
        <f>IF(AND(LEN(TRIM(MID(SUBSTITUTE(SUBSTITUTE(","&amp;$R95," ",", ",LEN($R95)-LEN(SUBSTITUTE($R95," ",""))),",",REPT(" ",50)),50*COLUMNS($R:R),50))&gt;0),LEFT(TRIM(MID(SUBSTITUTE(SUBSTITUTE(","&amp;$R95," ",", ",LEN($R95)-LEN(SUBSTITUTE($R95," ",""))),",",REPT(" ",50)),50*COLUMNS($R:R),50)),1)="I",LEFT(TRIM(MID(SUBSTITUTE(SUBSTITUTE(","&amp;$R95," ",", ",LEN($R95)-LEN(SUBSTITUTE($R95," ",""))),",",REPT(" ",50)),50*COLUMNS($R:R),50)),1)="V",LEFT(TRIM(MID(SUBSTITUTE(SUBSTITUTE(","&amp;$R95," ",", ",LEN($R95)-LEN(SUBSTITUTE($R95," ",""))),",",REPT(" ",50)),50*COLUMNS($R:R),50)),1)="X",LEFT(TRIM(MID(SUBSTITUTE(SUBSTITUTE(","&amp;$R95," ",", ",LEN($R95)-LEN(SUBSTITUTE($R95," ",""))),",",REPT(" ",50)),50*COLUMNS($R:R),50)),1)="J"),TRIM(MID(SUBSTITUTE(SUBSTITUTE(","&amp;$R95," ",", ",LEN($R95)-LEN(SUBSTITUTE($R95," ",""))),",",REPT(" ",50)),50*COLUMNS($R:R),50)),R95)</f>
        <v>#VALUE!</v>
      </c>
      <c r="AA95" s="55" t="str">
        <f t="shared" si="35"/>
        <v xml:space="preserve"> </v>
      </c>
      <c r="AB95" s="56" t="e">
        <f>IF(AE95="",IF(OR(LEFT(W95,1)="I",LEFT(W95,1)="V",LEFT(W95,1)="X",LEFT(W95,2)="JR",LEFT(W95,2)="SR"),IF(LEN(T95)-LEN(SUBSTITUTE(T95," ",""))&gt;=2,LEFT(T95,(FIND(" ",T95,1)-1)),W95),IF(AND(W95="",V95=""),IF(SUBSTITUTE(SUBSTITUTE(SUBSTITUTE(R95,AA95,""),".","")," ","")="",IF(LEN(TRIM(MID(SUBSTITUTE(SUBSTITUTE(","&amp;$Q95," ",", ",LEN($Q95)-LEN(SUBSTITUTE($Q95," ",""))),",",REPT(" ",50)),50*COLUMNS($Q:S),50)))&gt;3,LEFT(TRIM(MID(SUBSTITUTE(SUBSTITUTE(","&amp;$Q95," ",", ",LEN($Q95)-LEN(SUBSTITUTE($Q95," ",""))),",",REPT(" ",50)),50*COLUMNS($Q:S),50)),3),TRIM(MID(SUBSTITUTE(SUBSTITUTE(","&amp;$Q95," ",", ",LEN($Q95)-LEN(SUBSTITUTE($Q95," ",""))),",",REPT(" ",50)),50*COLUMNS($Q:S),50))),SUBSTITUTE(SUBSTITUTE(SUBSTITUTE(R95,AA95,""),".","")," ","")),IF(AND(LEN(W95)&gt;0,LEN(V95)&gt;0),IF(SUBSTITUTE(SUBSTITUTE(SUBSTITUTE(R95,AA95,""),".","")," ","")="",IF(LEN(TRIM(MID(SUBSTITUTE(SUBSTITUTE(","&amp;$Q95," ",", ",LEN($Q95)-LEN(SUBSTITUTE($Q95," ",""))),",",REPT(" ",50)),50*COLUMNS($Q:S),50)))&gt;3,LEFT(TRIM(MID(SUBSTITUTE(SUBSTITUTE(","&amp;$Q95," ",", ",LEN($Q95)-LEN(SUBSTITUTE($Q95," ",""))),",",REPT(" ",50)),50*COLUMNS($Q:S),50)),3),TRIM(MID(SUBSTITUTE(SUBSTITUTE(","&amp;$Q95," ",", ",LEN($Q95)-LEN(SUBSTITUTE($Q95," ",""))),",",REPT(" ",50)),50*COLUMNS($Q:S),50))),SUBSTITUTE(SUBSTITUTE(SUBSTITUTE(R95,AA95,""),".","")," ","")),""))),AE95)</f>
        <v>#VALUE!</v>
      </c>
      <c r="AC95" s="56" t="e">
        <f t="shared" si="36"/>
        <v>#VALUE!</v>
      </c>
      <c r="AD95" s="57" t="str">
        <f t="shared" si="37"/>
        <v/>
      </c>
      <c r="AE95" t="str">
        <f t="array" ref="AE95">IFERROR(INDEX(elem_res,MATCH(TRUE,ISNUMBER(SEARCH(elem_ext,AA95)),0)),"")</f>
        <v/>
      </c>
      <c r="AF95" t="str">
        <f t="shared" si="38"/>
        <v xml:space="preserve"> </v>
      </c>
      <c r="AG95" t="str">
        <f t="shared" si="39"/>
        <v/>
      </c>
      <c r="AH95" t="e">
        <f t="shared" si="40"/>
        <v>#VALUE!</v>
      </c>
      <c r="AI95" t="str">
        <f t="shared" si="41"/>
        <v/>
      </c>
      <c r="AJ95" t="str">
        <f t="shared" si="42"/>
        <v/>
      </c>
      <c r="AK95" t="str">
        <f t="shared" si="43"/>
        <v/>
      </c>
      <c r="AL95" t="str">
        <f t="shared" si="44"/>
        <v/>
      </c>
      <c r="AM95" t="str">
        <f>IF(R95="","",'School Form 1-Copy'!$F$4)</f>
        <v/>
      </c>
      <c r="AN95" t="str">
        <f>IF(R95="","",'School Form 1-Copy'!$F$3)</f>
        <v/>
      </c>
      <c r="AO95" t="str">
        <f>IF(R95="","",'School Form 1-Copy'!$AH$3)</f>
        <v/>
      </c>
      <c r="AP95" t="str">
        <f>IF(R95="","",'School Form 1-Copy'!$S$3)</f>
        <v/>
      </c>
      <c r="AQ95" t="str">
        <f>IF(R95="","",IF('School Form 1-Copy'!$K$3="NCR","NCR",IF('School Form 1-Copy'!$K$3="ARMM","ARMM",IF('School Form 1-Copy'!$K$3="CARAGA","CARAGA",MID('School Form 1-Copy'!$K$3,FIND(" ",'School Form 1-Copy'!$K$3)+1,256)))))</f>
        <v/>
      </c>
      <c r="AR95" t="str">
        <f>IF(R95="","",MID('School Form 1-Copy'!$AB$4,FIND(" ",'School Form 1-Copy'!$AB$4)+1,256))</f>
        <v/>
      </c>
      <c r="AS95" t="str">
        <f>IF(R95="","",'School Form 1-Copy'!$AH$4)</f>
        <v/>
      </c>
      <c r="AT95" t="str">
        <f>IF(S95="","",'School Form 1-Copy'!$S$4)</f>
        <v/>
      </c>
      <c r="AU95" t="str">
        <f ca="1">IF(AM95="","",INDIRECT("'"&amp;"School Form 1-Copy"&amp;"'!"&amp;"AD"&amp;MATCH("*Prepared*",'School Form 1-Copy'!$AD$1:$AD$1000,0)+1))</f>
        <v/>
      </c>
    </row>
    <row r="96" spans="3:47">
      <c r="C96" t="str">
        <f t="array" ref="C96">IF(ROWS($3:96)&gt;MAX(IF(ISNUMBER(SEARCH(SUBSTITUTE(A$1,"&lt;=== TOTAL",""),'School Form 1-Copy'!$C$7:$C$1000)),ROW('School Form 1-Copy'!$C$7:$C$1000)-MIN(ROW('School Form 1-Copy'!$C$7:$C$1000))+1,""))-1,"",INDEX('School Form 1-Copy'!$C$7:$C$1000,ROWS($3:96)))</f>
        <v/>
      </c>
      <c r="D96" t="str">
        <f t="shared" si="24"/>
        <v/>
      </c>
      <c r="E96" t="str">
        <f>IF(C96="","",VLOOKUP(C96,'School Form 1-Copy'!$C$7:$H$1000,6,0))</f>
        <v/>
      </c>
      <c r="F96" t="str">
        <f t="array" ref="F96">IF(ROWS($3:96)&gt;MAX(IF(ISNUMBER(SEARCH(SUBSTITUTE(F$1,"&lt;===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1-Copy'!$C$3:$C$1000))+1,""))+ROWS($3:96)),""))</f>
        <v/>
      </c>
      <c r="G96" t="str">
        <f t="shared" si="25"/>
        <v/>
      </c>
      <c r="H96" t="str">
        <f>IF(F96="","",VLOOKUP(F96,'School Form 1-Copy'!$C$7:$H$1000,6,0))</f>
        <v/>
      </c>
      <c r="I96" t="str">
        <f t="shared" si="26"/>
        <v/>
      </c>
      <c r="J96" t="str">
        <f>IF(C96="","",VLOOKUP(C96,IF({1,0},'School Form 1-Copy'!$C$1:$C$1000,'School Form 1-Copy'!$A$1:$A$1000),2,0))</f>
        <v/>
      </c>
      <c r="K96" t="str">
        <f t="shared" si="27"/>
        <v/>
      </c>
      <c r="L96" t="str">
        <f t="shared" si="28"/>
        <v/>
      </c>
      <c r="M96" t="str">
        <f t="array" ref="M96">LOOKUP("zzzzz",CHOOSE({1,2},"",INDEX(I:I,SMALL(IF($I$3:$I$1000&lt;&gt;"",ROW($I$3:$I$1000)),ROWS($M$3:M96)))))</f>
        <v/>
      </c>
      <c r="N96" t="str">
        <f t="shared" si="29"/>
        <v/>
      </c>
      <c r="O96" t="str">
        <f t="shared" si="30"/>
        <v/>
      </c>
      <c r="P96" t="str">
        <f t="shared" si="31"/>
        <v/>
      </c>
      <c r="Q96" t="str">
        <f t="shared" si="32"/>
        <v/>
      </c>
      <c r="R96" t="str">
        <f>IFERROR(TRIM(MID(SUBSTITUTE(SUBSTITUTE(","&amp;$M96," ",", ",LEN($M96)-LEN(SUBSTITUTE($M96," ",""))),",",REPT(" ",50)),50*COLUMNS($M:M),50)),"")</f>
        <v/>
      </c>
      <c r="S96" t="str">
        <f>IFERROR(TRIM(MID(SUBSTITUTE(SUBSTITUTE(","&amp;$M96," ",", ",LEN($M96)-LEN(SUBSTITUTE($M96," ",""))),",",REPT(" ",50)),50*COLUMNS($M:N),50)),"")</f>
        <v/>
      </c>
      <c r="T96" t="str">
        <f>IFERROR(TRIM(MID(SUBSTITUTE(SUBSTITUTE(","&amp;$M96," ",", ",LEN($M96)-LEN(SUBSTITUTE($M96," ",""))),",",REPT(" ",50)),50*COLUMNS($M:O),50)),"")</f>
        <v/>
      </c>
      <c r="U96" t="str">
        <f>IFERROR(TRIM(MID(SUBSTITUTE(SUBSTITUTE(","&amp;$M96," ",", ",LEN($M96)-LEN(SUBSTITUTE($M96," ",""))),",",REPT(" ",50)),50*COLUMNS($M:P),50)),"")</f>
        <v/>
      </c>
      <c r="V96" s="53" t="e">
        <f>IF(LEN(TRIM(MID(SUBSTITUTE(SUBSTITUTE(","&amp;$Q96," ",", ",LEN($Q96)-LEN(SUBSTITUTE($Q96," ",""))),",",REPT(" ",50)),50*COLUMNS($Q:S),50)))&gt;3,TRIM(MID(SUBSTITUTE(SUBSTITUTE(","&amp;$Q96," ",", ",LEN($Q96)-LEN(SUBSTITUTE($Q96," ",""))),",",REPT(" ",50)),50*COLUMNS($Q:S),50)),"")</f>
        <v>#VALUE!</v>
      </c>
      <c r="W96" s="53" t="e">
        <f t="shared" si="33"/>
        <v>#VALUE!</v>
      </c>
      <c r="X96" t="e">
        <f t="shared" si="23"/>
        <v>#VALUE!</v>
      </c>
      <c r="Y96" s="54" t="e">
        <f t="shared" si="34"/>
        <v>#VALUE!</v>
      </c>
      <c r="Z96" s="53" t="e">
        <f>IF(AND(LEN(TRIM(MID(SUBSTITUTE(SUBSTITUTE(","&amp;$R96," ",", ",LEN($R96)-LEN(SUBSTITUTE($R96," ",""))),",",REPT(" ",50)),50*COLUMNS($R:R),50))&gt;0),LEFT(TRIM(MID(SUBSTITUTE(SUBSTITUTE(","&amp;$R96," ",", ",LEN($R96)-LEN(SUBSTITUTE($R96," ",""))),",",REPT(" ",50)),50*COLUMNS($R:R),50)),1)="I",LEFT(TRIM(MID(SUBSTITUTE(SUBSTITUTE(","&amp;$R96," ",", ",LEN($R96)-LEN(SUBSTITUTE($R96," ",""))),",",REPT(" ",50)),50*COLUMNS($R:R),50)),1)="V",LEFT(TRIM(MID(SUBSTITUTE(SUBSTITUTE(","&amp;$R96," ",", ",LEN($R96)-LEN(SUBSTITUTE($R96," ",""))),",",REPT(" ",50)),50*COLUMNS($R:R),50)),1)="X",LEFT(TRIM(MID(SUBSTITUTE(SUBSTITUTE(","&amp;$R96," ",", ",LEN($R96)-LEN(SUBSTITUTE($R96," ",""))),",",REPT(" ",50)),50*COLUMNS($R:R),50)),1)="J"),TRIM(MID(SUBSTITUTE(SUBSTITUTE(","&amp;$R96," ",", ",LEN($R96)-LEN(SUBSTITUTE($R96," ",""))),",",REPT(" ",50)),50*COLUMNS($R:R),50)),R96)</f>
        <v>#VALUE!</v>
      </c>
      <c r="AA96" s="55" t="str">
        <f t="shared" si="35"/>
        <v xml:space="preserve"> </v>
      </c>
      <c r="AB96" s="56" t="e">
        <f>IF(AE96="",IF(OR(LEFT(W96,1)="I",LEFT(W96,1)="V",LEFT(W96,1)="X",LEFT(W96,2)="JR",LEFT(W96,2)="SR"),IF(LEN(T96)-LEN(SUBSTITUTE(T96," ",""))&gt;=2,LEFT(T96,(FIND(" ",T96,1)-1)),W96),IF(AND(W96="",V96=""),IF(SUBSTITUTE(SUBSTITUTE(SUBSTITUTE(R96,AA96,""),".","")," ","")="",IF(LEN(TRIM(MID(SUBSTITUTE(SUBSTITUTE(","&amp;$Q96," ",", ",LEN($Q96)-LEN(SUBSTITUTE($Q96," ",""))),",",REPT(" ",50)),50*COLUMNS($Q:S),50)))&gt;3,LEFT(TRIM(MID(SUBSTITUTE(SUBSTITUTE(","&amp;$Q96," ",", ",LEN($Q96)-LEN(SUBSTITUTE($Q96," ",""))),",",REPT(" ",50)),50*COLUMNS($Q:S),50)),3),TRIM(MID(SUBSTITUTE(SUBSTITUTE(","&amp;$Q96," ",", ",LEN($Q96)-LEN(SUBSTITUTE($Q96," ",""))),",",REPT(" ",50)),50*COLUMNS($Q:S),50))),SUBSTITUTE(SUBSTITUTE(SUBSTITUTE(R96,AA96,""),".","")," ","")),IF(AND(LEN(W96)&gt;0,LEN(V96)&gt;0),IF(SUBSTITUTE(SUBSTITUTE(SUBSTITUTE(R96,AA96,""),".","")," ","")="",IF(LEN(TRIM(MID(SUBSTITUTE(SUBSTITUTE(","&amp;$Q96," ",", ",LEN($Q96)-LEN(SUBSTITUTE($Q96," ",""))),",",REPT(" ",50)),50*COLUMNS($Q:S),50)))&gt;3,LEFT(TRIM(MID(SUBSTITUTE(SUBSTITUTE(","&amp;$Q96," ",", ",LEN($Q96)-LEN(SUBSTITUTE($Q96," ",""))),",",REPT(" ",50)),50*COLUMNS($Q:S),50)),3),TRIM(MID(SUBSTITUTE(SUBSTITUTE(","&amp;$Q96," ",", ",LEN($Q96)-LEN(SUBSTITUTE($Q96," ",""))),",",REPT(" ",50)),50*COLUMNS($Q:S),50))),SUBSTITUTE(SUBSTITUTE(SUBSTITUTE(R96,AA96,""),".","")," ","")),""))),AE96)</f>
        <v>#VALUE!</v>
      </c>
      <c r="AC96" s="56" t="e">
        <f t="shared" si="36"/>
        <v>#VALUE!</v>
      </c>
      <c r="AD96" s="57" t="str">
        <f t="shared" si="37"/>
        <v/>
      </c>
      <c r="AE96" t="str">
        <f t="array" ref="AE96">IFERROR(INDEX(elem_res,MATCH(TRUE,ISNUMBER(SEARCH(elem_ext,AA96)),0)),"")</f>
        <v/>
      </c>
      <c r="AF96" t="str">
        <f t="shared" si="38"/>
        <v xml:space="preserve"> </v>
      </c>
      <c r="AG96" t="str">
        <f t="shared" si="39"/>
        <v/>
      </c>
      <c r="AH96" t="e">
        <f t="shared" si="40"/>
        <v>#VALUE!</v>
      </c>
      <c r="AI96" t="str">
        <f t="shared" si="41"/>
        <v/>
      </c>
      <c r="AJ96" t="str">
        <f t="shared" si="42"/>
        <v/>
      </c>
      <c r="AK96" t="str">
        <f t="shared" si="43"/>
        <v/>
      </c>
      <c r="AL96" t="str">
        <f t="shared" si="44"/>
        <v/>
      </c>
      <c r="AM96" t="str">
        <f>IF(R96="","",'School Form 1-Copy'!$F$4)</f>
        <v/>
      </c>
      <c r="AN96" t="str">
        <f>IF(R96="","",'School Form 1-Copy'!$F$3)</f>
        <v/>
      </c>
      <c r="AO96" t="str">
        <f>IF(R96="","",'School Form 1-Copy'!$AH$3)</f>
        <v/>
      </c>
      <c r="AP96" t="str">
        <f>IF(R96="","",'School Form 1-Copy'!$S$3)</f>
        <v/>
      </c>
      <c r="AQ96" t="str">
        <f>IF(R96="","",IF('School Form 1-Copy'!$K$3="NCR","NCR",IF('School Form 1-Copy'!$K$3="ARMM","ARMM",IF('School Form 1-Copy'!$K$3="CARAGA","CARAGA",MID('School Form 1-Copy'!$K$3,FIND(" ",'School Form 1-Copy'!$K$3)+1,256)))))</f>
        <v/>
      </c>
      <c r="AR96" t="str">
        <f>IF(R96="","",MID('School Form 1-Copy'!$AB$4,FIND(" ",'School Form 1-Copy'!$AB$4)+1,256))</f>
        <v/>
      </c>
      <c r="AS96" t="str">
        <f>IF(R96="","",'School Form 1-Copy'!$AH$4)</f>
        <v/>
      </c>
      <c r="AT96" t="str">
        <f>IF(S96="","",'School Form 1-Copy'!$S$4)</f>
        <v/>
      </c>
      <c r="AU96" t="str">
        <f ca="1">IF(AM96="","",INDIRECT("'"&amp;"School Form 1-Copy"&amp;"'!"&amp;"AD"&amp;MATCH("*Prepared*",'School Form 1-Copy'!$AD$1:$AD$1000,0)+1))</f>
        <v/>
      </c>
    </row>
    <row r="97" spans="3:47">
      <c r="C97" t="str">
        <f t="array" ref="C97">IF(ROWS($3:97)&gt;MAX(IF(ISNUMBER(SEARCH(SUBSTITUTE(A$1,"&lt;=== TOTAL",""),'School Form 1-Copy'!$C$7:$C$1000)),ROW('School Form 1-Copy'!$C$7:$C$1000)-MIN(ROW('School Form 1-Copy'!$C$7:$C$1000))+1,""))-1,"",INDEX('School Form 1-Copy'!$C$7:$C$1000,ROWS($3:97)))</f>
        <v/>
      </c>
      <c r="D97" t="str">
        <f t="shared" si="24"/>
        <v/>
      </c>
      <c r="E97" t="str">
        <f>IF(C97="","",VLOOKUP(C97,'School Form 1-Copy'!$C$7:$H$1000,6,0))</f>
        <v/>
      </c>
      <c r="F97" t="str">
        <f t="array" ref="F97">IF(ROWS($3:97)&gt;MAX(IF(ISNUMBER(SEARCH(SUBSTITUTE(F$1,"&lt;===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1-Copy'!$C$3:$C$1000))+1,""))+ROWS($3:97)),""))</f>
        <v/>
      </c>
      <c r="G97" t="str">
        <f t="shared" si="25"/>
        <v/>
      </c>
      <c r="H97" t="str">
        <f>IF(F97="","",VLOOKUP(F97,'School Form 1-Copy'!$C$7:$H$1000,6,0))</f>
        <v/>
      </c>
      <c r="I97" t="str">
        <f t="shared" si="26"/>
        <v/>
      </c>
      <c r="J97" t="str">
        <f>IF(C97="","",VLOOKUP(C97,IF({1,0},'School Form 1-Copy'!$C$1:$C$1000,'School Form 1-Copy'!$A$1:$A$1000),2,0))</f>
        <v/>
      </c>
      <c r="K97" t="str">
        <f t="shared" si="27"/>
        <v/>
      </c>
      <c r="L97" t="str">
        <f t="shared" si="28"/>
        <v/>
      </c>
      <c r="M97" t="str">
        <f t="array" ref="M97">LOOKUP("zzzzz",CHOOSE({1,2},"",INDEX(I:I,SMALL(IF($I$3:$I$1000&lt;&gt;"",ROW($I$3:$I$1000)),ROWS($M$3:M97)))))</f>
        <v/>
      </c>
      <c r="N97" t="str">
        <f t="shared" si="29"/>
        <v/>
      </c>
      <c r="O97" t="str">
        <f t="shared" si="30"/>
        <v/>
      </c>
      <c r="P97" t="str">
        <f t="shared" si="31"/>
        <v/>
      </c>
      <c r="Q97" t="str">
        <f t="shared" si="32"/>
        <v/>
      </c>
      <c r="R97" t="str">
        <f>IFERROR(TRIM(MID(SUBSTITUTE(SUBSTITUTE(","&amp;$M97," ",", ",LEN($M97)-LEN(SUBSTITUTE($M97," ",""))),",",REPT(" ",50)),50*COLUMNS($M:M),50)),"")</f>
        <v/>
      </c>
      <c r="S97" t="str">
        <f>IFERROR(TRIM(MID(SUBSTITUTE(SUBSTITUTE(","&amp;$M97," ",", ",LEN($M97)-LEN(SUBSTITUTE($M97," ",""))),",",REPT(" ",50)),50*COLUMNS($M:N),50)),"")</f>
        <v/>
      </c>
      <c r="T97" t="str">
        <f>IFERROR(TRIM(MID(SUBSTITUTE(SUBSTITUTE(","&amp;$M97," ",", ",LEN($M97)-LEN(SUBSTITUTE($M97," ",""))),",",REPT(" ",50)),50*COLUMNS($M:O),50)),"")</f>
        <v/>
      </c>
      <c r="U97" t="str">
        <f>IFERROR(TRIM(MID(SUBSTITUTE(SUBSTITUTE(","&amp;$M97," ",", ",LEN($M97)-LEN(SUBSTITUTE($M97," ",""))),",",REPT(" ",50)),50*COLUMNS($M:P),50)),"")</f>
        <v/>
      </c>
      <c r="V97" s="53" t="e">
        <f>IF(LEN(TRIM(MID(SUBSTITUTE(SUBSTITUTE(","&amp;$Q97," ",", ",LEN($Q97)-LEN(SUBSTITUTE($Q97," ",""))),",",REPT(" ",50)),50*COLUMNS($Q:S),50)))&gt;3,TRIM(MID(SUBSTITUTE(SUBSTITUTE(","&amp;$Q97," ",", ",LEN($Q97)-LEN(SUBSTITUTE($Q97," ",""))),",",REPT(" ",50)),50*COLUMNS($Q:S),50)),"")</f>
        <v>#VALUE!</v>
      </c>
      <c r="W97" s="53" t="e">
        <f t="shared" si="33"/>
        <v>#VALUE!</v>
      </c>
      <c r="X97" t="e">
        <f t="shared" si="23"/>
        <v>#VALUE!</v>
      </c>
      <c r="Y97" s="54" t="e">
        <f t="shared" si="34"/>
        <v>#VALUE!</v>
      </c>
      <c r="Z97" s="53" t="e">
        <f>IF(AND(LEN(TRIM(MID(SUBSTITUTE(SUBSTITUTE(","&amp;$R97," ",", ",LEN($R97)-LEN(SUBSTITUTE($R97," ",""))),",",REPT(" ",50)),50*COLUMNS($R:R),50))&gt;0),LEFT(TRIM(MID(SUBSTITUTE(SUBSTITUTE(","&amp;$R97," ",", ",LEN($R97)-LEN(SUBSTITUTE($R97," ",""))),",",REPT(" ",50)),50*COLUMNS($R:R),50)),1)="I",LEFT(TRIM(MID(SUBSTITUTE(SUBSTITUTE(","&amp;$R97," ",", ",LEN($R97)-LEN(SUBSTITUTE($R97," ",""))),",",REPT(" ",50)),50*COLUMNS($R:R),50)),1)="V",LEFT(TRIM(MID(SUBSTITUTE(SUBSTITUTE(","&amp;$R97," ",", ",LEN($R97)-LEN(SUBSTITUTE($R97," ",""))),",",REPT(" ",50)),50*COLUMNS($R:R),50)),1)="X",LEFT(TRIM(MID(SUBSTITUTE(SUBSTITUTE(","&amp;$R97," ",", ",LEN($R97)-LEN(SUBSTITUTE($R97," ",""))),",",REPT(" ",50)),50*COLUMNS($R:R),50)),1)="J"),TRIM(MID(SUBSTITUTE(SUBSTITUTE(","&amp;$R97," ",", ",LEN($R97)-LEN(SUBSTITUTE($R97," ",""))),",",REPT(" ",50)),50*COLUMNS($R:R),50)),R97)</f>
        <v>#VALUE!</v>
      </c>
      <c r="AA97" s="55" t="str">
        <f t="shared" si="35"/>
        <v xml:space="preserve"> </v>
      </c>
      <c r="AB97" s="56" t="e">
        <f>IF(AE97="",IF(OR(LEFT(W97,1)="I",LEFT(W97,1)="V",LEFT(W97,1)="X",LEFT(W97,2)="JR",LEFT(W97,2)="SR"),IF(LEN(T97)-LEN(SUBSTITUTE(T97," ",""))&gt;=2,LEFT(T97,(FIND(" ",T97,1)-1)),W97),IF(AND(W97="",V97=""),IF(SUBSTITUTE(SUBSTITUTE(SUBSTITUTE(R97,AA97,""),".","")," ","")="",IF(LEN(TRIM(MID(SUBSTITUTE(SUBSTITUTE(","&amp;$Q97," ",", ",LEN($Q97)-LEN(SUBSTITUTE($Q97," ",""))),",",REPT(" ",50)),50*COLUMNS($Q:S),50)))&gt;3,LEFT(TRIM(MID(SUBSTITUTE(SUBSTITUTE(","&amp;$Q97," ",", ",LEN($Q97)-LEN(SUBSTITUTE($Q97," ",""))),",",REPT(" ",50)),50*COLUMNS($Q:S),50)),3),TRIM(MID(SUBSTITUTE(SUBSTITUTE(","&amp;$Q97," ",", ",LEN($Q97)-LEN(SUBSTITUTE($Q97," ",""))),",",REPT(" ",50)),50*COLUMNS($Q:S),50))),SUBSTITUTE(SUBSTITUTE(SUBSTITUTE(R97,AA97,""),".","")," ","")),IF(AND(LEN(W97)&gt;0,LEN(V97)&gt;0),IF(SUBSTITUTE(SUBSTITUTE(SUBSTITUTE(R97,AA97,""),".","")," ","")="",IF(LEN(TRIM(MID(SUBSTITUTE(SUBSTITUTE(","&amp;$Q97," ",", ",LEN($Q97)-LEN(SUBSTITUTE($Q97," ",""))),",",REPT(" ",50)),50*COLUMNS($Q:S),50)))&gt;3,LEFT(TRIM(MID(SUBSTITUTE(SUBSTITUTE(","&amp;$Q97," ",", ",LEN($Q97)-LEN(SUBSTITUTE($Q97," ",""))),",",REPT(" ",50)),50*COLUMNS($Q:S),50)),3),TRIM(MID(SUBSTITUTE(SUBSTITUTE(","&amp;$Q97," ",", ",LEN($Q97)-LEN(SUBSTITUTE($Q97," ",""))),",",REPT(" ",50)),50*COLUMNS($Q:S),50))),SUBSTITUTE(SUBSTITUTE(SUBSTITUTE(R97,AA97,""),".","")," ","")),""))),AE97)</f>
        <v>#VALUE!</v>
      </c>
      <c r="AC97" s="56" t="e">
        <f t="shared" si="36"/>
        <v>#VALUE!</v>
      </c>
      <c r="AD97" s="57" t="str">
        <f t="shared" si="37"/>
        <v/>
      </c>
      <c r="AE97" t="str">
        <f t="array" ref="AE97">IFERROR(INDEX(elem_res,MATCH(TRUE,ISNUMBER(SEARCH(elem_ext,AA97)),0)),"")</f>
        <v/>
      </c>
      <c r="AF97" t="str">
        <f t="shared" si="38"/>
        <v xml:space="preserve"> </v>
      </c>
      <c r="AG97" t="str">
        <f t="shared" si="39"/>
        <v/>
      </c>
      <c r="AH97" t="e">
        <f t="shared" si="40"/>
        <v>#VALUE!</v>
      </c>
      <c r="AI97" t="str">
        <f t="shared" si="41"/>
        <v/>
      </c>
      <c r="AJ97" t="str">
        <f t="shared" si="42"/>
        <v/>
      </c>
      <c r="AK97" t="str">
        <f t="shared" si="43"/>
        <v/>
      </c>
      <c r="AL97" t="str">
        <f t="shared" si="44"/>
        <v/>
      </c>
      <c r="AM97" t="str">
        <f>IF(R97="","",'School Form 1-Copy'!$F$4)</f>
        <v/>
      </c>
      <c r="AN97" t="str">
        <f>IF(R97="","",'School Form 1-Copy'!$F$3)</f>
        <v/>
      </c>
      <c r="AO97" t="str">
        <f>IF(R97="","",'School Form 1-Copy'!$AH$3)</f>
        <v/>
      </c>
      <c r="AP97" t="str">
        <f>IF(R97="","",'School Form 1-Copy'!$S$3)</f>
        <v/>
      </c>
      <c r="AQ97" t="str">
        <f>IF(R97="","",IF('School Form 1-Copy'!$K$3="NCR","NCR",IF('School Form 1-Copy'!$K$3="ARMM","ARMM",IF('School Form 1-Copy'!$K$3="CARAGA","CARAGA",MID('School Form 1-Copy'!$K$3,FIND(" ",'School Form 1-Copy'!$K$3)+1,256)))))</f>
        <v/>
      </c>
      <c r="AR97" t="str">
        <f>IF(R97="","",MID('School Form 1-Copy'!$AB$4,FIND(" ",'School Form 1-Copy'!$AB$4)+1,256))</f>
        <v/>
      </c>
      <c r="AS97" t="str">
        <f>IF(R97="","",'School Form 1-Copy'!$AH$4)</f>
        <v/>
      </c>
      <c r="AT97" t="str">
        <f>IF(S97="","",'School Form 1-Copy'!$S$4)</f>
        <v/>
      </c>
      <c r="AU97" t="str">
        <f ca="1">IF(AM97="","",INDIRECT("'"&amp;"School Form 1-Copy"&amp;"'!"&amp;"AD"&amp;MATCH("*Prepared*",'School Form 1-Copy'!$AD$1:$AD$1000,0)+1))</f>
        <v/>
      </c>
    </row>
    <row r="98" spans="3:47">
      <c r="C98" t="str">
        <f t="array" ref="C98">IF(ROWS($3:98)&gt;MAX(IF(ISNUMBER(SEARCH(SUBSTITUTE(A$1,"&lt;=== TOTAL",""),'School Form 1-Copy'!$C$7:$C$1000)),ROW('School Form 1-Copy'!$C$7:$C$1000)-MIN(ROW('School Form 1-Copy'!$C$7:$C$1000))+1,""))-1,"",INDEX('School Form 1-Copy'!$C$7:$C$1000,ROWS($3:98)))</f>
        <v/>
      </c>
      <c r="D98" t="str">
        <f t="shared" si="24"/>
        <v/>
      </c>
      <c r="E98" t="str">
        <f>IF(C98="","",VLOOKUP(C98,'School Form 1-Copy'!$C$7:$H$1000,6,0))</f>
        <v/>
      </c>
      <c r="F98" t="str">
        <f t="array" ref="F98">IF(ROWS($3:98)&gt;MAX(IF(ISNUMBER(SEARCH(SUBSTITUTE(F$1,"&lt;===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1-Copy'!$C$3:$C$1000))+1,""))+ROWS($3:98)),""))</f>
        <v/>
      </c>
      <c r="G98" t="str">
        <f t="shared" si="25"/>
        <v/>
      </c>
      <c r="H98" t="str">
        <f>IF(F98="","",VLOOKUP(F98,'School Form 1-Copy'!$C$7:$H$1000,6,0))</f>
        <v/>
      </c>
      <c r="I98" t="str">
        <f t="shared" si="26"/>
        <v/>
      </c>
      <c r="J98" t="str">
        <f>IF(C98="","",VLOOKUP(C98,IF({1,0},'School Form 1-Copy'!$C$1:$C$1000,'School Form 1-Copy'!$A$1:$A$1000),2,0))</f>
        <v/>
      </c>
      <c r="K98" t="str">
        <f t="shared" si="27"/>
        <v/>
      </c>
      <c r="L98" t="str">
        <f t="shared" si="28"/>
        <v/>
      </c>
      <c r="M98" t="str">
        <f t="array" ref="M98">LOOKUP("zzzzz",CHOOSE({1,2},"",INDEX(I:I,SMALL(IF($I$3:$I$1000&lt;&gt;"",ROW($I$3:$I$1000)),ROWS($M$3:M98)))))</f>
        <v/>
      </c>
      <c r="N98" t="str">
        <f t="shared" si="29"/>
        <v/>
      </c>
      <c r="O98" t="str">
        <f t="shared" si="30"/>
        <v/>
      </c>
      <c r="P98" t="str">
        <f t="shared" si="31"/>
        <v/>
      </c>
      <c r="Q98" t="str">
        <f t="shared" si="32"/>
        <v/>
      </c>
      <c r="R98" t="str">
        <f>IFERROR(TRIM(MID(SUBSTITUTE(SUBSTITUTE(","&amp;$M98," ",", ",LEN($M98)-LEN(SUBSTITUTE($M98," ",""))),",",REPT(" ",50)),50*COLUMNS($M:M),50)),"")</f>
        <v/>
      </c>
      <c r="S98" t="str">
        <f>IFERROR(TRIM(MID(SUBSTITUTE(SUBSTITUTE(","&amp;$M98," ",", ",LEN($M98)-LEN(SUBSTITUTE($M98," ",""))),",",REPT(" ",50)),50*COLUMNS($M:N),50)),"")</f>
        <v/>
      </c>
      <c r="T98" t="str">
        <f>IFERROR(TRIM(MID(SUBSTITUTE(SUBSTITUTE(","&amp;$M98," ",", ",LEN($M98)-LEN(SUBSTITUTE($M98," ",""))),",",REPT(" ",50)),50*COLUMNS($M:O),50)),"")</f>
        <v/>
      </c>
      <c r="U98" t="str">
        <f>IFERROR(TRIM(MID(SUBSTITUTE(SUBSTITUTE(","&amp;$M98," ",", ",LEN($M98)-LEN(SUBSTITUTE($M98," ",""))),",",REPT(" ",50)),50*COLUMNS($M:P),50)),"")</f>
        <v/>
      </c>
      <c r="V98" s="53" t="e">
        <f>IF(LEN(TRIM(MID(SUBSTITUTE(SUBSTITUTE(","&amp;$Q98," ",", ",LEN($Q98)-LEN(SUBSTITUTE($Q98," ",""))),",",REPT(" ",50)),50*COLUMNS($Q:S),50)))&gt;3,TRIM(MID(SUBSTITUTE(SUBSTITUTE(","&amp;$Q98," ",", ",LEN($Q98)-LEN(SUBSTITUTE($Q98," ",""))),",",REPT(" ",50)),50*COLUMNS($Q:S),50)),"")</f>
        <v>#VALUE!</v>
      </c>
      <c r="W98" s="53" t="e">
        <f t="shared" si="33"/>
        <v>#VALUE!</v>
      </c>
      <c r="X98" t="e">
        <f t="shared" si="23"/>
        <v>#VALUE!</v>
      </c>
      <c r="Y98" s="54" t="e">
        <f t="shared" si="34"/>
        <v>#VALUE!</v>
      </c>
      <c r="Z98" s="53" t="e">
        <f>IF(AND(LEN(TRIM(MID(SUBSTITUTE(SUBSTITUTE(","&amp;$R98," ",", ",LEN($R98)-LEN(SUBSTITUTE($R98," ",""))),",",REPT(" ",50)),50*COLUMNS($R:R),50))&gt;0),LEFT(TRIM(MID(SUBSTITUTE(SUBSTITUTE(","&amp;$R98," ",", ",LEN($R98)-LEN(SUBSTITUTE($R98," ",""))),",",REPT(" ",50)),50*COLUMNS($R:R),50)),1)="I",LEFT(TRIM(MID(SUBSTITUTE(SUBSTITUTE(","&amp;$R98," ",", ",LEN($R98)-LEN(SUBSTITUTE($R98," ",""))),",",REPT(" ",50)),50*COLUMNS($R:R),50)),1)="V",LEFT(TRIM(MID(SUBSTITUTE(SUBSTITUTE(","&amp;$R98," ",", ",LEN($R98)-LEN(SUBSTITUTE($R98," ",""))),",",REPT(" ",50)),50*COLUMNS($R:R),50)),1)="X",LEFT(TRIM(MID(SUBSTITUTE(SUBSTITUTE(","&amp;$R98," ",", ",LEN($R98)-LEN(SUBSTITUTE($R98," ",""))),",",REPT(" ",50)),50*COLUMNS($R:R),50)),1)="J"),TRIM(MID(SUBSTITUTE(SUBSTITUTE(","&amp;$R98," ",", ",LEN($R98)-LEN(SUBSTITUTE($R98," ",""))),",",REPT(" ",50)),50*COLUMNS($R:R),50)),R98)</f>
        <v>#VALUE!</v>
      </c>
      <c r="AA98" s="55" t="str">
        <f t="shared" si="35"/>
        <v xml:space="preserve"> </v>
      </c>
      <c r="AB98" s="56" t="e">
        <f>IF(AE98="",IF(OR(LEFT(W98,1)="I",LEFT(W98,1)="V",LEFT(W98,1)="X",LEFT(W98,2)="JR",LEFT(W98,2)="SR"),IF(LEN(T98)-LEN(SUBSTITUTE(T98," ",""))&gt;=2,LEFT(T98,(FIND(" ",T98,1)-1)),W98),IF(AND(W98="",V98=""),IF(SUBSTITUTE(SUBSTITUTE(SUBSTITUTE(R98,AA98,""),".","")," ","")="",IF(LEN(TRIM(MID(SUBSTITUTE(SUBSTITUTE(","&amp;$Q98," ",", ",LEN($Q98)-LEN(SUBSTITUTE($Q98," ",""))),",",REPT(" ",50)),50*COLUMNS($Q:S),50)))&gt;3,LEFT(TRIM(MID(SUBSTITUTE(SUBSTITUTE(","&amp;$Q98," ",", ",LEN($Q98)-LEN(SUBSTITUTE($Q98," ",""))),",",REPT(" ",50)),50*COLUMNS($Q:S),50)),3),TRIM(MID(SUBSTITUTE(SUBSTITUTE(","&amp;$Q98," ",", ",LEN($Q98)-LEN(SUBSTITUTE($Q98," ",""))),",",REPT(" ",50)),50*COLUMNS($Q:S),50))),SUBSTITUTE(SUBSTITUTE(SUBSTITUTE(R98,AA98,""),".","")," ","")),IF(AND(LEN(W98)&gt;0,LEN(V98)&gt;0),IF(SUBSTITUTE(SUBSTITUTE(SUBSTITUTE(R98,AA98,""),".","")," ","")="",IF(LEN(TRIM(MID(SUBSTITUTE(SUBSTITUTE(","&amp;$Q98," ",", ",LEN($Q98)-LEN(SUBSTITUTE($Q98," ",""))),",",REPT(" ",50)),50*COLUMNS($Q:S),50)))&gt;3,LEFT(TRIM(MID(SUBSTITUTE(SUBSTITUTE(","&amp;$Q98," ",", ",LEN($Q98)-LEN(SUBSTITUTE($Q98," ",""))),",",REPT(" ",50)),50*COLUMNS($Q:S),50)),3),TRIM(MID(SUBSTITUTE(SUBSTITUTE(","&amp;$Q98," ",", ",LEN($Q98)-LEN(SUBSTITUTE($Q98," ",""))),",",REPT(" ",50)),50*COLUMNS($Q:S),50))),SUBSTITUTE(SUBSTITUTE(SUBSTITUTE(R98,AA98,""),".","")," ","")),""))),AE98)</f>
        <v>#VALUE!</v>
      </c>
      <c r="AC98" s="56" t="e">
        <f t="shared" si="36"/>
        <v>#VALUE!</v>
      </c>
      <c r="AD98" s="57" t="str">
        <f t="shared" si="37"/>
        <v/>
      </c>
      <c r="AE98" t="str">
        <f t="array" ref="AE98">IFERROR(INDEX(elem_res,MATCH(TRUE,ISNUMBER(SEARCH(elem_ext,AA98)),0)),"")</f>
        <v/>
      </c>
      <c r="AF98" t="str">
        <f t="shared" si="38"/>
        <v xml:space="preserve"> </v>
      </c>
      <c r="AG98" t="str">
        <f t="shared" si="39"/>
        <v/>
      </c>
      <c r="AH98" t="e">
        <f t="shared" si="40"/>
        <v>#VALUE!</v>
      </c>
      <c r="AI98" t="str">
        <f t="shared" si="41"/>
        <v/>
      </c>
      <c r="AJ98" t="str">
        <f t="shared" si="42"/>
        <v/>
      </c>
      <c r="AK98" t="str">
        <f t="shared" si="43"/>
        <v/>
      </c>
      <c r="AL98" t="str">
        <f t="shared" si="44"/>
        <v/>
      </c>
      <c r="AM98" t="str">
        <f>IF(R98="","",'School Form 1-Copy'!$F$4)</f>
        <v/>
      </c>
      <c r="AN98" t="str">
        <f>IF(R98="","",'School Form 1-Copy'!$F$3)</f>
        <v/>
      </c>
      <c r="AO98" t="str">
        <f>IF(R98="","",'School Form 1-Copy'!$AH$3)</f>
        <v/>
      </c>
      <c r="AP98" t="str">
        <f>IF(R98="","",'School Form 1-Copy'!$S$3)</f>
        <v/>
      </c>
      <c r="AQ98" t="str">
        <f>IF(R98="","",IF('School Form 1-Copy'!$K$3="NCR","NCR",IF('School Form 1-Copy'!$K$3="ARMM","ARMM",IF('School Form 1-Copy'!$K$3="CARAGA","CARAGA",MID('School Form 1-Copy'!$K$3,FIND(" ",'School Form 1-Copy'!$K$3)+1,256)))))</f>
        <v/>
      </c>
      <c r="AR98" t="str">
        <f>IF(R98="","",MID('School Form 1-Copy'!$AB$4,FIND(" ",'School Form 1-Copy'!$AB$4)+1,256))</f>
        <v/>
      </c>
      <c r="AS98" t="str">
        <f>IF(R98="","",'School Form 1-Copy'!$AH$4)</f>
        <v/>
      </c>
      <c r="AT98" t="str">
        <f>IF(S98="","",'School Form 1-Copy'!$S$4)</f>
        <v/>
      </c>
      <c r="AU98" t="str">
        <f ca="1">IF(AM98="","",INDIRECT("'"&amp;"School Form 1-Copy"&amp;"'!"&amp;"AD"&amp;MATCH("*Prepared*",'School Form 1-Copy'!$AD$1:$AD$1000,0)+1))</f>
        <v/>
      </c>
    </row>
    <row r="99" spans="3:47">
      <c r="C99" t="str">
        <f t="array" ref="C99">IF(ROWS($3:99)&gt;MAX(IF(ISNUMBER(SEARCH(SUBSTITUTE(A$1,"&lt;=== TOTAL",""),'School Form 1-Copy'!$C$7:$C$1000)),ROW('School Form 1-Copy'!$C$7:$C$1000)-MIN(ROW('School Form 1-Copy'!$C$7:$C$1000))+1,""))-1,"",INDEX('School Form 1-Copy'!$C$7:$C$1000,ROWS($3:99)))</f>
        <v/>
      </c>
      <c r="D99" t="str">
        <f t="shared" si="24"/>
        <v/>
      </c>
      <c r="E99" t="str">
        <f>IF(C99="","",VLOOKUP(C99,'School Form 1-Copy'!$C$7:$H$1000,6,0))</f>
        <v/>
      </c>
      <c r="F99" t="str">
        <f t="array" ref="F99">IF(ROWS($3:99)&gt;MAX(IF(ISNUMBER(SEARCH(SUBSTITUTE(F$1,"&lt;===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1-Copy'!$C$3:$C$1000))+1,""))+ROWS($3:99)),""))</f>
        <v/>
      </c>
      <c r="G99" t="str">
        <f t="shared" si="25"/>
        <v/>
      </c>
      <c r="H99" t="str">
        <f>IF(F99="","",VLOOKUP(F99,'School Form 1-Copy'!$C$7:$H$1000,6,0))</f>
        <v/>
      </c>
      <c r="I99" t="str">
        <f t="shared" si="26"/>
        <v/>
      </c>
      <c r="J99" t="str">
        <f>IF(C99="","",VLOOKUP(C99,IF({1,0},'School Form 1-Copy'!$C$1:$C$1000,'School Form 1-Copy'!$A$1:$A$1000),2,0))</f>
        <v/>
      </c>
      <c r="K99" t="str">
        <f t="shared" si="27"/>
        <v/>
      </c>
      <c r="L99" t="str">
        <f t="shared" si="28"/>
        <v/>
      </c>
      <c r="M99" t="str">
        <f t="array" ref="M99">LOOKUP("zzzzz",CHOOSE({1,2},"",INDEX(I:I,SMALL(IF($I$3:$I$1000&lt;&gt;"",ROW($I$3:$I$1000)),ROWS($M$3:M99)))))</f>
        <v/>
      </c>
      <c r="N99" t="str">
        <f t="shared" si="29"/>
        <v/>
      </c>
      <c r="O99" t="str">
        <f t="shared" si="30"/>
        <v/>
      </c>
      <c r="P99" t="str">
        <f t="shared" si="31"/>
        <v/>
      </c>
      <c r="Q99" t="str">
        <f t="shared" si="32"/>
        <v/>
      </c>
      <c r="R99" t="str">
        <f>IFERROR(TRIM(MID(SUBSTITUTE(SUBSTITUTE(","&amp;$M99," ",", ",LEN($M99)-LEN(SUBSTITUTE($M99," ",""))),",",REPT(" ",50)),50*COLUMNS($M:M),50)),"")</f>
        <v/>
      </c>
      <c r="S99" t="str">
        <f>IFERROR(TRIM(MID(SUBSTITUTE(SUBSTITUTE(","&amp;$M99," ",", ",LEN($M99)-LEN(SUBSTITUTE($M99," ",""))),",",REPT(" ",50)),50*COLUMNS($M:N),50)),"")</f>
        <v/>
      </c>
      <c r="T99" t="str">
        <f>IFERROR(TRIM(MID(SUBSTITUTE(SUBSTITUTE(","&amp;$M99," ",", ",LEN($M99)-LEN(SUBSTITUTE($M99," ",""))),",",REPT(" ",50)),50*COLUMNS($M:O),50)),"")</f>
        <v/>
      </c>
      <c r="U99" t="str">
        <f>IFERROR(TRIM(MID(SUBSTITUTE(SUBSTITUTE(","&amp;$M99," ",", ",LEN($M99)-LEN(SUBSTITUTE($M99," ",""))),",",REPT(" ",50)),50*COLUMNS($M:P),50)),"")</f>
        <v/>
      </c>
      <c r="V99" s="53" t="e">
        <f>IF(LEN(TRIM(MID(SUBSTITUTE(SUBSTITUTE(","&amp;$Q99," ",", ",LEN($Q99)-LEN(SUBSTITUTE($Q99," ",""))),",",REPT(" ",50)),50*COLUMNS($Q:S),50)))&gt;3,TRIM(MID(SUBSTITUTE(SUBSTITUTE(","&amp;$Q99," ",", ",LEN($Q99)-LEN(SUBSTITUTE($Q99," ",""))),",",REPT(" ",50)),50*COLUMNS($Q:S),50)),"")</f>
        <v>#VALUE!</v>
      </c>
      <c r="W99" s="53" t="e">
        <f t="shared" si="33"/>
        <v>#VALUE!</v>
      </c>
      <c r="X99" t="e">
        <f t="shared" si="23"/>
        <v>#VALUE!</v>
      </c>
      <c r="Y99" s="54" t="e">
        <f t="shared" si="34"/>
        <v>#VALUE!</v>
      </c>
      <c r="Z99" s="53" t="e">
        <f>IF(AND(LEN(TRIM(MID(SUBSTITUTE(SUBSTITUTE(","&amp;$R99," ",", ",LEN($R99)-LEN(SUBSTITUTE($R99," ",""))),",",REPT(" ",50)),50*COLUMNS($R:R),50))&gt;0),LEFT(TRIM(MID(SUBSTITUTE(SUBSTITUTE(","&amp;$R99," ",", ",LEN($R99)-LEN(SUBSTITUTE($R99," ",""))),",",REPT(" ",50)),50*COLUMNS($R:R),50)),1)="I",LEFT(TRIM(MID(SUBSTITUTE(SUBSTITUTE(","&amp;$R99," ",", ",LEN($R99)-LEN(SUBSTITUTE($R99," ",""))),",",REPT(" ",50)),50*COLUMNS($R:R),50)),1)="V",LEFT(TRIM(MID(SUBSTITUTE(SUBSTITUTE(","&amp;$R99," ",", ",LEN($R99)-LEN(SUBSTITUTE($R99," ",""))),",",REPT(" ",50)),50*COLUMNS($R:R),50)),1)="X",LEFT(TRIM(MID(SUBSTITUTE(SUBSTITUTE(","&amp;$R99," ",", ",LEN($R99)-LEN(SUBSTITUTE($R99," ",""))),",",REPT(" ",50)),50*COLUMNS($R:R),50)),1)="J"),TRIM(MID(SUBSTITUTE(SUBSTITUTE(","&amp;$R99," ",", ",LEN($R99)-LEN(SUBSTITUTE($R99," ",""))),",",REPT(" ",50)),50*COLUMNS($R:R),50)),R99)</f>
        <v>#VALUE!</v>
      </c>
      <c r="AA99" s="55" t="str">
        <f t="shared" si="35"/>
        <v xml:space="preserve"> </v>
      </c>
      <c r="AB99" s="56" t="e">
        <f>IF(AE99="",IF(OR(LEFT(W99,1)="I",LEFT(W99,1)="V",LEFT(W99,1)="X",LEFT(W99,2)="JR",LEFT(W99,2)="SR"),IF(LEN(T99)-LEN(SUBSTITUTE(T99," ",""))&gt;=2,LEFT(T99,(FIND(" ",T99,1)-1)),W99),IF(AND(W99="",V99=""),IF(SUBSTITUTE(SUBSTITUTE(SUBSTITUTE(R99,AA99,""),".","")," ","")="",IF(LEN(TRIM(MID(SUBSTITUTE(SUBSTITUTE(","&amp;$Q99," ",", ",LEN($Q99)-LEN(SUBSTITUTE($Q99," ",""))),",",REPT(" ",50)),50*COLUMNS($Q:S),50)))&gt;3,LEFT(TRIM(MID(SUBSTITUTE(SUBSTITUTE(","&amp;$Q99," ",", ",LEN($Q99)-LEN(SUBSTITUTE($Q99," ",""))),",",REPT(" ",50)),50*COLUMNS($Q:S),50)),3),TRIM(MID(SUBSTITUTE(SUBSTITUTE(","&amp;$Q99," ",", ",LEN($Q99)-LEN(SUBSTITUTE($Q99," ",""))),",",REPT(" ",50)),50*COLUMNS($Q:S),50))),SUBSTITUTE(SUBSTITUTE(SUBSTITUTE(R99,AA99,""),".","")," ","")),IF(AND(LEN(W99)&gt;0,LEN(V99)&gt;0),IF(SUBSTITUTE(SUBSTITUTE(SUBSTITUTE(R99,AA99,""),".","")," ","")="",IF(LEN(TRIM(MID(SUBSTITUTE(SUBSTITUTE(","&amp;$Q99," ",", ",LEN($Q99)-LEN(SUBSTITUTE($Q99," ",""))),",",REPT(" ",50)),50*COLUMNS($Q:S),50)))&gt;3,LEFT(TRIM(MID(SUBSTITUTE(SUBSTITUTE(","&amp;$Q99," ",", ",LEN($Q99)-LEN(SUBSTITUTE($Q99," ",""))),",",REPT(" ",50)),50*COLUMNS($Q:S),50)),3),TRIM(MID(SUBSTITUTE(SUBSTITUTE(","&amp;$Q99," ",", ",LEN($Q99)-LEN(SUBSTITUTE($Q99," ",""))),",",REPT(" ",50)),50*COLUMNS($Q:S),50))),SUBSTITUTE(SUBSTITUTE(SUBSTITUTE(R99,AA99,""),".","")," ","")),""))),AE99)</f>
        <v>#VALUE!</v>
      </c>
      <c r="AC99" s="56" t="e">
        <f t="shared" si="36"/>
        <v>#VALUE!</v>
      </c>
      <c r="AD99" s="57" t="str">
        <f t="shared" si="37"/>
        <v/>
      </c>
      <c r="AE99" t="str">
        <f t="array" ref="AE99">IFERROR(INDEX(elem_res,MATCH(TRUE,ISNUMBER(SEARCH(elem_ext,AA99)),0)),"")</f>
        <v/>
      </c>
      <c r="AF99" t="str">
        <f t="shared" si="38"/>
        <v xml:space="preserve"> </v>
      </c>
      <c r="AG99" t="str">
        <f t="shared" si="39"/>
        <v/>
      </c>
      <c r="AH99" t="e">
        <f t="shared" si="40"/>
        <v>#VALUE!</v>
      </c>
      <c r="AI99" t="str">
        <f t="shared" si="41"/>
        <v/>
      </c>
      <c r="AJ99" t="str">
        <f t="shared" si="42"/>
        <v/>
      </c>
      <c r="AK99" t="str">
        <f t="shared" si="43"/>
        <v/>
      </c>
      <c r="AL99" t="str">
        <f t="shared" si="44"/>
        <v/>
      </c>
      <c r="AM99" t="str">
        <f>IF(R99="","",'School Form 1-Copy'!$F$4)</f>
        <v/>
      </c>
      <c r="AN99" t="str">
        <f>IF(R99="","",'School Form 1-Copy'!$F$3)</f>
        <v/>
      </c>
      <c r="AO99" t="str">
        <f>IF(R99="","",'School Form 1-Copy'!$AH$3)</f>
        <v/>
      </c>
      <c r="AP99" t="str">
        <f>IF(R99="","",'School Form 1-Copy'!$S$3)</f>
        <v/>
      </c>
      <c r="AQ99" t="str">
        <f>IF(R99="","",IF('School Form 1-Copy'!$K$3="NCR","NCR",IF('School Form 1-Copy'!$K$3="ARMM","ARMM",IF('School Form 1-Copy'!$K$3="CARAGA","CARAGA",MID('School Form 1-Copy'!$K$3,FIND(" ",'School Form 1-Copy'!$K$3)+1,256)))))</f>
        <v/>
      </c>
      <c r="AR99" t="str">
        <f>IF(R99="","",MID('School Form 1-Copy'!$AB$4,FIND(" ",'School Form 1-Copy'!$AB$4)+1,256))</f>
        <v/>
      </c>
      <c r="AS99" t="str">
        <f>IF(R99="","",'School Form 1-Copy'!$AH$4)</f>
        <v/>
      </c>
      <c r="AT99" t="str">
        <f>IF(S99="","",'School Form 1-Copy'!$S$4)</f>
        <v/>
      </c>
      <c r="AU99" t="str">
        <f ca="1">IF(AM99="","",INDIRECT("'"&amp;"School Form 1-Copy"&amp;"'!"&amp;"AD"&amp;MATCH("*Prepared*",'School Form 1-Copy'!$AD$1:$AD$1000,0)+1))</f>
        <v/>
      </c>
    </row>
    <row r="100" spans="3:47">
      <c r="C100" t="str">
        <f t="array" ref="C100">IF(ROWS($3:100)&gt;MAX(IF(ISNUMBER(SEARCH(SUBSTITUTE(A$1,"&lt;=== TOTAL",""),'School Form 1-Copy'!$C$7:$C$1000)),ROW('School Form 1-Copy'!$C$7:$C$1000)-MIN(ROW('School Form 1-Copy'!$C$7:$C$1000))+1,""))-1,"",INDEX('School Form 1-Copy'!$C$7:$C$1000,ROWS($3:100)))</f>
        <v/>
      </c>
      <c r="D100" t="str">
        <f t="shared" si="24"/>
        <v/>
      </c>
      <c r="E100" t="str">
        <f>IF(C100="","",VLOOKUP(C100,'School Form 1-Copy'!$C$7:$H$1000,6,0))</f>
        <v/>
      </c>
      <c r="F100" t="str">
        <f t="array" ref="F100">IF(ROWS($3:100)&gt;MAX(IF(ISNUMBER(SEARCH(SUBSTITUTE(F$1,"&lt;===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1-Copy'!$C$3:$C$1000))+1,""))+ROWS($3:100)),""))</f>
        <v/>
      </c>
      <c r="G100" t="str">
        <f t="shared" si="25"/>
        <v/>
      </c>
      <c r="H100" t="str">
        <f>IF(F100="","",VLOOKUP(F100,'School Form 1-Copy'!$C$7:$H$1000,6,0))</f>
        <v/>
      </c>
      <c r="I100" t="str">
        <f t="shared" si="26"/>
        <v/>
      </c>
      <c r="J100" t="str">
        <f>IF(C100="","",VLOOKUP(C100,IF({1,0},'School Form 1-Copy'!$C$1:$C$1000,'School Form 1-Copy'!$A$1:$A$1000),2,0))</f>
        <v/>
      </c>
      <c r="K100" t="str">
        <f t="shared" si="27"/>
        <v/>
      </c>
      <c r="L100" t="str">
        <f t="shared" si="28"/>
        <v/>
      </c>
      <c r="M100" t="str">
        <f t="array" ref="M100">LOOKUP("zzzzz",CHOOSE({1,2},"",INDEX(I:I,SMALL(IF($I$3:$I$1000&lt;&gt;"",ROW($I$3:$I$1000)),ROWS($M$3:M100)))))</f>
        <v/>
      </c>
      <c r="N100" t="str">
        <f t="shared" si="29"/>
        <v/>
      </c>
      <c r="O100" t="str">
        <f t="shared" si="30"/>
        <v/>
      </c>
      <c r="P100" t="str">
        <f t="shared" si="31"/>
        <v/>
      </c>
      <c r="Q100" t="str">
        <f t="shared" si="32"/>
        <v/>
      </c>
      <c r="R100" t="str">
        <f>IFERROR(TRIM(MID(SUBSTITUTE(SUBSTITUTE(","&amp;$M100," ",", ",LEN($M100)-LEN(SUBSTITUTE($M100," ",""))),",",REPT(" ",50)),50*COLUMNS($M:M),50)),"")</f>
        <v/>
      </c>
      <c r="S100" t="str">
        <f>IFERROR(TRIM(MID(SUBSTITUTE(SUBSTITUTE(","&amp;$M100," ",", ",LEN($M100)-LEN(SUBSTITUTE($M100," ",""))),",",REPT(" ",50)),50*COLUMNS($M:N),50)),"")</f>
        <v/>
      </c>
      <c r="T100" t="str">
        <f>IFERROR(TRIM(MID(SUBSTITUTE(SUBSTITUTE(","&amp;$M100," ",", ",LEN($M100)-LEN(SUBSTITUTE($M100," ",""))),",",REPT(" ",50)),50*COLUMNS($M:O),50)),"")</f>
        <v/>
      </c>
      <c r="U100" t="str">
        <f>IFERROR(TRIM(MID(SUBSTITUTE(SUBSTITUTE(","&amp;$M100," ",", ",LEN($M100)-LEN(SUBSTITUTE($M100," ",""))),",",REPT(" ",50)),50*COLUMNS($M:P),50)),"")</f>
        <v/>
      </c>
      <c r="V100" s="53" t="e">
        <f>IF(LEN(TRIM(MID(SUBSTITUTE(SUBSTITUTE(","&amp;$Q100," ",", ",LEN($Q100)-LEN(SUBSTITUTE($Q100," ",""))),",",REPT(" ",50)),50*COLUMNS($Q:S),50)))&gt;3,TRIM(MID(SUBSTITUTE(SUBSTITUTE(","&amp;$Q100," ",", ",LEN($Q100)-LEN(SUBSTITUTE($Q100," ",""))),",",REPT(" ",50)),50*COLUMNS($Q:S),50)),"")</f>
        <v>#VALUE!</v>
      </c>
      <c r="W100" s="53" t="e">
        <f t="shared" si="33"/>
        <v>#VALUE!</v>
      </c>
      <c r="X100" t="e">
        <f t="shared" si="23"/>
        <v>#VALUE!</v>
      </c>
      <c r="Y100" s="54" t="e">
        <f t="shared" si="34"/>
        <v>#VALUE!</v>
      </c>
      <c r="Z100" s="53" t="e">
        <f>IF(AND(LEN(TRIM(MID(SUBSTITUTE(SUBSTITUTE(","&amp;$R100," ",", ",LEN($R100)-LEN(SUBSTITUTE($R100," ",""))),",",REPT(" ",50)),50*COLUMNS($R:R),50))&gt;0),LEFT(TRIM(MID(SUBSTITUTE(SUBSTITUTE(","&amp;$R100," ",", ",LEN($R100)-LEN(SUBSTITUTE($R100," ",""))),",",REPT(" ",50)),50*COLUMNS($R:R),50)),1)="I",LEFT(TRIM(MID(SUBSTITUTE(SUBSTITUTE(","&amp;$R100," ",", ",LEN($R100)-LEN(SUBSTITUTE($R100," ",""))),",",REPT(" ",50)),50*COLUMNS($R:R),50)),1)="V",LEFT(TRIM(MID(SUBSTITUTE(SUBSTITUTE(","&amp;$R100," ",", ",LEN($R100)-LEN(SUBSTITUTE($R100," ",""))),",",REPT(" ",50)),50*COLUMNS($R:R),50)),1)="X",LEFT(TRIM(MID(SUBSTITUTE(SUBSTITUTE(","&amp;$R100," ",", ",LEN($R100)-LEN(SUBSTITUTE($R100," ",""))),",",REPT(" ",50)),50*COLUMNS($R:R),50)),1)="J"),TRIM(MID(SUBSTITUTE(SUBSTITUTE(","&amp;$R100," ",", ",LEN($R100)-LEN(SUBSTITUTE($R100," ",""))),",",REPT(" ",50)),50*COLUMNS($R:R),50)),R100)</f>
        <v>#VALUE!</v>
      </c>
      <c r="AA100" s="55" t="str">
        <f t="shared" si="35"/>
        <v xml:space="preserve"> </v>
      </c>
      <c r="AB100" s="56" t="e">
        <f>IF(AE100="",IF(OR(LEFT(W100,1)="I",LEFT(W100,1)="V",LEFT(W100,1)="X",LEFT(W100,2)="JR",LEFT(W100,2)="SR"),IF(LEN(T100)-LEN(SUBSTITUTE(T100," ",""))&gt;=2,LEFT(T100,(FIND(" ",T100,1)-1)),W100),IF(AND(W100="",V100=""),IF(SUBSTITUTE(SUBSTITUTE(SUBSTITUTE(R100,AA100,""),".","")," ","")="",IF(LEN(TRIM(MID(SUBSTITUTE(SUBSTITUTE(","&amp;$Q100," ",", ",LEN($Q100)-LEN(SUBSTITUTE($Q100," ",""))),",",REPT(" ",50)),50*COLUMNS($Q:S),50)))&gt;3,LEFT(TRIM(MID(SUBSTITUTE(SUBSTITUTE(","&amp;$Q100," ",", ",LEN($Q100)-LEN(SUBSTITUTE($Q100," ",""))),",",REPT(" ",50)),50*COLUMNS($Q:S),50)),3),TRIM(MID(SUBSTITUTE(SUBSTITUTE(","&amp;$Q100," ",", ",LEN($Q100)-LEN(SUBSTITUTE($Q100," ",""))),",",REPT(" ",50)),50*COLUMNS($Q:S),50))),SUBSTITUTE(SUBSTITUTE(SUBSTITUTE(R100,AA100,""),".","")," ","")),IF(AND(LEN(W100)&gt;0,LEN(V100)&gt;0),IF(SUBSTITUTE(SUBSTITUTE(SUBSTITUTE(R100,AA100,""),".","")," ","")="",IF(LEN(TRIM(MID(SUBSTITUTE(SUBSTITUTE(","&amp;$Q100," ",", ",LEN($Q100)-LEN(SUBSTITUTE($Q100," ",""))),",",REPT(" ",50)),50*COLUMNS($Q:S),50)))&gt;3,LEFT(TRIM(MID(SUBSTITUTE(SUBSTITUTE(","&amp;$Q100," ",", ",LEN($Q100)-LEN(SUBSTITUTE($Q100," ",""))),",",REPT(" ",50)),50*COLUMNS($Q:S),50)),3),TRIM(MID(SUBSTITUTE(SUBSTITUTE(","&amp;$Q100," ",", ",LEN($Q100)-LEN(SUBSTITUTE($Q100," ",""))),",",REPT(" ",50)),50*COLUMNS($Q:S),50))),SUBSTITUTE(SUBSTITUTE(SUBSTITUTE(R100,AA100,""),".","")," ","")),""))),AE100)</f>
        <v>#VALUE!</v>
      </c>
      <c r="AC100" s="56" t="e">
        <f t="shared" si="36"/>
        <v>#VALUE!</v>
      </c>
      <c r="AD100" s="57" t="str">
        <f t="shared" si="37"/>
        <v/>
      </c>
      <c r="AE100" t="str">
        <f t="array" ref="AE100">IFERROR(INDEX(elem_res,MATCH(TRUE,ISNUMBER(SEARCH(elem_ext,AA100)),0)),"")</f>
        <v/>
      </c>
      <c r="AF100" t="str">
        <f t="shared" si="38"/>
        <v xml:space="preserve"> </v>
      </c>
      <c r="AG100" t="str">
        <f t="shared" si="39"/>
        <v/>
      </c>
      <c r="AH100" t="e">
        <f t="shared" si="40"/>
        <v>#VALUE!</v>
      </c>
      <c r="AI100" t="str">
        <f t="shared" si="41"/>
        <v/>
      </c>
      <c r="AJ100" t="str">
        <f t="shared" si="42"/>
        <v/>
      </c>
      <c r="AK100" t="str">
        <f t="shared" si="43"/>
        <v/>
      </c>
      <c r="AL100" t="str">
        <f t="shared" si="44"/>
        <v/>
      </c>
      <c r="AM100" t="str">
        <f>IF(R100="","",'School Form 1-Copy'!$F$4)</f>
        <v/>
      </c>
      <c r="AN100" t="str">
        <f>IF(R100="","",'School Form 1-Copy'!$F$3)</f>
        <v/>
      </c>
      <c r="AO100" t="str">
        <f>IF(R100="","",'School Form 1-Copy'!$AH$3)</f>
        <v/>
      </c>
      <c r="AP100" t="str">
        <f>IF(R100="","",'School Form 1-Copy'!$S$3)</f>
        <v/>
      </c>
      <c r="AQ100" t="str">
        <f>IF(R100="","",IF('School Form 1-Copy'!$K$3="NCR","NCR",IF('School Form 1-Copy'!$K$3="ARMM","ARMM",IF('School Form 1-Copy'!$K$3="CARAGA","CARAGA",MID('School Form 1-Copy'!$K$3,FIND(" ",'School Form 1-Copy'!$K$3)+1,256)))))</f>
        <v/>
      </c>
      <c r="AR100" t="str">
        <f>IF(R100="","",MID('School Form 1-Copy'!$AB$4,FIND(" ",'School Form 1-Copy'!$AB$4)+1,256))</f>
        <v/>
      </c>
      <c r="AS100" t="str">
        <f>IF(R100="","",'School Form 1-Copy'!$AH$4)</f>
        <v/>
      </c>
      <c r="AT100" t="str">
        <f>IF(S100="","",'School Form 1-Copy'!$S$4)</f>
        <v/>
      </c>
      <c r="AU100" t="str">
        <f ca="1">IF(AM100="","",INDIRECT("'"&amp;"School Form 1-Copy"&amp;"'!"&amp;"AD"&amp;MATCH("*Prepared*",'School Form 1-Copy'!$AD$1:$AD$1000,0)+1))</f>
        <v/>
      </c>
    </row>
    <row r="101" spans="3:47">
      <c r="C101" t="str">
        <f t="array" ref="C101">IF(ROWS($3:101)&gt;MAX(IF(ISNUMBER(SEARCH(SUBSTITUTE(A$1,"&lt;=== TOTAL",""),'School Form 1-Copy'!$C$7:$C$1000)),ROW('School Form 1-Copy'!$C$7:$C$1000)-MIN(ROW('School Form 1-Copy'!$C$7:$C$1000))+1,""))-1,"",INDEX('School Form 1-Copy'!$C$7:$C$1000,ROWS($3:101)))</f>
        <v/>
      </c>
      <c r="D101" t="str">
        <f t="shared" si="24"/>
        <v/>
      </c>
      <c r="E101" t="str">
        <f>IF(C101="","",VLOOKUP(C101,'School Form 1-Copy'!$C$7:$H$1000,6,0))</f>
        <v/>
      </c>
      <c r="F101" t="str">
        <f t="array" ref="F101">IF(ROWS($3:101)&gt;MAX(IF(ISNUMBER(SEARCH(SUBSTITUTE(F$1,"&lt;===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1-Copy'!$C$3:$C$1000))+1,""))+ROWS($3:101)),""))</f>
        <v/>
      </c>
      <c r="G101" t="str">
        <f t="shared" si="25"/>
        <v/>
      </c>
      <c r="H101" t="str">
        <f>IF(F101="","",VLOOKUP(F101,'School Form 1-Copy'!$C$7:$H$1000,6,0))</f>
        <v/>
      </c>
      <c r="I101" t="str">
        <f t="shared" si="26"/>
        <v/>
      </c>
      <c r="J101" t="str">
        <f>IF(C101="","",VLOOKUP(C101,IF({1,0},'School Form 1-Copy'!$C$1:$C$1000,'School Form 1-Copy'!$A$1:$A$1000),2,0))</f>
        <v/>
      </c>
      <c r="K101" t="str">
        <f t="shared" si="27"/>
        <v/>
      </c>
      <c r="L101" t="str">
        <f t="shared" si="28"/>
        <v/>
      </c>
      <c r="M101" t="str">
        <f t="array" ref="M101">LOOKUP("zzzzz",CHOOSE({1,2},"",INDEX(I:I,SMALL(IF($I$3:$I$1000&lt;&gt;"",ROW($I$3:$I$1000)),ROWS($M$3:M101)))))</f>
        <v/>
      </c>
      <c r="N101" t="str">
        <f t="shared" si="29"/>
        <v/>
      </c>
      <c r="O101" t="str">
        <f t="shared" si="30"/>
        <v/>
      </c>
      <c r="P101" t="str">
        <f t="shared" si="31"/>
        <v/>
      </c>
      <c r="Q101" t="str">
        <f t="shared" si="32"/>
        <v/>
      </c>
      <c r="R101" t="str">
        <f>IFERROR(TRIM(MID(SUBSTITUTE(SUBSTITUTE(","&amp;$M101," ",", ",LEN($M101)-LEN(SUBSTITUTE($M101," ",""))),",",REPT(" ",50)),50*COLUMNS($M:M),50)),"")</f>
        <v/>
      </c>
      <c r="S101" t="str">
        <f>IFERROR(TRIM(MID(SUBSTITUTE(SUBSTITUTE(","&amp;$M101," ",", ",LEN($M101)-LEN(SUBSTITUTE($M101," ",""))),",",REPT(" ",50)),50*COLUMNS($M:N),50)),"")</f>
        <v/>
      </c>
      <c r="T101" t="str">
        <f>IFERROR(TRIM(MID(SUBSTITUTE(SUBSTITUTE(","&amp;$M101," ",", ",LEN($M101)-LEN(SUBSTITUTE($M101," ",""))),",",REPT(" ",50)),50*COLUMNS($M:O),50)),"")</f>
        <v/>
      </c>
      <c r="U101" t="str">
        <f>IFERROR(TRIM(MID(SUBSTITUTE(SUBSTITUTE(","&amp;$M101," ",", ",LEN($M101)-LEN(SUBSTITUTE($M101," ",""))),",",REPT(" ",50)),50*COLUMNS($M:P),50)),"")</f>
        <v/>
      </c>
      <c r="V101" s="53" t="e">
        <f>IF(LEN(TRIM(MID(SUBSTITUTE(SUBSTITUTE(","&amp;$Q101," ",", ",LEN($Q101)-LEN(SUBSTITUTE($Q101," ",""))),",",REPT(" ",50)),50*COLUMNS($Q:S),50)))&gt;3,TRIM(MID(SUBSTITUTE(SUBSTITUTE(","&amp;$Q101," ",", ",LEN($Q101)-LEN(SUBSTITUTE($Q101," ",""))),",",REPT(" ",50)),50*COLUMNS($Q:S),50)),"")</f>
        <v>#VALUE!</v>
      </c>
      <c r="W101" s="53" t="e">
        <f t="shared" si="33"/>
        <v>#VALUE!</v>
      </c>
      <c r="X101" t="e">
        <f t="shared" si="23"/>
        <v>#VALUE!</v>
      </c>
      <c r="Y101" s="54" t="e">
        <f t="shared" si="34"/>
        <v>#VALUE!</v>
      </c>
      <c r="Z101" s="53" t="e">
        <f>IF(AND(LEN(TRIM(MID(SUBSTITUTE(SUBSTITUTE(","&amp;$R101," ",", ",LEN($R101)-LEN(SUBSTITUTE($R101," ",""))),",",REPT(" ",50)),50*COLUMNS($R:R),50))&gt;0),LEFT(TRIM(MID(SUBSTITUTE(SUBSTITUTE(","&amp;$R101," ",", ",LEN($R101)-LEN(SUBSTITUTE($R101," ",""))),",",REPT(" ",50)),50*COLUMNS($R:R),50)),1)="I",LEFT(TRIM(MID(SUBSTITUTE(SUBSTITUTE(","&amp;$R101," ",", ",LEN($R101)-LEN(SUBSTITUTE($R101," ",""))),",",REPT(" ",50)),50*COLUMNS($R:R),50)),1)="V",LEFT(TRIM(MID(SUBSTITUTE(SUBSTITUTE(","&amp;$R101," ",", ",LEN($R101)-LEN(SUBSTITUTE($R101," ",""))),",",REPT(" ",50)),50*COLUMNS($R:R),50)),1)="X",LEFT(TRIM(MID(SUBSTITUTE(SUBSTITUTE(","&amp;$R101," ",", ",LEN($R101)-LEN(SUBSTITUTE($R101," ",""))),",",REPT(" ",50)),50*COLUMNS($R:R),50)),1)="J"),TRIM(MID(SUBSTITUTE(SUBSTITUTE(","&amp;$R101," ",", ",LEN($R101)-LEN(SUBSTITUTE($R101," ",""))),",",REPT(" ",50)),50*COLUMNS($R:R),50)),R101)</f>
        <v>#VALUE!</v>
      </c>
      <c r="AA101" s="55" t="str">
        <f t="shared" si="35"/>
        <v xml:space="preserve"> </v>
      </c>
      <c r="AB101" s="56" t="e">
        <f>IF(AE101="",IF(OR(LEFT(W101,1)="I",LEFT(W101,1)="V",LEFT(W101,1)="X",LEFT(W101,2)="JR",LEFT(W101,2)="SR"),IF(LEN(T101)-LEN(SUBSTITUTE(T101," ",""))&gt;=2,LEFT(T101,(FIND(" ",T101,1)-1)),W101),IF(AND(W101="",V101=""),IF(SUBSTITUTE(SUBSTITUTE(SUBSTITUTE(R101,AA101,""),".","")," ","")="",IF(LEN(TRIM(MID(SUBSTITUTE(SUBSTITUTE(","&amp;$Q101," ",", ",LEN($Q101)-LEN(SUBSTITUTE($Q101," ",""))),",",REPT(" ",50)),50*COLUMNS($Q:S),50)))&gt;3,LEFT(TRIM(MID(SUBSTITUTE(SUBSTITUTE(","&amp;$Q101," ",", ",LEN($Q101)-LEN(SUBSTITUTE($Q101," ",""))),",",REPT(" ",50)),50*COLUMNS($Q:S),50)),3),TRIM(MID(SUBSTITUTE(SUBSTITUTE(","&amp;$Q101," ",", ",LEN($Q101)-LEN(SUBSTITUTE($Q101," ",""))),",",REPT(" ",50)),50*COLUMNS($Q:S),50))),SUBSTITUTE(SUBSTITUTE(SUBSTITUTE(R101,AA101,""),".","")," ","")),IF(AND(LEN(W101)&gt;0,LEN(V101)&gt;0),IF(SUBSTITUTE(SUBSTITUTE(SUBSTITUTE(R101,AA101,""),".","")," ","")="",IF(LEN(TRIM(MID(SUBSTITUTE(SUBSTITUTE(","&amp;$Q101," ",", ",LEN($Q101)-LEN(SUBSTITUTE($Q101," ",""))),",",REPT(" ",50)),50*COLUMNS($Q:S),50)))&gt;3,LEFT(TRIM(MID(SUBSTITUTE(SUBSTITUTE(","&amp;$Q101," ",", ",LEN($Q101)-LEN(SUBSTITUTE($Q101," ",""))),",",REPT(" ",50)),50*COLUMNS($Q:S),50)),3),TRIM(MID(SUBSTITUTE(SUBSTITUTE(","&amp;$Q101," ",", ",LEN($Q101)-LEN(SUBSTITUTE($Q101," ",""))),",",REPT(" ",50)),50*COLUMNS($Q:S),50))),SUBSTITUTE(SUBSTITUTE(SUBSTITUTE(R101,AA101,""),".","")," ","")),""))),AE101)</f>
        <v>#VALUE!</v>
      </c>
      <c r="AC101" s="56" t="e">
        <f t="shared" si="36"/>
        <v>#VALUE!</v>
      </c>
      <c r="AD101" s="57" t="str">
        <f t="shared" si="37"/>
        <v/>
      </c>
      <c r="AE101" t="str">
        <f t="array" ref="AE101">IFERROR(INDEX(elem_res,MATCH(TRUE,ISNUMBER(SEARCH(elem_ext,AA101)),0)),"")</f>
        <v/>
      </c>
      <c r="AF101" t="str">
        <f t="shared" si="38"/>
        <v xml:space="preserve"> </v>
      </c>
      <c r="AG101" t="str">
        <f t="shared" si="39"/>
        <v/>
      </c>
      <c r="AH101" t="e">
        <f t="shared" si="40"/>
        <v>#VALUE!</v>
      </c>
      <c r="AI101" t="str">
        <f t="shared" si="41"/>
        <v/>
      </c>
      <c r="AJ101" t="str">
        <f t="shared" si="42"/>
        <v/>
      </c>
      <c r="AK101" t="str">
        <f t="shared" si="43"/>
        <v/>
      </c>
      <c r="AL101" t="str">
        <f t="shared" si="44"/>
        <v/>
      </c>
      <c r="AM101" t="str">
        <f>IF(R101="","",'School Form 1-Copy'!$F$4)</f>
        <v/>
      </c>
      <c r="AN101" t="str">
        <f>IF(R101="","",'School Form 1-Copy'!$F$3)</f>
        <v/>
      </c>
      <c r="AO101" t="str">
        <f>IF(R101="","",'School Form 1-Copy'!$AH$3)</f>
        <v/>
      </c>
      <c r="AP101" t="str">
        <f>IF(R101="","",'School Form 1-Copy'!$S$3)</f>
        <v/>
      </c>
      <c r="AQ101" t="str">
        <f>IF(R101="","",IF('School Form 1-Copy'!$K$3="NCR","NCR",IF('School Form 1-Copy'!$K$3="ARMM","ARMM",IF('School Form 1-Copy'!$K$3="CARAGA","CARAGA",MID('School Form 1-Copy'!$K$3,FIND(" ",'School Form 1-Copy'!$K$3)+1,256)))))</f>
        <v/>
      </c>
      <c r="AR101" t="str">
        <f>IF(R101="","",MID('School Form 1-Copy'!$AB$4,FIND(" ",'School Form 1-Copy'!$AB$4)+1,256))</f>
        <v/>
      </c>
      <c r="AS101" t="str">
        <f>IF(R101="","",'School Form 1-Copy'!$AH$4)</f>
        <v/>
      </c>
      <c r="AT101" t="str">
        <f>IF(S101="","",'School Form 1-Copy'!$S$4)</f>
        <v/>
      </c>
      <c r="AU101" t="str">
        <f ca="1">IF(AM101="","",INDIRECT("'"&amp;"School Form 1-Copy"&amp;"'!"&amp;"AD"&amp;MATCH("*Prepared*",'School Form 1-Copy'!$AD$1:$AD$1000,0)+1))</f>
        <v/>
      </c>
    </row>
    <row r="102" spans="3:47">
      <c r="C102" t="str">
        <f t="array" ref="C102">IF(ROWS($3:102)&gt;MAX(IF(ISNUMBER(SEARCH(SUBSTITUTE(A$1,"&lt;=== TOTAL",""),'School Form 1-Copy'!$C$7:$C$1000)),ROW('School Form 1-Copy'!$C$7:$C$1000)-MIN(ROW('School Form 1-Copy'!$C$7:$C$1000))+1,""))-1,"",INDEX('School Form 1-Copy'!$C$7:$C$1000,ROWS($3:102)))</f>
        <v/>
      </c>
      <c r="D102" t="str">
        <f t="shared" si="24"/>
        <v/>
      </c>
      <c r="E102" t="str">
        <f>IF(C102="","",VLOOKUP(C102,'School Form 1-Copy'!$C$7:$H$1000,6,0))</f>
        <v/>
      </c>
      <c r="F102" t="str">
        <f t="array" ref="F102">IF(ROWS($3:102)&gt;MAX(IF(ISNUMBER(SEARCH(SUBSTITUTE(F$1,"&lt;===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1-Copy'!$C$3:$C$1000))+1,""))+ROWS($3:102)),""))</f>
        <v/>
      </c>
      <c r="G102" t="str">
        <f t="shared" si="25"/>
        <v/>
      </c>
      <c r="H102" t="str">
        <f>IF(F102="","",VLOOKUP(F102,'School Form 1-Copy'!$C$7:$H$1000,6,0))</f>
        <v/>
      </c>
      <c r="I102" t="str">
        <f t="shared" si="26"/>
        <v/>
      </c>
      <c r="J102" t="str">
        <f>IF(C102="","",VLOOKUP(C102,IF({1,0},'School Form 1-Copy'!$C$1:$C$1000,'School Form 1-Copy'!$A$1:$A$1000),2,0))</f>
        <v/>
      </c>
      <c r="K102" t="str">
        <f t="shared" si="27"/>
        <v/>
      </c>
      <c r="L102" t="str">
        <f t="shared" si="28"/>
        <v/>
      </c>
      <c r="M102" t="str">
        <f t="array" ref="M102">LOOKUP("zzzzz",CHOOSE({1,2},"",INDEX(I:I,SMALL(IF($I$3:$I$1000&lt;&gt;"",ROW($I$3:$I$1000)),ROWS($M$3:M102)))))</f>
        <v/>
      </c>
      <c r="N102" t="str">
        <f t="shared" si="29"/>
        <v/>
      </c>
      <c r="O102" t="str">
        <f t="shared" si="30"/>
        <v/>
      </c>
      <c r="P102" t="str">
        <f t="shared" si="31"/>
        <v/>
      </c>
      <c r="Q102" t="str">
        <f t="shared" si="32"/>
        <v/>
      </c>
      <c r="R102" t="str">
        <f>IFERROR(TRIM(MID(SUBSTITUTE(SUBSTITUTE(","&amp;$M102," ",", ",LEN($M102)-LEN(SUBSTITUTE($M102," ",""))),",",REPT(" ",50)),50*COLUMNS($M:M),50)),"")</f>
        <v/>
      </c>
      <c r="S102" t="str">
        <f>IFERROR(TRIM(MID(SUBSTITUTE(SUBSTITUTE(","&amp;$M102," ",", ",LEN($M102)-LEN(SUBSTITUTE($M102," ",""))),",",REPT(" ",50)),50*COLUMNS($M:N),50)),"")</f>
        <v/>
      </c>
      <c r="T102" t="str">
        <f>IFERROR(TRIM(MID(SUBSTITUTE(SUBSTITUTE(","&amp;$M102," ",", ",LEN($M102)-LEN(SUBSTITUTE($M102," ",""))),",",REPT(" ",50)),50*COLUMNS($M:O),50)),"")</f>
        <v/>
      </c>
      <c r="U102" t="str">
        <f>IFERROR(TRIM(MID(SUBSTITUTE(SUBSTITUTE(","&amp;$M102," ",", ",LEN($M102)-LEN(SUBSTITUTE($M102," ",""))),",",REPT(" ",50)),50*COLUMNS($M:P),50)),"")</f>
        <v/>
      </c>
      <c r="V102" s="53" t="e">
        <f>IF(LEN(TRIM(MID(SUBSTITUTE(SUBSTITUTE(","&amp;$Q102," ",", ",LEN($Q102)-LEN(SUBSTITUTE($Q102," ",""))),",",REPT(" ",50)),50*COLUMNS($Q:S),50)))&gt;3,TRIM(MID(SUBSTITUTE(SUBSTITUTE(","&amp;$Q102," ",", ",LEN($Q102)-LEN(SUBSTITUTE($Q102," ",""))),",",REPT(" ",50)),50*COLUMNS($Q:S),50)),"")</f>
        <v>#VALUE!</v>
      </c>
      <c r="W102" s="53" t="e">
        <f t="shared" si="33"/>
        <v>#VALUE!</v>
      </c>
      <c r="X102" t="e">
        <f t="shared" si="23"/>
        <v>#VALUE!</v>
      </c>
      <c r="Y102" s="54" t="e">
        <f t="shared" si="34"/>
        <v>#VALUE!</v>
      </c>
      <c r="Z102" s="53" t="e">
        <f>IF(AND(LEN(TRIM(MID(SUBSTITUTE(SUBSTITUTE(","&amp;$R102," ",", ",LEN($R102)-LEN(SUBSTITUTE($R102," ",""))),",",REPT(" ",50)),50*COLUMNS($R:R),50))&gt;0),LEFT(TRIM(MID(SUBSTITUTE(SUBSTITUTE(","&amp;$R102," ",", ",LEN($R102)-LEN(SUBSTITUTE($R102," ",""))),",",REPT(" ",50)),50*COLUMNS($R:R),50)),1)="I",LEFT(TRIM(MID(SUBSTITUTE(SUBSTITUTE(","&amp;$R102," ",", ",LEN($R102)-LEN(SUBSTITUTE($R102," ",""))),",",REPT(" ",50)),50*COLUMNS($R:R),50)),1)="V",LEFT(TRIM(MID(SUBSTITUTE(SUBSTITUTE(","&amp;$R102," ",", ",LEN($R102)-LEN(SUBSTITUTE($R102," ",""))),",",REPT(" ",50)),50*COLUMNS($R:R),50)),1)="X",LEFT(TRIM(MID(SUBSTITUTE(SUBSTITUTE(","&amp;$R102," ",", ",LEN($R102)-LEN(SUBSTITUTE($R102," ",""))),",",REPT(" ",50)),50*COLUMNS($R:R),50)),1)="J"),TRIM(MID(SUBSTITUTE(SUBSTITUTE(","&amp;$R102," ",", ",LEN($R102)-LEN(SUBSTITUTE($R102," ",""))),",",REPT(" ",50)),50*COLUMNS($R:R),50)),R102)</f>
        <v>#VALUE!</v>
      </c>
      <c r="AA102" s="55" t="str">
        <f t="shared" si="35"/>
        <v xml:space="preserve"> </v>
      </c>
      <c r="AB102" s="56" t="e">
        <f>IF(AE102="",IF(OR(LEFT(W102,1)="I",LEFT(W102,1)="V",LEFT(W102,1)="X",LEFT(W102,2)="JR",LEFT(W102,2)="SR"),IF(LEN(T102)-LEN(SUBSTITUTE(T102," ",""))&gt;=2,LEFT(T102,(FIND(" ",T102,1)-1)),W102),IF(AND(W102="",V102=""),IF(SUBSTITUTE(SUBSTITUTE(SUBSTITUTE(R102,AA102,""),".","")," ","")="",IF(LEN(TRIM(MID(SUBSTITUTE(SUBSTITUTE(","&amp;$Q102," ",", ",LEN($Q102)-LEN(SUBSTITUTE($Q102," ",""))),",",REPT(" ",50)),50*COLUMNS($Q:S),50)))&gt;3,LEFT(TRIM(MID(SUBSTITUTE(SUBSTITUTE(","&amp;$Q102," ",", ",LEN($Q102)-LEN(SUBSTITUTE($Q102," ",""))),",",REPT(" ",50)),50*COLUMNS($Q:S),50)),3),TRIM(MID(SUBSTITUTE(SUBSTITUTE(","&amp;$Q102," ",", ",LEN($Q102)-LEN(SUBSTITUTE($Q102," ",""))),",",REPT(" ",50)),50*COLUMNS($Q:S),50))),SUBSTITUTE(SUBSTITUTE(SUBSTITUTE(R102,AA102,""),".","")," ","")),IF(AND(LEN(W102)&gt;0,LEN(V102)&gt;0),IF(SUBSTITUTE(SUBSTITUTE(SUBSTITUTE(R102,AA102,""),".","")," ","")="",IF(LEN(TRIM(MID(SUBSTITUTE(SUBSTITUTE(","&amp;$Q102," ",", ",LEN($Q102)-LEN(SUBSTITUTE($Q102," ",""))),",",REPT(" ",50)),50*COLUMNS($Q:S),50)))&gt;3,LEFT(TRIM(MID(SUBSTITUTE(SUBSTITUTE(","&amp;$Q102," ",", ",LEN($Q102)-LEN(SUBSTITUTE($Q102," ",""))),",",REPT(" ",50)),50*COLUMNS($Q:S),50)),3),TRIM(MID(SUBSTITUTE(SUBSTITUTE(","&amp;$Q102," ",", ",LEN($Q102)-LEN(SUBSTITUTE($Q102," ",""))),",",REPT(" ",50)),50*COLUMNS($Q:S),50))),SUBSTITUTE(SUBSTITUTE(SUBSTITUTE(R102,AA102,""),".","")," ","")),""))),AE102)</f>
        <v>#VALUE!</v>
      </c>
      <c r="AC102" s="56" t="e">
        <f t="shared" si="36"/>
        <v>#VALUE!</v>
      </c>
      <c r="AD102" s="57" t="str">
        <f t="shared" si="37"/>
        <v/>
      </c>
      <c r="AE102" t="str">
        <f t="array" ref="AE102">IFERROR(INDEX(elem_res,MATCH(TRUE,ISNUMBER(SEARCH(elem_ext,AA102)),0)),"")</f>
        <v/>
      </c>
      <c r="AF102" t="str">
        <f t="shared" si="38"/>
        <v xml:space="preserve"> </v>
      </c>
      <c r="AG102" t="str">
        <f t="shared" si="39"/>
        <v/>
      </c>
      <c r="AH102" t="e">
        <f t="shared" si="40"/>
        <v>#VALUE!</v>
      </c>
      <c r="AI102" t="str">
        <f t="shared" si="41"/>
        <v/>
      </c>
      <c r="AJ102" t="str">
        <f t="shared" si="42"/>
        <v/>
      </c>
      <c r="AK102" t="str">
        <f t="shared" si="43"/>
        <v/>
      </c>
      <c r="AL102" t="str">
        <f t="shared" si="44"/>
        <v/>
      </c>
      <c r="AM102" t="str">
        <f>IF(R102="","",'School Form 1-Copy'!$F$4)</f>
        <v/>
      </c>
      <c r="AN102" t="str">
        <f>IF(R102="","",'School Form 1-Copy'!$F$3)</f>
        <v/>
      </c>
      <c r="AO102" t="str">
        <f>IF(R102="","",'School Form 1-Copy'!$AH$3)</f>
        <v/>
      </c>
      <c r="AP102" t="str">
        <f>IF(R102="","",'School Form 1-Copy'!$S$3)</f>
        <v/>
      </c>
      <c r="AQ102" t="str">
        <f>IF(R102="","",IF('School Form 1-Copy'!$K$3="NCR","NCR",IF('School Form 1-Copy'!$K$3="ARMM","ARMM",IF('School Form 1-Copy'!$K$3="CARAGA","CARAGA",MID('School Form 1-Copy'!$K$3,FIND(" ",'School Form 1-Copy'!$K$3)+1,256)))))</f>
        <v/>
      </c>
      <c r="AR102" t="str">
        <f>IF(R102="","",MID('School Form 1-Copy'!$AB$4,FIND(" ",'School Form 1-Copy'!$AB$4)+1,256))</f>
        <v/>
      </c>
      <c r="AS102" t="str">
        <f>IF(R102="","",'School Form 1-Copy'!$AH$4)</f>
        <v/>
      </c>
      <c r="AT102" t="str">
        <f>IF(S102="","",'School Form 1-Copy'!$S$4)</f>
        <v/>
      </c>
      <c r="AU102" t="str">
        <f ca="1">IF(AM102="","",INDIRECT("'"&amp;"School Form 1-Copy"&amp;"'!"&amp;"AD"&amp;MATCH("*Prepared*",'School Form 1-Copy'!$AD$1:$AD$1000,0)+1))</f>
        <v/>
      </c>
    </row>
    <row r="103" spans="3:47">
      <c r="C103" t="str">
        <f t="array" ref="C103">IF(ROWS($3:103)&gt;MAX(IF(ISNUMBER(SEARCH(SUBSTITUTE(A$1,"&lt;=== TOTAL",""),'School Form 1-Copy'!$C$7:$C$1000)),ROW('School Form 1-Copy'!$C$7:$C$1000)-MIN(ROW('School Form 1-Copy'!$C$7:$C$1000))+1,""))-1,"",INDEX('School Form 1-Copy'!$C$7:$C$1000,ROWS($3:103)))</f>
        <v/>
      </c>
      <c r="D103" t="str">
        <f t="shared" si="24"/>
        <v/>
      </c>
      <c r="E103" t="str">
        <f>IF(C103="","",VLOOKUP(C103,'School Form 1-Copy'!$C$7:$H$1000,6,0))</f>
        <v/>
      </c>
      <c r="F103" t="str">
        <f t="array" ref="F103">IF(ROWS($3:103)&gt;MAX(IF(ISNUMBER(SEARCH(SUBSTITUTE(F$1,"&lt;===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1-Copy'!$C$3:$C$1000))+1,""))+ROWS($3:103)),""))</f>
        <v/>
      </c>
      <c r="G103" t="str">
        <f t="shared" si="25"/>
        <v/>
      </c>
      <c r="H103" t="str">
        <f>IF(F103="","",VLOOKUP(F103,'School Form 1-Copy'!$C$7:$H$1000,6,0))</f>
        <v/>
      </c>
      <c r="I103" t="str">
        <f t="shared" si="26"/>
        <v/>
      </c>
      <c r="J103" t="str">
        <f>IF(C103="","",VLOOKUP(C103,IF({1,0},'School Form 1-Copy'!$C$1:$C$1000,'School Form 1-Copy'!$A$1:$A$1000),2,0))</f>
        <v/>
      </c>
      <c r="K103" t="str">
        <f t="shared" si="27"/>
        <v/>
      </c>
      <c r="L103" t="str">
        <f t="shared" si="28"/>
        <v/>
      </c>
      <c r="M103" t="str">
        <f t="array" ref="M103">LOOKUP("zzzzz",CHOOSE({1,2},"",INDEX(I:I,SMALL(IF($I$3:$I$1000&lt;&gt;"",ROW($I$3:$I$1000)),ROWS($M$3:M103)))))</f>
        <v/>
      </c>
      <c r="N103" t="str">
        <f t="shared" si="29"/>
        <v/>
      </c>
      <c r="O103" t="str">
        <f t="shared" si="30"/>
        <v/>
      </c>
      <c r="P103" t="str">
        <f t="shared" si="31"/>
        <v/>
      </c>
      <c r="Q103" t="str">
        <f t="shared" si="32"/>
        <v/>
      </c>
      <c r="R103" t="str">
        <f>IFERROR(TRIM(MID(SUBSTITUTE(SUBSTITUTE(","&amp;$M103," ",", ",LEN($M103)-LEN(SUBSTITUTE($M103," ",""))),",",REPT(" ",50)),50*COLUMNS($M:M),50)),"")</f>
        <v/>
      </c>
      <c r="S103" t="str">
        <f>IFERROR(TRIM(MID(SUBSTITUTE(SUBSTITUTE(","&amp;$M103," ",", ",LEN($M103)-LEN(SUBSTITUTE($M103," ",""))),",",REPT(" ",50)),50*COLUMNS($M:N),50)),"")</f>
        <v/>
      </c>
      <c r="T103" t="str">
        <f>IFERROR(TRIM(MID(SUBSTITUTE(SUBSTITUTE(","&amp;$M103," ",", ",LEN($M103)-LEN(SUBSTITUTE($M103," ",""))),",",REPT(" ",50)),50*COLUMNS($M:O),50)),"")</f>
        <v/>
      </c>
      <c r="U103" t="str">
        <f>IFERROR(TRIM(MID(SUBSTITUTE(SUBSTITUTE(","&amp;$M103," ",", ",LEN($M103)-LEN(SUBSTITUTE($M103," ",""))),",",REPT(" ",50)),50*COLUMNS($M:P),50)),"")</f>
        <v/>
      </c>
      <c r="V103" s="53" t="e">
        <f>IF(LEN(TRIM(MID(SUBSTITUTE(SUBSTITUTE(","&amp;$Q103," ",", ",LEN($Q103)-LEN(SUBSTITUTE($Q103," ",""))),",",REPT(" ",50)),50*COLUMNS($Q:S),50)))&gt;3,TRIM(MID(SUBSTITUTE(SUBSTITUTE(","&amp;$Q103," ",", ",LEN($Q103)-LEN(SUBSTITUTE($Q103," ",""))),",",REPT(" ",50)),50*COLUMNS($Q:S),50)),"")</f>
        <v>#VALUE!</v>
      </c>
      <c r="W103" s="53" t="e">
        <f t="shared" si="33"/>
        <v>#VALUE!</v>
      </c>
      <c r="X103" t="e">
        <f t="shared" si="23"/>
        <v>#VALUE!</v>
      </c>
      <c r="Y103" s="54" t="e">
        <f t="shared" si="34"/>
        <v>#VALUE!</v>
      </c>
      <c r="Z103" s="53" t="e">
        <f>IF(AND(LEN(TRIM(MID(SUBSTITUTE(SUBSTITUTE(","&amp;$R103," ",", ",LEN($R103)-LEN(SUBSTITUTE($R103," ",""))),",",REPT(" ",50)),50*COLUMNS($R:R),50))&gt;0),LEFT(TRIM(MID(SUBSTITUTE(SUBSTITUTE(","&amp;$R103," ",", ",LEN($R103)-LEN(SUBSTITUTE($R103," ",""))),",",REPT(" ",50)),50*COLUMNS($R:R),50)),1)="I",LEFT(TRIM(MID(SUBSTITUTE(SUBSTITUTE(","&amp;$R103," ",", ",LEN($R103)-LEN(SUBSTITUTE($R103," ",""))),",",REPT(" ",50)),50*COLUMNS($R:R),50)),1)="V",LEFT(TRIM(MID(SUBSTITUTE(SUBSTITUTE(","&amp;$R103," ",", ",LEN($R103)-LEN(SUBSTITUTE($R103," ",""))),",",REPT(" ",50)),50*COLUMNS($R:R),50)),1)="X",LEFT(TRIM(MID(SUBSTITUTE(SUBSTITUTE(","&amp;$R103," ",", ",LEN($R103)-LEN(SUBSTITUTE($R103," ",""))),",",REPT(" ",50)),50*COLUMNS($R:R),50)),1)="J"),TRIM(MID(SUBSTITUTE(SUBSTITUTE(","&amp;$R103," ",", ",LEN($R103)-LEN(SUBSTITUTE($R103," ",""))),",",REPT(" ",50)),50*COLUMNS($R:R),50)),R103)</f>
        <v>#VALUE!</v>
      </c>
      <c r="AA103" s="55" t="str">
        <f t="shared" si="35"/>
        <v xml:space="preserve"> </v>
      </c>
      <c r="AB103" s="56" t="e">
        <f>IF(AE103="",IF(OR(LEFT(W103,1)="I",LEFT(W103,1)="V",LEFT(W103,1)="X",LEFT(W103,2)="JR",LEFT(W103,2)="SR"),IF(LEN(T103)-LEN(SUBSTITUTE(T103," ",""))&gt;=2,LEFT(T103,(FIND(" ",T103,1)-1)),W103),IF(AND(W103="",V103=""),IF(SUBSTITUTE(SUBSTITUTE(SUBSTITUTE(R103,AA103,""),".","")," ","")="",IF(LEN(TRIM(MID(SUBSTITUTE(SUBSTITUTE(","&amp;$Q103," ",", ",LEN($Q103)-LEN(SUBSTITUTE($Q103," ",""))),",",REPT(" ",50)),50*COLUMNS($Q:S),50)))&gt;3,LEFT(TRIM(MID(SUBSTITUTE(SUBSTITUTE(","&amp;$Q103," ",", ",LEN($Q103)-LEN(SUBSTITUTE($Q103," ",""))),",",REPT(" ",50)),50*COLUMNS($Q:S),50)),3),TRIM(MID(SUBSTITUTE(SUBSTITUTE(","&amp;$Q103," ",", ",LEN($Q103)-LEN(SUBSTITUTE($Q103," ",""))),",",REPT(" ",50)),50*COLUMNS($Q:S),50))),SUBSTITUTE(SUBSTITUTE(SUBSTITUTE(R103,AA103,""),".","")," ","")),IF(AND(LEN(W103)&gt;0,LEN(V103)&gt;0),IF(SUBSTITUTE(SUBSTITUTE(SUBSTITUTE(R103,AA103,""),".","")," ","")="",IF(LEN(TRIM(MID(SUBSTITUTE(SUBSTITUTE(","&amp;$Q103," ",", ",LEN($Q103)-LEN(SUBSTITUTE($Q103," ",""))),",",REPT(" ",50)),50*COLUMNS($Q:S),50)))&gt;3,LEFT(TRIM(MID(SUBSTITUTE(SUBSTITUTE(","&amp;$Q103," ",", ",LEN($Q103)-LEN(SUBSTITUTE($Q103," ",""))),",",REPT(" ",50)),50*COLUMNS($Q:S),50)),3),TRIM(MID(SUBSTITUTE(SUBSTITUTE(","&amp;$Q103," ",", ",LEN($Q103)-LEN(SUBSTITUTE($Q103," ",""))),",",REPT(" ",50)),50*COLUMNS($Q:S),50))),SUBSTITUTE(SUBSTITUTE(SUBSTITUTE(R103,AA103,""),".","")," ","")),""))),AE103)</f>
        <v>#VALUE!</v>
      </c>
      <c r="AC103" s="56" t="e">
        <f t="shared" si="36"/>
        <v>#VALUE!</v>
      </c>
      <c r="AD103" s="57" t="str">
        <f t="shared" si="37"/>
        <v/>
      </c>
      <c r="AE103" t="str">
        <f t="array" ref="AE103">IFERROR(INDEX(elem_res,MATCH(TRUE,ISNUMBER(SEARCH(elem_ext,AA103)),0)),"")</f>
        <v/>
      </c>
      <c r="AF103" t="str">
        <f t="shared" si="38"/>
        <v xml:space="preserve"> </v>
      </c>
      <c r="AG103" t="str">
        <f t="shared" si="39"/>
        <v/>
      </c>
      <c r="AH103" t="e">
        <f t="shared" si="40"/>
        <v>#VALUE!</v>
      </c>
      <c r="AI103" t="str">
        <f t="shared" si="41"/>
        <v/>
      </c>
      <c r="AJ103" t="str">
        <f t="shared" si="42"/>
        <v/>
      </c>
      <c r="AK103" t="str">
        <f t="shared" si="43"/>
        <v/>
      </c>
      <c r="AL103" t="str">
        <f t="shared" si="44"/>
        <v/>
      </c>
      <c r="AM103" t="str">
        <f>IF(R103="","",'School Form 1-Copy'!$F$4)</f>
        <v/>
      </c>
      <c r="AN103" t="str">
        <f>IF(R103="","",'School Form 1-Copy'!$F$3)</f>
        <v/>
      </c>
      <c r="AO103" t="str">
        <f>IF(R103="","",'School Form 1-Copy'!$AH$3)</f>
        <v/>
      </c>
      <c r="AP103" t="str">
        <f>IF(R103="","",'School Form 1-Copy'!$S$3)</f>
        <v/>
      </c>
      <c r="AQ103" t="str">
        <f>IF(R103="","",IF('School Form 1-Copy'!$K$3="NCR","NCR",IF('School Form 1-Copy'!$K$3="ARMM","ARMM",IF('School Form 1-Copy'!$K$3="CARAGA","CARAGA",MID('School Form 1-Copy'!$K$3,FIND(" ",'School Form 1-Copy'!$K$3)+1,256)))))</f>
        <v/>
      </c>
      <c r="AR103" t="str">
        <f>IF(R103="","",MID('School Form 1-Copy'!$AB$4,FIND(" ",'School Form 1-Copy'!$AB$4)+1,256))</f>
        <v/>
      </c>
      <c r="AS103" t="str">
        <f>IF(R103="","",'School Form 1-Copy'!$AH$4)</f>
        <v/>
      </c>
      <c r="AT103" t="str">
        <f>IF(S103="","",'School Form 1-Copy'!$S$4)</f>
        <v/>
      </c>
      <c r="AU103" t="str">
        <f ca="1">IF(AM103="","",INDIRECT("'"&amp;"School Form 1-Copy"&amp;"'!"&amp;"AD"&amp;MATCH("*Prepared*",'School Form 1-Copy'!$AD$1:$AD$1000,0)+1))</f>
        <v/>
      </c>
    </row>
    <row r="104" spans="3:47">
      <c r="C104" t="str">
        <f t="array" ref="C104">IF(ROWS($3:104)&gt;MAX(IF(ISNUMBER(SEARCH(SUBSTITUTE(A$1,"&lt;=== TOTAL",""),'School Form 1-Copy'!$C$7:$C$1000)),ROW('School Form 1-Copy'!$C$7:$C$1000)-MIN(ROW('School Form 1-Copy'!$C$7:$C$1000))+1,""))-1,"",INDEX('School Form 1-Copy'!$C$7:$C$1000,ROWS($3:104)))</f>
        <v/>
      </c>
      <c r="D104" t="str">
        <f t="shared" si="24"/>
        <v/>
      </c>
      <c r="E104" t="str">
        <f>IF(C104="","",VLOOKUP(C104,'School Form 1-Copy'!$C$7:$H$1000,6,0))</f>
        <v/>
      </c>
      <c r="F104" t="str">
        <f t="array" ref="F104">IF(ROWS($3:104)&gt;MAX(IF(ISNUMBER(SEARCH(SUBSTITUTE(F$1,"&lt;===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1-Copy'!$C$3:$C$1000))+1,""))+ROWS($3:104)),""))</f>
        <v/>
      </c>
      <c r="G104" t="str">
        <f t="shared" si="25"/>
        <v/>
      </c>
      <c r="H104" t="str">
        <f>IF(F104="","",VLOOKUP(F104,'School Form 1-Copy'!$C$7:$H$1000,6,0))</f>
        <v/>
      </c>
      <c r="I104" t="str">
        <f t="shared" si="26"/>
        <v/>
      </c>
      <c r="J104" t="str">
        <f>IF(C104="","",VLOOKUP(C104,IF({1,0},'School Form 1-Copy'!$C$1:$C$1000,'School Form 1-Copy'!$A$1:$A$1000),2,0))</f>
        <v/>
      </c>
      <c r="K104" t="str">
        <f t="shared" si="27"/>
        <v/>
      </c>
      <c r="L104" t="str">
        <f t="shared" si="28"/>
        <v/>
      </c>
      <c r="M104" t="str">
        <f t="array" ref="M104">LOOKUP("zzzzz",CHOOSE({1,2},"",INDEX(I:I,SMALL(IF($I$3:$I$1000&lt;&gt;"",ROW($I$3:$I$1000)),ROWS($M$3:M104)))))</f>
        <v/>
      </c>
      <c r="N104" t="str">
        <f t="shared" si="29"/>
        <v/>
      </c>
      <c r="O104" t="str">
        <f t="shared" si="30"/>
        <v/>
      </c>
      <c r="P104" t="str">
        <f t="shared" si="31"/>
        <v/>
      </c>
      <c r="Q104" t="str">
        <f t="shared" si="32"/>
        <v/>
      </c>
      <c r="R104" t="str">
        <f>IFERROR(TRIM(MID(SUBSTITUTE(SUBSTITUTE(","&amp;$M104," ",", ",LEN($M104)-LEN(SUBSTITUTE($M104," ",""))),",",REPT(" ",50)),50*COLUMNS($M:M),50)),"")</f>
        <v/>
      </c>
      <c r="S104" t="str">
        <f>IFERROR(TRIM(MID(SUBSTITUTE(SUBSTITUTE(","&amp;$M104," ",", ",LEN($M104)-LEN(SUBSTITUTE($M104," ",""))),",",REPT(" ",50)),50*COLUMNS($M:N),50)),"")</f>
        <v/>
      </c>
      <c r="T104" t="str">
        <f>IFERROR(TRIM(MID(SUBSTITUTE(SUBSTITUTE(","&amp;$M104," ",", ",LEN($M104)-LEN(SUBSTITUTE($M104," ",""))),",",REPT(" ",50)),50*COLUMNS($M:O),50)),"")</f>
        <v/>
      </c>
      <c r="U104" t="str">
        <f>IFERROR(TRIM(MID(SUBSTITUTE(SUBSTITUTE(","&amp;$M104," ",", ",LEN($M104)-LEN(SUBSTITUTE($M104," ",""))),",",REPT(" ",50)),50*COLUMNS($M:P),50)),"")</f>
        <v/>
      </c>
      <c r="V104" s="53" t="e">
        <f>IF(LEN(TRIM(MID(SUBSTITUTE(SUBSTITUTE(","&amp;$Q104," ",", ",LEN($Q104)-LEN(SUBSTITUTE($Q104," ",""))),",",REPT(" ",50)),50*COLUMNS($Q:S),50)))&gt;3,TRIM(MID(SUBSTITUTE(SUBSTITUTE(","&amp;$Q104," ",", ",LEN($Q104)-LEN(SUBSTITUTE($Q104," ",""))),",",REPT(" ",50)),50*COLUMNS($Q:S),50)),"")</f>
        <v>#VALUE!</v>
      </c>
      <c r="W104" s="53" t="e">
        <f t="shared" si="33"/>
        <v>#VALUE!</v>
      </c>
      <c r="X104" t="e">
        <f t="shared" si="23"/>
        <v>#VALUE!</v>
      </c>
      <c r="Y104" s="54" t="e">
        <f t="shared" si="34"/>
        <v>#VALUE!</v>
      </c>
      <c r="Z104" s="53" t="e">
        <f>IF(AND(LEN(TRIM(MID(SUBSTITUTE(SUBSTITUTE(","&amp;$R104," ",", ",LEN($R104)-LEN(SUBSTITUTE($R104," ",""))),",",REPT(" ",50)),50*COLUMNS($R:R),50))&gt;0),LEFT(TRIM(MID(SUBSTITUTE(SUBSTITUTE(","&amp;$R104," ",", ",LEN($R104)-LEN(SUBSTITUTE($R104," ",""))),",",REPT(" ",50)),50*COLUMNS($R:R),50)),1)="I",LEFT(TRIM(MID(SUBSTITUTE(SUBSTITUTE(","&amp;$R104," ",", ",LEN($R104)-LEN(SUBSTITUTE($R104," ",""))),",",REPT(" ",50)),50*COLUMNS($R:R),50)),1)="V",LEFT(TRIM(MID(SUBSTITUTE(SUBSTITUTE(","&amp;$R104," ",", ",LEN($R104)-LEN(SUBSTITUTE($R104," ",""))),",",REPT(" ",50)),50*COLUMNS($R:R),50)),1)="X",LEFT(TRIM(MID(SUBSTITUTE(SUBSTITUTE(","&amp;$R104," ",", ",LEN($R104)-LEN(SUBSTITUTE($R104," ",""))),",",REPT(" ",50)),50*COLUMNS($R:R),50)),1)="J"),TRIM(MID(SUBSTITUTE(SUBSTITUTE(","&amp;$R104," ",", ",LEN($R104)-LEN(SUBSTITUTE($R104," ",""))),",",REPT(" ",50)),50*COLUMNS($R:R),50)),R104)</f>
        <v>#VALUE!</v>
      </c>
      <c r="AA104" s="55" t="str">
        <f t="shared" si="35"/>
        <v xml:space="preserve"> </v>
      </c>
      <c r="AB104" s="56" t="e">
        <f>IF(AE104="",IF(OR(LEFT(W104,1)="I",LEFT(W104,1)="V",LEFT(W104,1)="X",LEFT(W104,2)="JR",LEFT(W104,2)="SR"),IF(LEN(T104)-LEN(SUBSTITUTE(T104," ",""))&gt;=2,LEFT(T104,(FIND(" ",T104,1)-1)),W104),IF(AND(W104="",V104=""),IF(SUBSTITUTE(SUBSTITUTE(SUBSTITUTE(R104,AA104,""),".","")," ","")="",IF(LEN(TRIM(MID(SUBSTITUTE(SUBSTITUTE(","&amp;$Q104," ",", ",LEN($Q104)-LEN(SUBSTITUTE($Q104," ",""))),",",REPT(" ",50)),50*COLUMNS($Q:S),50)))&gt;3,LEFT(TRIM(MID(SUBSTITUTE(SUBSTITUTE(","&amp;$Q104," ",", ",LEN($Q104)-LEN(SUBSTITUTE($Q104," ",""))),",",REPT(" ",50)),50*COLUMNS($Q:S),50)),3),TRIM(MID(SUBSTITUTE(SUBSTITUTE(","&amp;$Q104," ",", ",LEN($Q104)-LEN(SUBSTITUTE($Q104," ",""))),",",REPT(" ",50)),50*COLUMNS($Q:S),50))),SUBSTITUTE(SUBSTITUTE(SUBSTITUTE(R104,AA104,""),".","")," ","")),IF(AND(LEN(W104)&gt;0,LEN(V104)&gt;0),IF(SUBSTITUTE(SUBSTITUTE(SUBSTITUTE(R104,AA104,""),".","")," ","")="",IF(LEN(TRIM(MID(SUBSTITUTE(SUBSTITUTE(","&amp;$Q104," ",", ",LEN($Q104)-LEN(SUBSTITUTE($Q104," ",""))),",",REPT(" ",50)),50*COLUMNS($Q:S),50)))&gt;3,LEFT(TRIM(MID(SUBSTITUTE(SUBSTITUTE(","&amp;$Q104," ",", ",LEN($Q104)-LEN(SUBSTITUTE($Q104," ",""))),",",REPT(" ",50)),50*COLUMNS($Q:S),50)),3),TRIM(MID(SUBSTITUTE(SUBSTITUTE(","&amp;$Q104," ",", ",LEN($Q104)-LEN(SUBSTITUTE($Q104," ",""))),",",REPT(" ",50)),50*COLUMNS($Q:S),50))),SUBSTITUTE(SUBSTITUTE(SUBSTITUTE(R104,AA104,""),".","")," ","")),""))),AE104)</f>
        <v>#VALUE!</v>
      </c>
      <c r="AC104" s="56" t="e">
        <f t="shared" si="36"/>
        <v>#VALUE!</v>
      </c>
      <c r="AD104" s="57" t="str">
        <f t="shared" si="37"/>
        <v/>
      </c>
      <c r="AE104" t="str">
        <f t="array" ref="AE104">IFERROR(INDEX(elem_res,MATCH(TRUE,ISNUMBER(SEARCH(elem_ext,AA104)),0)),"")</f>
        <v/>
      </c>
      <c r="AF104" t="str">
        <f t="shared" si="38"/>
        <v xml:space="preserve"> </v>
      </c>
      <c r="AG104" t="str">
        <f t="shared" si="39"/>
        <v/>
      </c>
      <c r="AH104" t="e">
        <f t="shared" si="40"/>
        <v>#VALUE!</v>
      </c>
      <c r="AI104" t="str">
        <f t="shared" si="41"/>
        <v/>
      </c>
      <c r="AJ104" t="str">
        <f t="shared" si="42"/>
        <v/>
      </c>
      <c r="AK104" t="str">
        <f t="shared" si="43"/>
        <v/>
      </c>
      <c r="AL104" t="str">
        <f t="shared" si="44"/>
        <v/>
      </c>
      <c r="AM104" t="str">
        <f>IF(R104="","",'School Form 1-Copy'!$F$4)</f>
        <v/>
      </c>
      <c r="AN104" t="str">
        <f>IF(R104="","",'School Form 1-Copy'!$F$3)</f>
        <v/>
      </c>
      <c r="AO104" t="str">
        <f>IF(R104="","",'School Form 1-Copy'!$AH$3)</f>
        <v/>
      </c>
      <c r="AP104" t="str">
        <f>IF(R104="","",'School Form 1-Copy'!$S$3)</f>
        <v/>
      </c>
      <c r="AQ104" t="str">
        <f>IF(R104="","",IF('School Form 1-Copy'!$K$3="NCR","NCR",IF('School Form 1-Copy'!$K$3="ARMM","ARMM",IF('School Form 1-Copy'!$K$3="CARAGA","CARAGA",MID('School Form 1-Copy'!$K$3,FIND(" ",'School Form 1-Copy'!$K$3)+1,256)))))</f>
        <v/>
      </c>
      <c r="AR104" t="str">
        <f>IF(R104="","",MID('School Form 1-Copy'!$AB$4,FIND(" ",'School Form 1-Copy'!$AB$4)+1,256))</f>
        <v/>
      </c>
      <c r="AS104" t="str">
        <f>IF(R104="","",'School Form 1-Copy'!$AH$4)</f>
        <v/>
      </c>
      <c r="AT104" t="str">
        <f>IF(S104="","",'School Form 1-Copy'!$S$4)</f>
        <v/>
      </c>
      <c r="AU104" t="str">
        <f ca="1">IF(AM104="","",INDIRECT("'"&amp;"School Form 1-Copy"&amp;"'!"&amp;"AD"&amp;MATCH("*Prepared*",'School Form 1-Copy'!$AD$1:$AD$1000,0)+1))</f>
        <v/>
      </c>
    </row>
    <row r="105" spans="3:47">
      <c r="C105" t="str">
        <f t="array" ref="C105">IF(ROWS($3:105)&gt;MAX(IF(ISNUMBER(SEARCH(SUBSTITUTE(A$1,"&lt;=== TOTAL",""),'School Form 1-Copy'!$C$7:$C$1000)),ROW('School Form 1-Copy'!$C$7:$C$1000)-MIN(ROW('School Form 1-Copy'!$C$7:$C$1000))+1,""))-1,"",INDEX('School Form 1-Copy'!$C$7:$C$1000,ROWS($3:105)))</f>
        <v/>
      </c>
      <c r="D105" t="str">
        <f t="shared" si="24"/>
        <v/>
      </c>
      <c r="E105" t="str">
        <f>IF(C105="","",VLOOKUP(C105,'School Form 1-Copy'!$C$7:$H$1000,6,0))</f>
        <v/>
      </c>
      <c r="F105" t="str">
        <f t="array" ref="F105">IF(ROWS($3:105)&gt;MAX(IF(ISNUMBER(SEARCH(SUBSTITUTE(F$1,"&lt;===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1-Copy'!$C$3:$C$1000))+1,""))+ROWS($3:105)),""))</f>
        <v/>
      </c>
      <c r="G105" t="str">
        <f t="shared" si="25"/>
        <v/>
      </c>
      <c r="H105" t="str">
        <f>IF(F105="","",VLOOKUP(F105,'School Form 1-Copy'!$C$7:$H$1000,6,0))</f>
        <v/>
      </c>
      <c r="I105" t="str">
        <f t="shared" si="26"/>
        <v/>
      </c>
      <c r="J105" t="str">
        <f>IF(C105="","",VLOOKUP(C105,IF({1,0},'School Form 1-Copy'!$C$1:$C$1000,'School Form 1-Copy'!$A$1:$A$1000),2,0))</f>
        <v/>
      </c>
      <c r="K105" t="str">
        <f t="shared" si="27"/>
        <v/>
      </c>
      <c r="L105" t="str">
        <f t="shared" si="28"/>
        <v/>
      </c>
      <c r="M105" t="str">
        <f t="array" ref="M105">LOOKUP("zzzzz",CHOOSE({1,2},"",INDEX(I:I,SMALL(IF($I$3:$I$1000&lt;&gt;"",ROW($I$3:$I$1000)),ROWS($M$3:M105)))))</f>
        <v/>
      </c>
      <c r="N105" t="str">
        <f t="shared" si="29"/>
        <v/>
      </c>
      <c r="O105" t="str">
        <f t="shared" si="30"/>
        <v/>
      </c>
      <c r="P105" t="str">
        <f t="shared" si="31"/>
        <v/>
      </c>
      <c r="Q105" t="str">
        <f t="shared" si="32"/>
        <v/>
      </c>
      <c r="R105" t="str">
        <f>IFERROR(TRIM(MID(SUBSTITUTE(SUBSTITUTE(","&amp;$M105," ",", ",LEN($M105)-LEN(SUBSTITUTE($M105," ",""))),",",REPT(" ",50)),50*COLUMNS($M:M),50)),"")</f>
        <v/>
      </c>
      <c r="S105" t="str">
        <f>IFERROR(TRIM(MID(SUBSTITUTE(SUBSTITUTE(","&amp;$M105," ",", ",LEN($M105)-LEN(SUBSTITUTE($M105," ",""))),",",REPT(" ",50)),50*COLUMNS($M:N),50)),"")</f>
        <v/>
      </c>
      <c r="T105" t="str">
        <f>IFERROR(TRIM(MID(SUBSTITUTE(SUBSTITUTE(","&amp;$M105," ",", ",LEN($M105)-LEN(SUBSTITUTE($M105," ",""))),",",REPT(" ",50)),50*COLUMNS($M:O),50)),"")</f>
        <v/>
      </c>
      <c r="U105" t="str">
        <f>IFERROR(TRIM(MID(SUBSTITUTE(SUBSTITUTE(","&amp;$M105," ",", ",LEN($M105)-LEN(SUBSTITUTE($M105," ",""))),",",REPT(" ",50)),50*COLUMNS($M:P),50)),"")</f>
        <v/>
      </c>
      <c r="V105" s="53" t="e">
        <f>IF(LEN(TRIM(MID(SUBSTITUTE(SUBSTITUTE(","&amp;$Q105," ",", ",LEN($Q105)-LEN(SUBSTITUTE($Q105," ",""))),",",REPT(" ",50)),50*COLUMNS($Q:S),50)))&gt;3,TRIM(MID(SUBSTITUTE(SUBSTITUTE(","&amp;$Q105," ",", ",LEN($Q105)-LEN(SUBSTITUTE($Q105," ",""))),",",REPT(" ",50)),50*COLUMNS($Q:S),50)),"")</f>
        <v>#VALUE!</v>
      </c>
      <c r="W105" s="53" t="e">
        <f t="shared" si="33"/>
        <v>#VALUE!</v>
      </c>
      <c r="X105" t="e">
        <f t="shared" si="23"/>
        <v>#VALUE!</v>
      </c>
      <c r="Y105" s="54" t="e">
        <f t="shared" si="34"/>
        <v>#VALUE!</v>
      </c>
      <c r="Z105" s="53" t="e">
        <f>IF(AND(LEN(TRIM(MID(SUBSTITUTE(SUBSTITUTE(","&amp;$R105," ",", ",LEN($R105)-LEN(SUBSTITUTE($R105," ",""))),",",REPT(" ",50)),50*COLUMNS($R:R),50))&gt;0),LEFT(TRIM(MID(SUBSTITUTE(SUBSTITUTE(","&amp;$R105," ",", ",LEN($R105)-LEN(SUBSTITUTE($R105," ",""))),",",REPT(" ",50)),50*COLUMNS($R:R),50)),1)="I",LEFT(TRIM(MID(SUBSTITUTE(SUBSTITUTE(","&amp;$R105," ",", ",LEN($R105)-LEN(SUBSTITUTE($R105," ",""))),",",REPT(" ",50)),50*COLUMNS($R:R),50)),1)="V",LEFT(TRIM(MID(SUBSTITUTE(SUBSTITUTE(","&amp;$R105," ",", ",LEN($R105)-LEN(SUBSTITUTE($R105," ",""))),",",REPT(" ",50)),50*COLUMNS($R:R),50)),1)="X",LEFT(TRIM(MID(SUBSTITUTE(SUBSTITUTE(","&amp;$R105," ",", ",LEN($R105)-LEN(SUBSTITUTE($R105," ",""))),",",REPT(" ",50)),50*COLUMNS($R:R),50)),1)="J"),TRIM(MID(SUBSTITUTE(SUBSTITUTE(","&amp;$R105," ",", ",LEN($R105)-LEN(SUBSTITUTE($R105," ",""))),",",REPT(" ",50)),50*COLUMNS($R:R),50)),R105)</f>
        <v>#VALUE!</v>
      </c>
      <c r="AA105" s="55" t="str">
        <f t="shared" si="35"/>
        <v xml:space="preserve"> </v>
      </c>
      <c r="AB105" s="56" t="e">
        <f>IF(AE105="",IF(OR(LEFT(W105,1)="I",LEFT(W105,1)="V",LEFT(W105,1)="X",LEFT(W105,2)="JR",LEFT(W105,2)="SR"),IF(LEN(T105)-LEN(SUBSTITUTE(T105," ",""))&gt;=2,LEFT(T105,(FIND(" ",T105,1)-1)),W105),IF(AND(W105="",V105=""),IF(SUBSTITUTE(SUBSTITUTE(SUBSTITUTE(R105,AA105,""),".","")," ","")="",IF(LEN(TRIM(MID(SUBSTITUTE(SUBSTITUTE(","&amp;$Q105," ",", ",LEN($Q105)-LEN(SUBSTITUTE($Q105," ",""))),",",REPT(" ",50)),50*COLUMNS($Q:S),50)))&gt;3,LEFT(TRIM(MID(SUBSTITUTE(SUBSTITUTE(","&amp;$Q105," ",", ",LEN($Q105)-LEN(SUBSTITUTE($Q105," ",""))),",",REPT(" ",50)),50*COLUMNS($Q:S),50)),3),TRIM(MID(SUBSTITUTE(SUBSTITUTE(","&amp;$Q105," ",", ",LEN($Q105)-LEN(SUBSTITUTE($Q105," ",""))),",",REPT(" ",50)),50*COLUMNS($Q:S),50))),SUBSTITUTE(SUBSTITUTE(SUBSTITUTE(R105,AA105,""),".","")," ","")),IF(AND(LEN(W105)&gt;0,LEN(V105)&gt;0),IF(SUBSTITUTE(SUBSTITUTE(SUBSTITUTE(R105,AA105,""),".","")," ","")="",IF(LEN(TRIM(MID(SUBSTITUTE(SUBSTITUTE(","&amp;$Q105," ",", ",LEN($Q105)-LEN(SUBSTITUTE($Q105," ",""))),",",REPT(" ",50)),50*COLUMNS($Q:S),50)))&gt;3,LEFT(TRIM(MID(SUBSTITUTE(SUBSTITUTE(","&amp;$Q105," ",", ",LEN($Q105)-LEN(SUBSTITUTE($Q105," ",""))),",",REPT(" ",50)),50*COLUMNS($Q:S),50)),3),TRIM(MID(SUBSTITUTE(SUBSTITUTE(","&amp;$Q105," ",", ",LEN($Q105)-LEN(SUBSTITUTE($Q105," ",""))),",",REPT(" ",50)),50*COLUMNS($Q:S),50))),SUBSTITUTE(SUBSTITUTE(SUBSTITUTE(R105,AA105,""),".","")," ","")),""))),AE105)</f>
        <v>#VALUE!</v>
      </c>
      <c r="AC105" s="56" t="e">
        <f t="shared" si="36"/>
        <v>#VALUE!</v>
      </c>
      <c r="AD105" s="57" t="str">
        <f t="shared" si="37"/>
        <v/>
      </c>
      <c r="AE105" t="str">
        <f t="array" ref="AE105">IFERROR(INDEX(elem_res,MATCH(TRUE,ISNUMBER(SEARCH(elem_ext,AA105)),0)),"")</f>
        <v/>
      </c>
      <c r="AF105" t="str">
        <f t="shared" si="38"/>
        <v xml:space="preserve"> </v>
      </c>
      <c r="AG105" t="str">
        <f t="shared" si="39"/>
        <v/>
      </c>
      <c r="AH105" t="e">
        <f t="shared" si="40"/>
        <v>#VALUE!</v>
      </c>
      <c r="AI105" t="str">
        <f t="shared" si="41"/>
        <v/>
      </c>
      <c r="AJ105" t="str">
        <f t="shared" si="42"/>
        <v/>
      </c>
      <c r="AK105" t="str">
        <f t="shared" si="43"/>
        <v/>
      </c>
      <c r="AL105" t="str">
        <f t="shared" si="44"/>
        <v/>
      </c>
      <c r="AM105" t="str">
        <f>IF(R105="","",'School Form 1-Copy'!$F$4)</f>
        <v/>
      </c>
      <c r="AN105" t="str">
        <f>IF(R105="","",'School Form 1-Copy'!$F$3)</f>
        <v/>
      </c>
      <c r="AO105" t="str">
        <f>IF(R105="","",'School Form 1-Copy'!$AH$3)</f>
        <v/>
      </c>
      <c r="AP105" t="str">
        <f>IF(R105="","",'School Form 1-Copy'!$S$3)</f>
        <v/>
      </c>
      <c r="AQ105" t="str">
        <f>IF(R105="","",IF('School Form 1-Copy'!$K$3="NCR","NCR",IF('School Form 1-Copy'!$K$3="ARMM","ARMM",IF('School Form 1-Copy'!$K$3="CARAGA","CARAGA",MID('School Form 1-Copy'!$K$3,FIND(" ",'School Form 1-Copy'!$K$3)+1,256)))))</f>
        <v/>
      </c>
      <c r="AR105" t="str">
        <f>IF(R105="","",MID('School Form 1-Copy'!$AB$4,FIND(" ",'School Form 1-Copy'!$AB$4)+1,256))</f>
        <v/>
      </c>
      <c r="AS105" t="str">
        <f>IF(R105="","",'School Form 1-Copy'!$AH$4)</f>
        <v/>
      </c>
      <c r="AT105" t="str">
        <f>IF(S105="","",'School Form 1-Copy'!$S$4)</f>
        <v/>
      </c>
      <c r="AU105" t="str">
        <f ca="1">IF(AM105="","",INDIRECT("'"&amp;"School Form 1-Copy"&amp;"'!"&amp;"AD"&amp;MATCH("*Prepared*",'School Form 1-Copy'!$AD$1:$AD$1000,0)+1))</f>
        <v/>
      </c>
    </row>
    <row r="106" spans="3:47">
      <c r="C106" t="str">
        <f t="array" ref="C106">IF(ROWS($3:106)&gt;MAX(IF(ISNUMBER(SEARCH(SUBSTITUTE(A$1,"&lt;=== TOTAL",""),'School Form 1-Copy'!$C$7:$C$1000)),ROW('School Form 1-Copy'!$C$7:$C$1000)-MIN(ROW('School Form 1-Copy'!$C$7:$C$1000))+1,""))-1,"",INDEX('School Form 1-Copy'!$C$7:$C$1000,ROWS($3:106)))</f>
        <v/>
      </c>
      <c r="D106" t="str">
        <f t="shared" si="24"/>
        <v/>
      </c>
      <c r="E106" t="str">
        <f>IF(C106="","",VLOOKUP(C106,'School Form 1-Copy'!$C$7:$H$1000,6,0))</f>
        <v/>
      </c>
      <c r="F106" t="str">
        <f t="array" ref="F106">IF(ROWS($3:106)&gt;MAX(IF(ISNUMBER(SEARCH(SUBSTITUTE(F$1,"&lt;===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1-Copy'!$C$3:$C$1000))+1,""))+ROWS($3:106)),""))</f>
        <v/>
      </c>
      <c r="G106" t="str">
        <f t="shared" si="25"/>
        <v/>
      </c>
      <c r="H106" t="str">
        <f>IF(F106="","",VLOOKUP(F106,'School Form 1-Copy'!$C$7:$H$1000,6,0))</f>
        <v/>
      </c>
      <c r="I106" t="str">
        <f t="shared" si="26"/>
        <v/>
      </c>
      <c r="J106" t="str">
        <f>IF(C106="","",VLOOKUP(C106,IF({1,0},'School Form 1-Copy'!$C$1:$C$1000,'School Form 1-Copy'!$A$1:$A$1000),2,0))</f>
        <v/>
      </c>
      <c r="K106" t="str">
        <f t="shared" si="27"/>
        <v/>
      </c>
      <c r="L106" t="str">
        <f t="shared" si="28"/>
        <v/>
      </c>
      <c r="M106" t="str">
        <f t="array" ref="M106">LOOKUP("zzzzz",CHOOSE({1,2},"",INDEX(I:I,SMALL(IF($I$3:$I$1000&lt;&gt;"",ROW($I$3:$I$1000)),ROWS($M$3:M106)))))</f>
        <v/>
      </c>
      <c r="N106" t="str">
        <f t="shared" si="29"/>
        <v/>
      </c>
      <c r="O106" t="str">
        <f t="shared" si="30"/>
        <v/>
      </c>
      <c r="P106" t="str">
        <f t="shared" si="31"/>
        <v/>
      </c>
      <c r="Q106" t="str">
        <f t="shared" si="32"/>
        <v/>
      </c>
      <c r="R106" t="str">
        <f>IFERROR(TRIM(MID(SUBSTITUTE(SUBSTITUTE(","&amp;$M106," ",", ",LEN($M106)-LEN(SUBSTITUTE($M106," ",""))),",",REPT(" ",50)),50*COLUMNS($M:M),50)),"")</f>
        <v/>
      </c>
      <c r="S106" t="str">
        <f>IFERROR(TRIM(MID(SUBSTITUTE(SUBSTITUTE(","&amp;$M106," ",", ",LEN($M106)-LEN(SUBSTITUTE($M106," ",""))),",",REPT(" ",50)),50*COLUMNS($M:N),50)),"")</f>
        <v/>
      </c>
      <c r="T106" t="str">
        <f>IFERROR(TRIM(MID(SUBSTITUTE(SUBSTITUTE(","&amp;$M106," ",", ",LEN($M106)-LEN(SUBSTITUTE($M106," ",""))),",",REPT(" ",50)),50*COLUMNS($M:O),50)),"")</f>
        <v/>
      </c>
      <c r="U106" t="str">
        <f>IFERROR(TRIM(MID(SUBSTITUTE(SUBSTITUTE(","&amp;$M106," ",", ",LEN($M106)-LEN(SUBSTITUTE($M106," ",""))),",",REPT(" ",50)),50*COLUMNS($M:P),50)),"")</f>
        <v/>
      </c>
      <c r="V106" s="53" t="e">
        <f>IF(LEN(TRIM(MID(SUBSTITUTE(SUBSTITUTE(","&amp;$Q106," ",", ",LEN($Q106)-LEN(SUBSTITUTE($Q106," ",""))),",",REPT(" ",50)),50*COLUMNS($Q:S),50)))&gt;3,TRIM(MID(SUBSTITUTE(SUBSTITUTE(","&amp;$Q106," ",", ",LEN($Q106)-LEN(SUBSTITUTE($Q106," ",""))),",",REPT(" ",50)),50*COLUMNS($Q:S),50)),"")</f>
        <v>#VALUE!</v>
      </c>
      <c r="W106" s="53" t="e">
        <f t="shared" si="33"/>
        <v>#VALUE!</v>
      </c>
      <c r="X106" t="e">
        <f t="shared" si="23"/>
        <v>#VALUE!</v>
      </c>
      <c r="Y106" s="54" t="e">
        <f t="shared" si="34"/>
        <v>#VALUE!</v>
      </c>
      <c r="Z106" s="53" t="e">
        <f>IF(AND(LEN(TRIM(MID(SUBSTITUTE(SUBSTITUTE(","&amp;$R106," ",", ",LEN($R106)-LEN(SUBSTITUTE($R106," ",""))),",",REPT(" ",50)),50*COLUMNS($R:R),50))&gt;0),LEFT(TRIM(MID(SUBSTITUTE(SUBSTITUTE(","&amp;$R106," ",", ",LEN($R106)-LEN(SUBSTITUTE($R106," ",""))),",",REPT(" ",50)),50*COLUMNS($R:R),50)),1)="I",LEFT(TRIM(MID(SUBSTITUTE(SUBSTITUTE(","&amp;$R106," ",", ",LEN($R106)-LEN(SUBSTITUTE($R106," ",""))),",",REPT(" ",50)),50*COLUMNS($R:R),50)),1)="V",LEFT(TRIM(MID(SUBSTITUTE(SUBSTITUTE(","&amp;$R106," ",", ",LEN($R106)-LEN(SUBSTITUTE($R106," ",""))),",",REPT(" ",50)),50*COLUMNS($R:R),50)),1)="X",LEFT(TRIM(MID(SUBSTITUTE(SUBSTITUTE(","&amp;$R106," ",", ",LEN($R106)-LEN(SUBSTITUTE($R106," ",""))),",",REPT(" ",50)),50*COLUMNS($R:R),50)),1)="J"),TRIM(MID(SUBSTITUTE(SUBSTITUTE(","&amp;$R106," ",", ",LEN($R106)-LEN(SUBSTITUTE($R106," ",""))),",",REPT(" ",50)),50*COLUMNS($R:R),50)),R106)</f>
        <v>#VALUE!</v>
      </c>
      <c r="AA106" s="55" t="str">
        <f t="shared" si="35"/>
        <v xml:space="preserve"> </v>
      </c>
      <c r="AB106" s="56" t="e">
        <f>IF(AE106="",IF(OR(LEFT(W106,1)="I",LEFT(W106,1)="V",LEFT(W106,1)="X",LEFT(W106,2)="JR",LEFT(W106,2)="SR"),IF(LEN(T106)-LEN(SUBSTITUTE(T106," ",""))&gt;=2,LEFT(T106,(FIND(" ",T106,1)-1)),W106),IF(AND(W106="",V106=""),IF(SUBSTITUTE(SUBSTITUTE(SUBSTITUTE(R106,AA106,""),".","")," ","")="",IF(LEN(TRIM(MID(SUBSTITUTE(SUBSTITUTE(","&amp;$Q106," ",", ",LEN($Q106)-LEN(SUBSTITUTE($Q106," ",""))),",",REPT(" ",50)),50*COLUMNS($Q:S),50)))&gt;3,LEFT(TRIM(MID(SUBSTITUTE(SUBSTITUTE(","&amp;$Q106," ",", ",LEN($Q106)-LEN(SUBSTITUTE($Q106," ",""))),",",REPT(" ",50)),50*COLUMNS($Q:S),50)),3),TRIM(MID(SUBSTITUTE(SUBSTITUTE(","&amp;$Q106," ",", ",LEN($Q106)-LEN(SUBSTITUTE($Q106," ",""))),",",REPT(" ",50)),50*COLUMNS($Q:S),50))),SUBSTITUTE(SUBSTITUTE(SUBSTITUTE(R106,AA106,""),".","")," ","")),IF(AND(LEN(W106)&gt;0,LEN(V106)&gt;0),IF(SUBSTITUTE(SUBSTITUTE(SUBSTITUTE(R106,AA106,""),".","")," ","")="",IF(LEN(TRIM(MID(SUBSTITUTE(SUBSTITUTE(","&amp;$Q106," ",", ",LEN($Q106)-LEN(SUBSTITUTE($Q106," ",""))),",",REPT(" ",50)),50*COLUMNS($Q:S),50)))&gt;3,LEFT(TRIM(MID(SUBSTITUTE(SUBSTITUTE(","&amp;$Q106," ",", ",LEN($Q106)-LEN(SUBSTITUTE($Q106," ",""))),",",REPT(" ",50)),50*COLUMNS($Q:S),50)),3),TRIM(MID(SUBSTITUTE(SUBSTITUTE(","&amp;$Q106," ",", ",LEN($Q106)-LEN(SUBSTITUTE($Q106," ",""))),",",REPT(" ",50)),50*COLUMNS($Q:S),50))),SUBSTITUTE(SUBSTITUTE(SUBSTITUTE(R106,AA106,""),".","")," ","")),""))),AE106)</f>
        <v>#VALUE!</v>
      </c>
      <c r="AC106" s="56" t="e">
        <f t="shared" si="36"/>
        <v>#VALUE!</v>
      </c>
      <c r="AD106" s="57" t="str">
        <f t="shared" si="37"/>
        <v/>
      </c>
      <c r="AE106" t="str">
        <f t="array" ref="AE106">IFERROR(INDEX(elem_res,MATCH(TRUE,ISNUMBER(SEARCH(elem_ext,AA106)),0)),"")</f>
        <v/>
      </c>
      <c r="AF106" t="str">
        <f t="shared" si="38"/>
        <v xml:space="preserve"> </v>
      </c>
      <c r="AG106" t="str">
        <f t="shared" si="39"/>
        <v/>
      </c>
      <c r="AH106" t="e">
        <f t="shared" si="40"/>
        <v>#VALUE!</v>
      </c>
      <c r="AI106" t="str">
        <f t="shared" si="41"/>
        <v/>
      </c>
      <c r="AJ106" t="str">
        <f t="shared" si="42"/>
        <v/>
      </c>
      <c r="AK106" t="str">
        <f t="shared" si="43"/>
        <v/>
      </c>
      <c r="AL106" t="str">
        <f t="shared" si="44"/>
        <v/>
      </c>
      <c r="AM106" t="str">
        <f>IF(R106="","",'School Form 1-Copy'!$F$4)</f>
        <v/>
      </c>
      <c r="AN106" t="str">
        <f>IF(R106="","",'School Form 1-Copy'!$F$3)</f>
        <v/>
      </c>
      <c r="AO106" t="str">
        <f>IF(R106="","",'School Form 1-Copy'!$AH$3)</f>
        <v/>
      </c>
      <c r="AP106" t="str">
        <f>IF(R106="","",'School Form 1-Copy'!$S$3)</f>
        <v/>
      </c>
      <c r="AQ106" t="str">
        <f>IF(R106="","",IF('School Form 1-Copy'!$K$3="NCR","NCR",IF('School Form 1-Copy'!$K$3="ARMM","ARMM",IF('School Form 1-Copy'!$K$3="CARAGA","CARAGA",MID('School Form 1-Copy'!$K$3,FIND(" ",'School Form 1-Copy'!$K$3)+1,256)))))</f>
        <v/>
      </c>
      <c r="AR106" t="str">
        <f>IF(R106="","",MID('School Form 1-Copy'!$AB$4,FIND(" ",'School Form 1-Copy'!$AB$4)+1,256))</f>
        <v/>
      </c>
      <c r="AS106" t="str">
        <f>IF(R106="","",'School Form 1-Copy'!$AH$4)</f>
        <v/>
      </c>
      <c r="AT106" t="str">
        <f>IF(S106="","",'School Form 1-Copy'!$S$4)</f>
        <v/>
      </c>
      <c r="AU106" t="str">
        <f ca="1">IF(AM106="","",INDIRECT("'"&amp;"School Form 1-Copy"&amp;"'!"&amp;"AD"&amp;MATCH("*Prepared*",'School Form 1-Copy'!$AD$1:$AD$1000,0)+1))</f>
        <v/>
      </c>
    </row>
    <row r="107" spans="3:47">
      <c r="C107" t="str">
        <f t="array" ref="C107">IF(ROWS($3:107)&gt;MAX(IF(ISNUMBER(SEARCH(SUBSTITUTE(A$1,"&lt;=== TOTAL",""),'School Form 1-Copy'!$C$7:$C$1000)),ROW('School Form 1-Copy'!$C$7:$C$1000)-MIN(ROW('School Form 1-Copy'!$C$7:$C$1000))+1,""))-1,"",INDEX('School Form 1-Copy'!$C$7:$C$1000,ROWS($3:107)))</f>
        <v/>
      </c>
      <c r="D107" t="str">
        <f t="shared" si="24"/>
        <v/>
      </c>
      <c r="E107" t="str">
        <f>IF(C107="","",VLOOKUP(C107,'School Form 1-Copy'!$C$7:$H$1000,6,0))</f>
        <v/>
      </c>
      <c r="F107" t="str">
        <f t="array" ref="F107">IF(ROWS($3:107)&gt;MAX(IF(ISNUMBER(SEARCH(SUBSTITUTE(F$1,"&lt;===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1-Copy'!$C$3:$C$1000))+1,""))+ROWS($3:107)),""))</f>
        <v/>
      </c>
      <c r="G107" t="str">
        <f t="shared" si="25"/>
        <v/>
      </c>
      <c r="H107" t="str">
        <f>IF(F107="","",VLOOKUP(F107,'School Form 1-Copy'!$C$7:$H$1000,6,0))</f>
        <v/>
      </c>
      <c r="I107" t="str">
        <f t="shared" si="26"/>
        <v/>
      </c>
      <c r="J107" t="str">
        <f>IF(C107="","",VLOOKUP(C107,IF({1,0},'School Form 1-Copy'!$C$1:$C$1000,'School Form 1-Copy'!$A$1:$A$1000),2,0))</f>
        <v/>
      </c>
      <c r="K107" t="str">
        <f t="shared" si="27"/>
        <v/>
      </c>
      <c r="L107" t="str">
        <f t="shared" si="28"/>
        <v/>
      </c>
      <c r="M107" t="str">
        <f t="array" ref="M107">LOOKUP("zzzzz",CHOOSE({1,2},"",INDEX(I:I,SMALL(IF($I$3:$I$1000&lt;&gt;"",ROW($I$3:$I$1000)),ROWS($M$3:M107)))))</f>
        <v/>
      </c>
      <c r="N107" t="str">
        <f t="shared" si="29"/>
        <v/>
      </c>
      <c r="O107" t="str">
        <f t="shared" si="30"/>
        <v/>
      </c>
      <c r="P107" t="str">
        <f t="shared" si="31"/>
        <v/>
      </c>
      <c r="Q107" t="str">
        <f t="shared" si="32"/>
        <v/>
      </c>
      <c r="R107" t="str">
        <f>IFERROR(TRIM(MID(SUBSTITUTE(SUBSTITUTE(","&amp;$M107," ",", ",LEN($M107)-LEN(SUBSTITUTE($M107," ",""))),",",REPT(" ",50)),50*COLUMNS($M:M),50)),"")</f>
        <v/>
      </c>
      <c r="S107" t="str">
        <f>IFERROR(TRIM(MID(SUBSTITUTE(SUBSTITUTE(","&amp;$M107," ",", ",LEN($M107)-LEN(SUBSTITUTE($M107," ",""))),",",REPT(" ",50)),50*COLUMNS($M:N),50)),"")</f>
        <v/>
      </c>
      <c r="T107" t="str">
        <f>IFERROR(TRIM(MID(SUBSTITUTE(SUBSTITUTE(","&amp;$M107," ",", ",LEN($M107)-LEN(SUBSTITUTE($M107," ",""))),",",REPT(" ",50)),50*COLUMNS($M:O),50)),"")</f>
        <v/>
      </c>
      <c r="U107" t="str">
        <f>IFERROR(TRIM(MID(SUBSTITUTE(SUBSTITUTE(","&amp;$M107," ",", ",LEN($M107)-LEN(SUBSTITUTE($M107," ",""))),",",REPT(" ",50)),50*COLUMNS($M:P),50)),"")</f>
        <v/>
      </c>
      <c r="V107" s="53" t="e">
        <f>IF(LEN(TRIM(MID(SUBSTITUTE(SUBSTITUTE(","&amp;$Q107," ",", ",LEN($Q107)-LEN(SUBSTITUTE($Q107," ",""))),",",REPT(" ",50)),50*COLUMNS($Q:S),50)))&gt;3,TRIM(MID(SUBSTITUTE(SUBSTITUTE(","&amp;$Q107," ",", ",LEN($Q107)-LEN(SUBSTITUTE($Q107," ",""))),",",REPT(" ",50)),50*COLUMNS($Q:S),50)),"")</f>
        <v>#VALUE!</v>
      </c>
      <c r="W107" s="53" t="e">
        <f t="shared" si="33"/>
        <v>#VALUE!</v>
      </c>
      <c r="X107" t="e">
        <f t="shared" si="23"/>
        <v>#VALUE!</v>
      </c>
      <c r="Y107" s="54" t="e">
        <f t="shared" si="34"/>
        <v>#VALUE!</v>
      </c>
      <c r="Z107" s="53" t="e">
        <f>IF(AND(LEN(TRIM(MID(SUBSTITUTE(SUBSTITUTE(","&amp;$R107," ",", ",LEN($R107)-LEN(SUBSTITUTE($R107," ",""))),",",REPT(" ",50)),50*COLUMNS($R:R),50))&gt;0),LEFT(TRIM(MID(SUBSTITUTE(SUBSTITUTE(","&amp;$R107," ",", ",LEN($R107)-LEN(SUBSTITUTE($R107," ",""))),",",REPT(" ",50)),50*COLUMNS($R:R),50)),1)="I",LEFT(TRIM(MID(SUBSTITUTE(SUBSTITUTE(","&amp;$R107," ",", ",LEN($R107)-LEN(SUBSTITUTE($R107," ",""))),",",REPT(" ",50)),50*COLUMNS($R:R),50)),1)="V",LEFT(TRIM(MID(SUBSTITUTE(SUBSTITUTE(","&amp;$R107," ",", ",LEN($R107)-LEN(SUBSTITUTE($R107," ",""))),",",REPT(" ",50)),50*COLUMNS($R:R),50)),1)="X",LEFT(TRIM(MID(SUBSTITUTE(SUBSTITUTE(","&amp;$R107," ",", ",LEN($R107)-LEN(SUBSTITUTE($R107," ",""))),",",REPT(" ",50)),50*COLUMNS($R:R),50)),1)="J"),TRIM(MID(SUBSTITUTE(SUBSTITUTE(","&amp;$R107," ",", ",LEN($R107)-LEN(SUBSTITUTE($R107," ",""))),",",REPT(" ",50)),50*COLUMNS($R:R),50)),R107)</f>
        <v>#VALUE!</v>
      </c>
      <c r="AA107" s="55" t="str">
        <f t="shared" si="35"/>
        <v xml:space="preserve"> </v>
      </c>
      <c r="AB107" s="56" t="e">
        <f>IF(AE107="",IF(OR(LEFT(W107,1)="I",LEFT(W107,1)="V",LEFT(W107,1)="X",LEFT(W107,2)="JR",LEFT(W107,2)="SR"),IF(LEN(T107)-LEN(SUBSTITUTE(T107," ",""))&gt;=2,LEFT(T107,(FIND(" ",T107,1)-1)),W107),IF(AND(W107="",V107=""),IF(SUBSTITUTE(SUBSTITUTE(SUBSTITUTE(R107,AA107,""),".","")," ","")="",IF(LEN(TRIM(MID(SUBSTITUTE(SUBSTITUTE(","&amp;$Q107," ",", ",LEN($Q107)-LEN(SUBSTITUTE($Q107," ",""))),",",REPT(" ",50)),50*COLUMNS($Q:S),50)))&gt;3,LEFT(TRIM(MID(SUBSTITUTE(SUBSTITUTE(","&amp;$Q107," ",", ",LEN($Q107)-LEN(SUBSTITUTE($Q107," ",""))),",",REPT(" ",50)),50*COLUMNS($Q:S),50)),3),TRIM(MID(SUBSTITUTE(SUBSTITUTE(","&amp;$Q107," ",", ",LEN($Q107)-LEN(SUBSTITUTE($Q107," ",""))),",",REPT(" ",50)),50*COLUMNS($Q:S),50))),SUBSTITUTE(SUBSTITUTE(SUBSTITUTE(R107,AA107,""),".","")," ","")),IF(AND(LEN(W107)&gt;0,LEN(V107)&gt;0),IF(SUBSTITUTE(SUBSTITUTE(SUBSTITUTE(R107,AA107,""),".","")," ","")="",IF(LEN(TRIM(MID(SUBSTITUTE(SUBSTITUTE(","&amp;$Q107," ",", ",LEN($Q107)-LEN(SUBSTITUTE($Q107," ",""))),",",REPT(" ",50)),50*COLUMNS($Q:S),50)))&gt;3,LEFT(TRIM(MID(SUBSTITUTE(SUBSTITUTE(","&amp;$Q107," ",", ",LEN($Q107)-LEN(SUBSTITUTE($Q107," ",""))),",",REPT(" ",50)),50*COLUMNS($Q:S),50)),3),TRIM(MID(SUBSTITUTE(SUBSTITUTE(","&amp;$Q107," ",", ",LEN($Q107)-LEN(SUBSTITUTE($Q107," ",""))),",",REPT(" ",50)),50*COLUMNS($Q:S),50))),SUBSTITUTE(SUBSTITUTE(SUBSTITUTE(R107,AA107,""),".","")," ","")),""))),AE107)</f>
        <v>#VALUE!</v>
      </c>
      <c r="AC107" s="56" t="e">
        <f t="shared" si="36"/>
        <v>#VALUE!</v>
      </c>
      <c r="AD107" s="57" t="str">
        <f t="shared" si="37"/>
        <v/>
      </c>
      <c r="AE107" t="str">
        <f t="array" ref="AE107">IFERROR(INDEX(elem_res,MATCH(TRUE,ISNUMBER(SEARCH(elem_ext,AA107)),0)),"")</f>
        <v/>
      </c>
      <c r="AF107" t="str">
        <f t="shared" si="38"/>
        <v xml:space="preserve"> </v>
      </c>
      <c r="AG107" t="str">
        <f t="shared" si="39"/>
        <v/>
      </c>
      <c r="AH107" t="e">
        <f t="shared" si="40"/>
        <v>#VALUE!</v>
      </c>
      <c r="AI107" t="str">
        <f t="shared" si="41"/>
        <v/>
      </c>
      <c r="AJ107" t="str">
        <f t="shared" si="42"/>
        <v/>
      </c>
      <c r="AK107" t="str">
        <f t="shared" si="43"/>
        <v/>
      </c>
      <c r="AL107" t="str">
        <f t="shared" si="44"/>
        <v/>
      </c>
      <c r="AM107" t="str">
        <f>IF(R107="","",'School Form 1-Copy'!$F$4)</f>
        <v/>
      </c>
      <c r="AN107" t="str">
        <f>IF(R107="","",'School Form 1-Copy'!$F$3)</f>
        <v/>
      </c>
      <c r="AO107" t="str">
        <f>IF(R107="","",'School Form 1-Copy'!$AH$3)</f>
        <v/>
      </c>
      <c r="AP107" t="str">
        <f>IF(R107="","",'School Form 1-Copy'!$S$3)</f>
        <v/>
      </c>
      <c r="AQ107" t="str">
        <f>IF(R107="","",IF('School Form 1-Copy'!$K$3="NCR","NCR",IF('School Form 1-Copy'!$K$3="ARMM","ARMM",IF('School Form 1-Copy'!$K$3="CARAGA","CARAGA",MID('School Form 1-Copy'!$K$3,FIND(" ",'School Form 1-Copy'!$K$3)+1,256)))))</f>
        <v/>
      </c>
      <c r="AR107" t="str">
        <f>IF(R107="","",MID('School Form 1-Copy'!$AB$4,FIND(" ",'School Form 1-Copy'!$AB$4)+1,256))</f>
        <v/>
      </c>
      <c r="AS107" t="str">
        <f>IF(R107="","",'School Form 1-Copy'!$AH$4)</f>
        <v/>
      </c>
      <c r="AT107" t="str">
        <f>IF(S107="","",'School Form 1-Copy'!$S$4)</f>
        <v/>
      </c>
      <c r="AU107" t="str">
        <f ca="1">IF(AM107="","",INDIRECT("'"&amp;"School Form 1-Copy"&amp;"'!"&amp;"AD"&amp;MATCH("*Prepared*",'School Form 1-Copy'!$AD$1:$AD$1000,0)+1))</f>
        <v/>
      </c>
    </row>
    <row r="108" spans="3:47">
      <c r="C108" t="str">
        <f t="array" ref="C108">IF(ROWS($3:108)&gt;MAX(IF(ISNUMBER(SEARCH(SUBSTITUTE(A$1,"&lt;=== TOTAL",""),'School Form 1-Copy'!$C$7:$C$1000)),ROW('School Form 1-Copy'!$C$7:$C$1000)-MIN(ROW('School Form 1-Copy'!$C$7:$C$1000))+1,""))-1,"",INDEX('School Form 1-Copy'!$C$7:$C$1000,ROWS($3:108)))</f>
        <v/>
      </c>
      <c r="D108" t="str">
        <f t="shared" si="24"/>
        <v/>
      </c>
      <c r="E108" t="str">
        <f>IF(C108="","",VLOOKUP(C108,'School Form 1-Copy'!$C$7:$H$1000,6,0))</f>
        <v/>
      </c>
      <c r="F108" t="str">
        <f t="array" ref="F108">IF(ROWS($3:108)&gt;MAX(IF(ISNUMBER(SEARCH(SUBSTITUTE(F$1,"&lt;===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1-Copy'!$C$3:$C$1000))+1,""))+ROWS($3:108)),""))</f>
        <v/>
      </c>
      <c r="G108" t="str">
        <f t="shared" si="25"/>
        <v/>
      </c>
      <c r="H108" t="str">
        <f>IF(F108="","",VLOOKUP(F108,'School Form 1-Copy'!$C$7:$H$1000,6,0))</f>
        <v/>
      </c>
      <c r="I108" t="str">
        <f t="shared" si="26"/>
        <v/>
      </c>
      <c r="J108" t="str">
        <f>IF(C108="","",VLOOKUP(C108,IF({1,0},'School Form 1-Copy'!$C$1:$C$1000,'School Form 1-Copy'!$A$1:$A$1000),2,0))</f>
        <v/>
      </c>
      <c r="K108" t="str">
        <f t="shared" si="27"/>
        <v/>
      </c>
      <c r="L108" t="str">
        <f t="shared" si="28"/>
        <v/>
      </c>
      <c r="M108" t="str">
        <f t="array" ref="M108">LOOKUP("zzzzz",CHOOSE({1,2},"",INDEX(I:I,SMALL(IF($I$3:$I$1000&lt;&gt;"",ROW($I$3:$I$1000)),ROWS($M$3:M108)))))</f>
        <v/>
      </c>
      <c r="N108" t="str">
        <f t="shared" si="29"/>
        <v/>
      </c>
      <c r="O108" t="str">
        <f t="shared" si="30"/>
        <v/>
      </c>
      <c r="P108" t="str">
        <f t="shared" si="31"/>
        <v/>
      </c>
      <c r="Q108" t="str">
        <f t="shared" si="32"/>
        <v/>
      </c>
      <c r="R108" t="str">
        <f>IFERROR(TRIM(MID(SUBSTITUTE(SUBSTITUTE(","&amp;$M108," ",", ",LEN($M108)-LEN(SUBSTITUTE($M108," ",""))),",",REPT(" ",50)),50*COLUMNS($M:M),50)),"")</f>
        <v/>
      </c>
      <c r="S108" t="str">
        <f>IFERROR(TRIM(MID(SUBSTITUTE(SUBSTITUTE(","&amp;$M108," ",", ",LEN($M108)-LEN(SUBSTITUTE($M108," ",""))),",",REPT(" ",50)),50*COLUMNS($M:N),50)),"")</f>
        <v/>
      </c>
      <c r="T108" t="str">
        <f>IFERROR(TRIM(MID(SUBSTITUTE(SUBSTITUTE(","&amp;$M108," ",", ",LEN($M108)-LEN(SUBSTITUTE($M108," ",""))),",",REPT(" ",50)),50*COLUMNS($M:O),50)),"")</f>
        <v/>
      </c>
      <c r="U108" t="str">
        <f>IFERROR(TRIM(MID(SUBSTITUTE(SUBSTITUTE(","&amp;$M108," ",", ",LEN($M108)-LEN(SUBSTITUTE($M108," ",""))),",",REPT(" ",50)),50*COLUMNS($M:P),50)),"")</f>
        <v/>
      </c>
      <c r="V108" s="53" t="e">
        <f>IF(LEN(TRIM(MID(SUBSTITUTE(SUBSTITUTE(","&amp;$Q108," ",", ",LEN($Q108)-LEN(SUBSTITUTE($Q108," ",""))),",",REPT(" ",50)),50*COLUMNS($Q:S),50)))&gt;3,TRIM(MID(SUBSTITUTE(SUBSTITUTE(","&amp;$Q108," ",", ",LEN($Q108)-LEN(SUBSTITUTE($Q108," ",""))),",",REPT(" ",50)),50*COLUMNS($Q:S),50)),"")</f>
        <v>#VALUE!</v>
      </c>
      <c r="W108" s="53" t="e">
        <f t="shared" si="33"/>
        <v>#VALUE!</v>
      </c>
      <c r="X108" t="e">
        <f t="shared" si="23"/>
        <v>#VALUE!</v>
      </c>
      <c r="Y108" s="54" t="e">
        <f t="shared" si="34"/>
        <v>#VALUE!</v>
      </c>
      <c r="Z108" s="53" t="e">
        <f>IF(AND(LEN(TRIM(MID(SUBSTITUTE(SUBSTITUTE(","&amp;$R108," ",", ",LEN($R108)-LEN(SUBSTITUTE($R108," ",""))),",",REPT(" ",50)),50*COLUMNS($R:R),50))&gt;0),LEFT(TRIM(MID(SUBSTITUTE(SUBSTITUTE(","&amp;$R108," ",", ",LEN($R108)-LEN(SUBSTITUTE($R108," ",""))),",",REPT(" ",50)),50*COLUMNS($R:R),50)),1)="I",LEFT(TRIM(MID(SUBSTITUTE(SUBSTITUTE(","&amp;$R108," ",", ",LEN($R108)-LEN(SUBSTITUTE($R108," ",""))),",",REPT(" ",50)),50*COLUMNS($R:R),50)),1)="V",LEFT(TRIM(MID(SUBSTITUTE(SUBSTITUTE(","&amp;$R108," ",", ",LEN($R108)-LEN(SUBSTITUTE($R108," ",""))),",",REPT(" ",50)),50*COLUMNS($R:R),50)),1)="X",LEFT(TRIM(MID(SUBSTITUTE(SUBSTITUTE(","&amp;$R108," ",", ",LEN($R108)-LEN(SUBSTITUTE($R108," ",""))),",",REPT(" ",50)),50*COLUMNS($R:R),50)),1)="J"),TRIM(MID(SUBSTITUTE(SUBSTITUTE(","&amp;$R108," ",", ",LEN($R108)-LEN(SUBSTITUTE($R108," ",""))),",",REPT(" ",50)),50*COLUMNS($R:R),50)),R108)</f>
        <v>#VALUE!</v>
      </c>
      <c r="AA108" s="55" t="str">
        <f t="shared" si="35"/>
        <v xml:space="preserve"> </v>
      </c>
      <c r="AB108" s="56" t="e">
        <f>IF(AE108="",IF(OR(LEFT(W108,1)="I",LEFT(W108,1)="V",LEFT(W108,1)="X",LEFT(W108,2)="JR",LEFT(W108,2)="SR"),IF(LEN(T108)-LEN(SUBSTITUTE(T108," ",""))&gt;=2,LEFT(T108,(FIND(" ",T108,1)-1)),W108),IF(AND(W108="",V108=""),IF(SUBSTITUTE(SUBSTITUTE(SUBSTITUTE(R108,AA108,""),".","")," ","")="",IF(LEN(TRIM(MID(SUBSTITUTE(SUBSTITUTE(","&amp;$Q108," ",", ",LEN($Q108)-LEN(SUBSTITUTE($Q108," ",""))),",",REPT(" ",50)),50*COLUMNS($Q:S),50)))&gt;3,LEFT(TRIM(MID(SUBSTITUTE(SUBSTITUTE(","&amp;$Q108," ",", ",LEN($Q108)-LEN(SUBSTITUTE($Q108," ",""))),",",REPT(" ",50)),50*COLUMNS($Q:S),50)),3),TRIM(MID(SUBSTITUTE(SUBSTITUTE(","&amp;$Q108," ",", ",LEN($Q108)-LEN(SUBSTITUTE($Q108," ",""))),",",REPT(" ",50)),50*COLUMNS($Q:S),50))),SUBSTITUTE(SUBSTITUTE(SUBSTITUTE(R108,AA108,""),".","")," ","")),IF(AND(LEN(W108)&gt;0,LEN(V108)&gt;0),IF(SUBSTITUTE(SUBSTITUTE(SUBSTITUTE(R108,AA108,""),".","")," ","")="",IF(LEN(TRIM(MID(SUBSTITUTE(SUBSTITUTE(","&amp;$Q108," ",", ",LEN($Q108)-LEN(SUBSTITUTE($Q108," ",""))),",",REPT(" ",50)),50*COLUMNS($Q:S),50)))&gt;3,LEFT(TRIM(MID(SUBSTITUTE(SUBSTITUTE(","&amp;$Q108," ",", ",LEN($Q108)-LEN(SUBSTITUTE($Q108," ",""))),",",REPT(" ",50)),50*COLUMNS($Q:S),50)),3),TRIM(MID(SUBSTITUTE(SUBSTITUTE(","&amp;$Q108," ",", ",LEN($Q108)-LEN(SUBSTITUTE($Q108," ",""))),",",REPT(" ",50)),50*COLUMNS($Q:S),50))),SUBSTITUTE(SUBSTITUTE(SUBSTITUTE(R108,AA108,""),".","")," ","")),""))),AE108)</f>
        <v>#VALUE!</v>
      </c>
      <c r="AC108" s="56" t="e">
        <f t="shared" si="36"/>
        <v>#VALUE!</v>
      </c>
      <c r="AD108" s="57" t="str">
        <f t="shared" si="37"/>
        <v/>
      </c>
      <c r="AE108" t="str">
        <f t="array" ref="AE108">IFERROR(INDEX(elem_res,MATCH(TRUE,ISNUMBER(SEARCH(elem_ext,AA108)),0)),"")</f>
        <v/>
      </c>
      <c r="AF108" t="str">
        <f t="shared" si="38"/>
        <v xml:space="preserve"> </v>
      </c>
      <c r="AG108" t="str">
        <f t="shared" si="39"/>
        <v/>
      </c>
      <c r="AH108" t="e">
        <f t="shared" si="40"/>
        <v>#VALUE!</v>
      </c>
      <c r="AI108" t="str">
        <f t="shared" si="41"/>
        <v/>
      </c>
      <c r="AJ108" t="str">
        <f t="shared" si="42"/>
        <v/>
      </c>
      <c r="AK108" t="str">
        <f t="shared" si="43"/>
        <v/>
      </c>
      <c r="AL108" t="str">
        <f t="shared" si="44"/>
        <v/>
      </c>
      <c r="AM108" t="str">
        <f>IF(R108="","",'School Form 1-Copy'!$F$4)</f>
        <v/>
      </c>
      <c r="AN108" t="str">
        <f>IF(R108="","",'School Form 1-Copy'!$F$3)</f>
        <v/>
      </c>
      <c r="AO108" t="str">
        <f>IF(R108="","",'School Form 1-Copy'!$AH$3)</f>
        <v/>
      </c>
      <c r="AP108" t="str">
        <f>IF(R108="","",'School Form 1-Copy'!$S$3)</f>
        <v/>
      </c>
      <c r="AQ108" t="str">
        <f>IF(R108="","",IF('School Form 1-Copy'!$K$3="NCR","NCR",IF('School Form 1-Copy'!$K$3="ARMM","ARMM",IF('School Form 1-Copy'!$K$3="CARAGA","CARAGA",MID('School Form 1-Copy'!$K$3,FIND(" ",'School Form 1-Copy'!$K$3)+1,256)))))</f>
        <v/>
      </c>
      <c r="AR108" t="str">
        <f>IF(R108="","",MID('School Form 1-Copy'!$AB$4,FIND(" ",'School Form 1-Copy'!$AB$4)+1,256))</f>
        <v/>
      </c>
      <c r="AS108" t="str">
        <f>IF(R108="","",'School Form 1-Copy'!$AH$4)</f>
        <v/>
      </c>
      <c r="AT108" t="str">
        <f>IF(S108="","",'School Form 1-Copy'!$S$4)</f>
        <v/>
      </c>
      <c r="AU108" t="str">
        <f ca="1">IF(AM108="","",INDIRECT("'"&amp;"School Form 1-Copy"&amp;"'!"&amp;"AD"&amp;MATCH("*Prepared*",'School Form 1-Copy'!$AD$1:$AD$1000,0)+1))</f>
        <v/>
      </c>
    </row>
    <row r="109" spans="3:47">
      <c r="C109" t="str">
        <f t="array" ref="C109">IF(ROWS($3:109)&gt;MAX(IF(ISNUMBER(SEARCH(SUBSTITUTE(A$1,"&lt;=== TOTAL",""),'School Form 1-Copy'!$C$7:$C$1000)),ROW('School Form 1-Copy'!$C$7:$C$1000)-MIN(ROW('School Form 1-Copy'!$C$7:$C$1000))+1,""))-1,"",INDEX('School Form 1-Copy'!$C$7:$C$1000,ROWS($3:109)))</f>
        <v/>
      </c>
      <c r="D109" t="str">
        <f t="shared" si="24"/>
        <v/>
      </c>
      <c r="E109" t="str">
        <f>IF(C109="","",VLOOKUP(C109,'School Form 1-Copy'!$C$7:$H$1000,6,0))</f>
        <v/>
      </c>
      <c r="F109" t="str">
        <f t="array" ref="F109">IF(ROWS($3:109)&gt;MAX(IF(ISNUMBER(SEARCH(SUBSTITUTE(F$1,"&lt;===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1-Copy'!$C$3:$C$1000))+1,""))+ROWS($3:109)),""))</f>
        <v/>
      </c>
      <c r="G109" t="str">
        <f t="shared" si="25"/>
        <v/>
      </c>
      <c r="H109" t="str">
        <f>IF(F109="","",VLOOKUP(F109,'School Form 1-Copy'!$C$7:$H$1000,6,0))</f>
        <v/>
      </c>
      <c r="I109" t="str">
        <f t="shared" si="26"/>
        <v/>
      </c>
      <c r="J109" t="str">
        <f>IF(C109="","",VLOOKUP(C109,IF({1,0},'School Form 1-Copy'!$C$1:$C$1000,'School Form 1-Copy'!$A$1:$A$1000),2,0))</f>
        <v/>
      </c>
      <c r="K109" t="str">
        <f t="shared" si="27"/>
        <v/>
      </c>
      <c r="L109" t="str">
        <f t="shared" si="28"/>
        <v/>
      </c>
      <c r="M109" t="str">
        <f t="array" ref="M109">LOOKUP("zzzzz",CHOOSE({1,2},"",INDEX(I:I,SMALL(IF($I$3:$I$1000&lt;&gt;"",ROW($I$3:$I$1000)),ROWS($M$3:M109)))))</f>
        <v/>
      </c>
      <c r="N109" t="str">
        <f t="shared" si="29"/>
        <v/>
      </c>
      <c r="O109" t="str">
        <f t="shared" si="30"/>
        <v/>
      </c>
      <c r="P109" t="str">
        <f t="shared" si="31"/>
        <v/>
      </c>
      <c r="Q109" t="str">
        <f t="shared" si="32"/>
        <v/>
      </c>
      <c r="R109" t="str">
        <f>IFERROR(TRIM(MID(SUBSTITUTE(SUBSTITUTE(","&amp;$M109," ",", ",LEN($M109)-LEN(SUBSTITUTE($M109," ",""))),",",REPT(" ",50)),50*COLUMNS($M:M),50)),"")</f>
        <v/>
      </c>
      <c r="S109" t="str">
        <f>IFERROR(TRIM(MID(SUBSTITUTE(SUBSTITUTE(","&amp;$M109," ",", ",LEN($M109)-LEN(SUBSTITUTE($M109," ",""))),",",REPT(" ",50)),50*COLUMNS($M:N),50)),"")</f>
        <v/>
      </c>
      <c r="T109" t="str">
        <f>IFERROR(TRIM(MID(SUBSTITUTE(SUBSTITUTE(","&amp;$M109," ",", ",LEN($M109)-LEN(SUBSTITUTE($M109," ",""))),",",REPT(" ",50)),50*COLUMNS($M:O),50)),"")</f>
        <v/>
      </c>
      <c r="U109" t="str">
        <f>IFERROR(TRIM(MID(SUBSTITUTE(SUBSTITUTE(","&amp;$M109," ",", ",LEN($M109)-LEN(SUBSTITUTE($M109," ",""))),",",REPT(" ",50)),50*COLUMNS($M:P),50)),"")</f>
        <v/>
      </c>
      <c r="V109" s="53" t="e">
        <f>IF(LEN(TRIM(MID(SUBSTITUTE(SUBSTITUTE(","&amp;$Q109," ",", ",LEN($Q109)-LEN(SUBSTITUTE($Q109," ",""))),",",REPT(" ",50)),50*COLUMNS($Q:S),50)))&gt;3,TRIM(MID(SUBSTITUTE(SUBSTITUTE(","&amp;$Q109," ",", ",LEN($Q109)-LEN(SUBSTITUTE($Q109," ",""))),",",REPT(" ",50)),50*COLUMNS($Q:S),50)),"")</f>
        <v>#VALUE!</v>
      </c>
      <c r="W109" s="53" t="e">
        <f t="shared" si="33"/>
        <v>#VALUE!</v>
      </c>
      <c r="X109" t="e">
        <f t="shared" si="23"/>
        <v>#VALUE!</v>
      </c>
      <c r="Y109" s="54" t="e">
        <f t="shared" si="34"/>
        <v>#VALUE!</v>
      </c>
      <c r="Z109" s="53" t="e">
        <f>IF(AND(LEN(TRIM(MID(SUBSTITUTE(SUBSTITUTE(","&amp;$R109," ",", ",LEN($R109)-LEN(SUBSTITUTE($R109," ",""))),",",REPT(" ",50)),50*COLUMNS($R:R),50))&gt;0),LEFT(TRIM(MID(SUBSTITUTE(SUBSTITUTE(","&amp;$R109," ",", ",LEN($R109)-LEN(SUBSTITUTE($R109," ",""))),",",REPT(" ",50)),50*COLUMNS($R:R),50)),1)="I",LEFT(TRIM(MID(SUBSTITUTE(SUBSTITUTE(","&amp;$R109," ",", ",LEN($R109)-LEN(SUBSTITUTE($R109," ",""))),",",REPT(" ",50)),50*COLUMNS($R:R),50)),1)="V",LEFT(TRIM(MID(SUBSTITUTE(SUBSTITUTE(","&amp;$R109," ",", ",LEN($R109)-LEN(SUBSTITUTE($R109," ",""))),",",REPT(" ",50)),50*COLUMNS($R:R),50)),1)="X",LEFT(TRIM(MID(SUBSTITUTE(SUBSTITUTE(","&amp;$R109," ",", ",LEN($R109)-LEN(SUBSTITUTE($R109," ",""))),",",REPT(" ",50)),50*COLUMNS($R:R),50)),1)="J"),TRIM(MID(SUBSTITUTE(SUBSTITUTE(","&amp;$R109," ",", ",LEN($R109)-LEN(SUBSTITUTE($R109," ",""))),",",REPT(" ",50)),50*COLUMNS($R:R),50)),R109)</f>
        <v>#VALUE!</v>
      </c>
      <c r="AA109" s="55" t="str">
        <f t="shared" si="35"/>
        <v xml:space="preserve"> </v>
      </c>
      <c r="AB109" s="56" t="e">
        <f>IF(AE109="",IF(OR(LEFT(W109,1)="I",LEFT(W109,1)="V",LEFT(W109,1)="X",LEFT(W109,2)="JR",LEFT(W109,2)="SR"),IF(LEN(T109)-LEN(SUBSTITUTE(T109," ",""))&gt;=2,LEFT(T109,(FIND(" ",T109,1)-1)),W109),IF(AND(W109="",V109=""),IF(SUBSTITUTE(SUBSTITUTE(SUBSTITUTE(R109,AA109,""),".","")," ","")="",IF(LEN(TRIM(MID(SUBSTITUTE(SUBSTITUTE(","&amp;$Q109," ",", ",LEN($Q109)-LEN(SUBSTITUTE($Q109," ",""))),",",REPT(" ",50)),50*COLUMNS($Q:S),50)))&gt;3,LEFT(TRIM(MID(SUBSTITUTE(SUBSTITUTE(","&amp;$Q109," ",", ",LEN($Q109)-LEN(SUBSTITUTE($Q109," ",""))),",",REPT(" ",50)),50*COLUMNS($Q:S),50)),3),TRIM(MID(SUBSTITUTE(SUBSTITUTE(","&amp;$Q109," ",", ",LEN($Q109)-LEN(SUBSTITUTE($Q109," ",""))),",",REPT(" ",50)),50*COLUMNS($Q:S),50))),SUBSTITUTE(SUBSTITUTE(SUBSTITUTE(R109,AA109,""),".","")," ","")),IF(AND(LEN(W109)&gt;0,LEN(V109)&gt;0),IF(SUBSTITUTE(SUBSTITUTE(SUBSTITUTE(R109,AA109,""),".","")," ","")="",IF(LEN(TRIM(MID(SUBSTITUTE(SUBSTITUTE(","&amp;$Q109," ",", ",LEN($Q109)-LEN(SUBSTITUTE($Q109," ",""))),",",REPT(" ",50)),50*COLUMNS($Q:S),50)))&gt;3,LEFT(TRIM(MID(SUBSTITUTE(SUBSTITUTE(","&amp;$Q109," ",", ",LEN($Q109)-LEN(SUBSTITUTE($Q109," ",""))),",",REPT(" ",50)),50*COLUMNS($Q:S),50)),3),TRIM(MID(SUBSTITUTE(SUBSTITUTE(","&amp;$Q109," ",", ",LEN($Q109)-LEN(SUBSTITUTE($Q109," ",""))),",",REPT(" ",50)),50*COLUMNS($Q:S),50))),SUBSTITUTE(SUBSTITUTE(SUBSTITUTE(R109,AA109,""),".","")," ","")),""))),AE109)</f>
        <v>#VALUE!</v>
      </c>
      <c r="AC109" s="56" t="e">
        <f t="shared" si="36"/>
        <v>#VALUE!</v>
      </c>
      <c r="AD109" s="57" t="str">
        <f t="shared" si="37"/>
        <v/>
      </c>
      <c r="AE109" t="str">
        <f t="array" ref="AE109">IFERROR(INDEX(elem_res,MATCH(TRUE,ISNUMBER(SEARCH(elem_ext,AA109)),0)),"")</f>
        <v/>
      </c>
      <c r="AF109" t="str">
        <f t="shared" si="38"/>
        <v xml:space="preserve"> </v>
      </c>
      <c r="AG109" t="str">
        <f t="shared" si="39"/>
        <v/>
      </c>
      <c r="AH109" t="e">
        <f t="shared" si="40"/>
        <v>#VALUE!</v>
      </c>
      <c r="AI109" t="str">
        <f t="shared" si="41"/>
        <v/>
      </c>
      <c r="AJ109" t="str">
        <f t="shared" si="42"/>
        <v/>
      </c>
      <c r="AK109" t="str">
        <f t="shared" si="43"/>
        <v/>
      </c>
      <c r="AL109" t="str">
        <f t="shared" si="44"/>
        <v/>
      </c>
      <c r="AM109" t="str">
        <f>IF(R109="","",'School Form 1-Copy'!$F$4)</f>
        <v/>
      </c>
      <c r="AN109" t="str">
        <f>IF(R109="","",'School Form 1-Copy'!$F$3)</f>
        <v/>
      </c>
      <c r="AO109" t="str">
        <f>IF(R109="","",'School Form 1-Copy'!$AH$3)</f>
        <v/>
      </c>
      <c r="AP109" t="str">
        <f>IF(R109="","",'School Form 1-Copy'!$S$3)</f>
        <v/>
      </c>
      <c r="AQ109" t="str">
        <f>IF(R109="","",IF('School Form 1-Copy'!$K$3="NCR","NCR",IF('School Form 1-Copy'!$K$3="ARMM","ARMM",IF('School Form 1-Copy'!$K$3="CARAGA","CARAGA",MID('School Form 1-Copy'!$K$3,FIND(" ",'School Form 1-Copy'!$K$3)+1,256)))))</f>
        <v/>
      </c>
      <c r="AR109" t="str">
        <f>IF(R109="","",MID('School Form 1-Copy'!$AB$4,FIND(" ",'School Form 1-Copy'!$AB$4)+1,256))</f>
        <v/>
      </c>
      <c r="AS109" t="str">
        <f>IF(R109="","",'School Form 1-Copy'!$AH$4)</f>
        <v/>
      </c>
      <c r="AT109" t="str">
        <f>IF(S109="","",'School Form 1-Copy'!$S$4)</f>
        <v/>
      </c>
      <c r="AU109" t="str">
        <f ca="1">IF(AM109="","",INDIRECT("'"&amp;"School Form 1-Copy"&amp;"'!"&amp;"AD"&amp;MATCH("*Prepared*",'School Form 1-Copy'!$AD$1:$AD$1000,0)+1))</f>
        <v/>
      </c>
    </row>
    <row r="110" spans="3:47">
      <c r="C110" t="str">
        <f t="array" ref="C110">IF(ROWS($3:110)&gt;MAX(IF(ISNUMBER(SEARCH(SUBSTITUTE(A$1,"&lt;=== TOTAL",""),'School Form 1-Copy'!$C$7:$C$1000)),ROW('School Form 1-Copy'!$C$7:$C$1000)-MIN(ROW('School Form 1-Copy'!$C$7:$C$1000))+1,""))-1,"",INDEX('School Form 1-Copy'!$C$7:$C$1000,ROWS($3:110)))</f>
        <v/>
      </c>
      <c r="D110" t="str">
        <f t="shared" si="24"/>
        <v/>
      </c>
      <c r="E110" t="str">
        <f>IF(C110="","",VLOOKUP(C110,'School Form 1-Copy'!$C$7:$H$1000,6,0))</f>
        <v/>
      </c>
      <c r="F110" t="str">
        <f t="array" ref="F110">IF(ROWS($3:110)&gt;MAX(IF(ISNUMBER(SEARCH(SUBSTITUTE(F$1,"&lt;===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1-Copy'!$C$3:$C$1000))+1,""))+ROWS($3:110)),""))</f>
        <v/>
      </c>
      <c r="G110" t="str">
        <f t="shared" si="25"/>
        <v/>
      </c>
      <c r="H110" t="str">
        <f>IF(F110="","",VLOOKUP(F110,'School Form 1-Copy'!$C$7:$H$1000,6,0))</f>
        <v/>
      </c>
      <c r="I110" t="str">
        <f t="shared" si="26"/>
        <v/>
      </c>
      <c r="J110" t="str">
        <f>IF(C110="","",VLOOKUP(C110,IF({1,0},'School Form 1-Copy'!$C$1:$C$1000,'School Form 1-Copy'!$A$1:$A$1000),2,0))</f>
        <v/>
      </c>
      <c r="K110" t="str">
        <f t="shared" si="27"/>
        <v/>
      </c>
      <c r="L110" t="str">
        <f t="shared" si="28"/>
        <v/>
      </c>
      <c r="M110" t="str">
        <f t="array" ref="M110">LOOKUP("zzzzz",CHOOSE({1,2},"",INDEX(I:I,SMALL(IF($I$3:$I$1000&lt;&gt;"",ROW($I$3:$I$1000)),ROWS($M$3:M110)))))</f>
        <v/>
      </c>
      <c r="N110" t="str">
        <f t="shared" si="29"/>
        <v/>
      </c>
      <c r="O110" t="str">
        <f t="shared" si="30"/>
        <v/>
      </c>
      <c r="P110" t="str">
        <f t="shared" si="31"/>
        <v/>
      </c>
      <c r="Q110" t="str">
        <f t="shared" si="32"/>
        <v/>
      </c>
      <c r="R110" t="str">
        <f>IFERROR(TRIM(MID(SUBSTITUTE(SUBSTITUTE(","&amp;$M110," ",", ",LEN($M110)-LEN(SUBSTITUTE($M110," ",""))),",",REPT(" ",50)),50*COLUMNS($M:M),50)),"")</f>
        <v/>
      </c>
      <c r="S110" t="str">
        <f>IFERROR(TRIM(MID(SUBSTITUTE(SUBSTITUTE(","&amp;$M110," ",", ",LEN($M110)-LEN(SUBSTITUTE($M110," ",""))),",",REPT(" ",50)),50*COLUMNS($M:N),50)),"")</f>
        <v/>
      </c>
      <c r="T110" t="str">
        <f>IFERROR(TRIM(MID(SUBSTITUTE(SUBSTITUTE(","&amp;$M110," ",", ",LEN($M110)-LEN(SUBSTITUTE($M110," ",""))),",",REPT(" ",50)),50*COLUMNS($M:O),50)),"")</f>
        <v/>
      </c>
      <c r="U110" t="str">
        <f>IFERROR(TRIM(MID(SUBSTITUTE(SUBSTITUTE(","&amp;$M110," ",", ",LEN($M110)-LEN(SUBSTITUTE($M110," ",""))),",",REPT(" ",50)),50*COLUMNS($M:P),50)),"")</f>
        <v/>
      </c>
      <c r="V110" s="53" t="e">
        <f>IF(LEN(TRIM(MID(SUBSTITUTE(SUBSTITUTE(","&amp;$Q110," ",", ",LEN($Q110)-LEN(SUBSTITUTE($Q110," ",""))),",",REPT(" ",50)),50*COLUMNS($Q:S),50)))&gt;3,TRIM(MID(SUBSTITUTE(SUBSTITUTE(","&amp;$Q110," ",", ",LEN($Q110)-LEN(SUBSTITUTE($Q110," ",""))),",",REPT(" ",50)),50*COLUMNS($Q:S),50)),"")</f>
        <v>#VALUE!</v>
      </c>
      <c r="W110" s="53" t="e">
        <f t="shared" si="33"/>
        <v>#VALUE!</v>
      </c>
      <c r="X110" t="e">
        <f t="shared" si="23"/>
        <v>#VALUE!</v>
      </c>
      <c r="Y110" s="54" t="e">
        <f t="shared" si="34"/>
        <v>#VALUE!</v>
      </c>
      <c r="Z110" s="53" t="e">
        <f>IF(AND(LEN(TRIM(MID(SUBSTITUTE(SUBSTITUTE(","&amp;$R110," ",", ",LEN($R110)-LEN(SUBSTITUTE($R110," ",""))),",",REPT(" ",50)),50*COLUMNS($R:R),50))&gt;0),LEFT(TRIM(MID(SUBSTITUTE(SUBSTITUTE(","&amp;$R110," ",", ",LEN($R110)-LEN(SUBSTITUTE($R110," ",""))),",",REPT(" ",50)),50*COLUMNS($R:R),50)),1)="I",LEFT(TRIM(MID(SUBSTITUTE(SUBSTITUTE(","&amp;$R110," ",", ",LEN($R110)-LEN(SUBSTITUTE($R110," ",""))),",",REPT(" ",50)),50*COLUMNS($R:R),50)),1)="V",LEFT(TRIM(MID(SUBSTITUTE(SUBSTITUTE(","&amp;$R110," ",", ",LEN($R110)-LEN(SUBSTITUTE($R110," ",""))),",",REPT(" ",50)),50*COLUMNS($R:R),50)),1)="X",LEFT(TRIM(MID(SUBSTITUTE(SUBSTITUTE(","&amp;$R110," ",", ",LEN($R110)-LEN(SUBSTITUTE($R110," ",""))),",",REPT(" ",50)),50*COLUMNS($R:R),50)),1)="J"),TRIM(MID(SUBSTITUTE(SUBSTITUTE(","&amp;$R110," ",", ",LEN($R110)-LEN(SUBSTITUTE($R110," ",""))),",",REPT(" ",50)),50*COLUMNS($R:R),50)),R110)</f>
        <v>#VALUE!</v>
      </c>
      <c r="AA110" s="55" t="str">
        <f t="shared" si="35"/>
        <v xml:space="preserve"> </v>
      </c>
      <c r="AB110" s="56" t="e">
        <f>IF(AE110="",IF(OR(LEFT(W110,1)="I",LEFT(W110,1)="V",LEFT(W110,1)="X",LEFT(W110,2)="JR",LEFT(W110,2)="SR"),IF(LEN(T110)-LEN(SUBSTITUTE(T110," ",""))&gt;=2,LEFT(T110,(FIND(" ",T110,1)-1)),W110),IF(AND(W110="",V110=""),IF(SUBSTITUTE(SUBSTITUTE(SUBSTITUTE(R110,AA110,""),".","")," ","")="",IF(LEN(TRIM(MID(SUBSTITUTE(SUBSTITUTE(","&amp;$Q110," ",", ",LEN($Q110)-LEN(SUBSTITUTE($Q110," ",""))),",",REPT(" ",50)),50*COLUMNS($Q:S),50)))&gt;3,LEFT(TRIM(MID(SUBSTITUTE(SUBSTITUTE(","&amp;$Q110," ",", ",LEN($Q110)-LEN(SUBSTITUTE($Q110," ",""))),",",REPT(" ",50)),50*COLUMNS($Q:S),50)),3),TRIM(MID(SUBSTITUTE(SUBSTITUTE(","&amp;$Q110," ",", ",LEN($Q110)-LEN(SUBSTITUTE($Q110," ",""))),",",REPT(" ",50)),50*COLUMNS($Q:S),50))),SUBSTITUTE(SUBSTITUTE(SUBSTITUTE(R110,AA110,""),".","")," ","")),IF(AND(LEN(W110)&gt;0,LEN(V110)&gt;0),IF(SUBSTITUTE(SUBSTITUTE(SUBSTITUTE(R110,AA110,""),".","")," ","")="",IF(LEN(TRIM(MID(SUBSTITUTE(SUBSTITUTE(","&amp;$Q110," ",", ",LEN($Q110)-LEN(SUBSTITUTE($Q110," ",""))),",",REPT(" ",50)),50*COLUMNS($Q:S),50)))&gt;3,LEFT(TRIM(MID(SUBSTITUTE(SUBSTITUTE(","&amp;$Q110," ",", ",LEN($Q110)-LEN(SUBSTITUTE($Q110," ",""))),",",REPT(" ",50)),50*COLUMNS($Q:S),50)),3),TRIM(MID(SUBSTITUTE(SUBSTITUTE(","&amp;$Q110," ",", ",LEN($Q110)-LEN(SUBSTITUTE($Q110," ",""))),",",REPT(" ",50)),50*COLUMNS($Q:S),50))),SUBSTITUTE(SUBSTITUTE(SUBSTITUTE(R110,AA110,""),".","")," ","")),""))),AE110)</f>
        <v>#VALUE!</v>
      </c>
      <c r="AC110" s="56" t="e">
        <f t="shared" si="36"/>
        <v>#VALUE!</v>
      </c>
      <c r="AD110" s="57" t="str">
        <f t="shared" si="37"/>
        <v/>
      </c>
      <c r="AE110" t="str">
        <f t="array" ref="AE110">IFERROR(INDEX(elem_res,MATCH(TRUE,ISNUMBER(SEARCH(elem_ext,AA110)),0)),"")</f>
        <v/>
      </c>
      <c r="AF110" t="str">
        <f t="shared" si="38"/>
        <v xml:space="preserve"> </v>
      </c>
      <c r="AG110" t="str">
        <f t="shared" si="39"/>
        <v/>
      </c>
      <c r="AH110" t="e">
        <f t="shared" si="40"/>
        <v>#VALUE!</v>
      </c>
      <c r="AI110" t="str">
        <f t="shared" si="41"/>
        <v/>
      </c>
      <c r="AJ110" t="str">
        <f t="shared" si="42"/>
        <v/>
      </c>
      <c r="AK110" t="str">
        <f t="shared" si="43"/>
        <v/>
      </c>
      <c r="AL110" t="str">
        <f t="shared" si="44"/>
        <v/>
      </c>
      <c r="AM110" t="str">
        <f>IF(R110="","",'School Form 1-Copy'!$F$4)</f>
        <v/>
      </c>
      <c r="AN110" t="str">
        <f>IF(R110="","",'School Form 1-Copy'!$F$3)</f>
        <v/>
      </c>
      <c r="AO110" t="str">
        <f>IF(R110="","",'School Form 1-Copy'!$AH$3)</f>
        <v/>
      </c>
      <c r="AP110" t="str">
        <f>IF(R110="","",'School Form 1-Copy'!$S$3)</f>
        <v/>
      </c>
      <c r="AQ110" t="str">
        <f>IF(R110="","",IF('School Form 1-Copy'!$K$3="NCR","NCR",IF('School Form 1-Copy'!$K$3="ARMM","ARMM",IF('School Form 1-Copy'!$K$3="CARAGA","CARAGA",MID('School Form 1-Copy'!$K$3,FIND(" ",'School Form 1-Copy'!$K$3)+1,256)))))</f>
        <v/>
      </c>
      <c r="AR110" t="str">
        <f>IF(R110="","",MID('School Form 1-Copy'!$AB$4,FIND(" ",'School Form 1-Copy'!$AB$4)+1,256))</f>
        <v/>
      </c>
      <c r="AS110" t="str">
        <f>IF(R110="","",'School Form 1-Copy'!$AH$4)</f>
        <v/>
      </c>
      <c r="AT110" t="str">
        <f>IF(S110="","",'School Form 1-Copy'!$S$4)</f>
        <v/>
      </c>
      <c r="AU110" t="str">
        <f ca="1">IF(AM110="","",INDIRECT("'"&amp;"School Form 1-Copy"&amp;"'!"&amp;"AD"&amp;MATCH("*Prepared*",'School Form 1-Copy'!$AD$1:$AD$1000,0)+1))</f>
        <v/>
      </c>
    </row>
    <row r="111" spans="3:47">
      <c r="C111" t="str">
        <f t="array" ref="C111">IF(ROWS($3:111)&gt;MAX(IF(ISNUMBER(SEARCH(SUBSTITUTE(A$1,"&lt;=== TOTAL",""),'School Form 1-Copy'!$C$7:$C$1000)),ROW('School Form 1-Copy'!$C$7:$C$1000)-MIN(ROW('School Form 1-Copy'!$C$7:$C$1000))+1,""))-1,"",INDEX('School Form 1-Copy'!$C$7:$C$1000,ROWS($3:111)))</f>
        <v/>
      </c>
      <c r="D111" t="str">
        <f t="shared" si="24"/>
        <v/>
      </c>
      <c r="E111" t="str">
        <f>IF(C111="","",VLOOKUP(C111,'School Form 1-Copy'!$C$7:$H$1000,6,0))</f>
        <v/>
      </c>
      <c r="F111" t="str">
        <f t="array" ref="F111">IF(ROWS($3:111)&gt;MAX(IF(ISNUMBER(SEARCH(SUBSTITUTE(F$1,"&lt;===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1-Copy'!$C$3:$C$1000))+1,""))+ROWS($3:111)),""))</f>
        <v/>
      </c>
      <c r="G111" t="str">
        <f t="shared" si="25"/>
        <v/>
      </c>
      <c r="H111" t="str">
        <f>IF(F111="","",VLOOKUP(F111,'School Form 1-Copy'!$C$7:$H$1000,6,0))</f>
        <v/>
      </c>
      <c r="I111" t="str">
        <f t="shared" si="26"/>
        <v/>
      </c>
      <c r="J111" t="str">
        <f>IF(C111="","",VLOOKUP(C111,IF({1,0},'School Form 1-Copy'!$C$1:$C$1000,'School Form 1-Copy'!$A$1:$A$1000),2,0))</f>
        <v/>
      </c>
      <c r="K111" t="str">
        <f t="shared" si="27"/>
        <v/>
      </c>
      <c r="L111" t="str">
        <f t="shared" si="28"/>
        <v/>
      </c>
      <c r="M111" t="str">
        <f t="array" ref="M111">LOOKUP("zzzzz",CHOOSE({1,2},"",INDEX(I:I,SMALL(IF($I$3:$I$1000&lt;&gt;"",ROW($I$3:$I$1000)),ROWS($M$3:M111)))))</f>
        <v/>
      </c>
      <c r="N111" t="str">
        <f t="shared" si="29"/>
        <v/>
      </c>
      <c r="O111" t="str">
        <f t="shared" si="30"/>
        <v/>
      </c>
      <c r="P111" t="str">
        <f t="shared" si="31"/>
        <v/>
      </c>
      <c r="Q111" t="str">
        <f t="shared" si="32"/>
        <v/>
      </c>
      <c r="R111" t="str">
        <f>IFERROR(TRIM(MID(SUBSTITUTE(SUBSTITUTE(","&amp;$M111," ",", ",LEN($M111)-LEN(SUBSTITUTE($M111," ",""))),",",REPT(" ",50)),50*COLUMNS($M:M),50)),"")</f>
        <v/>
      </c>
      <c r="S111" t="str">
        <f>IFERROR(TRIM(MID(SUBSTITUTE(SUBSTITUTE(","&amp;$M111," ",", ",LEN($M111)-LEN(SUBSTITUTE($M111," ",""))),",",REPT(" ",50)),50*COLUMNS($M:N),50)),"")</f>
        <v/>
      </c>
      <c r="T111" t="str">
        <f>IFERROR(TRIM(MID(SUBSTITUTE(SUBSTITUTE(","&amp;$M111," ",", ",LEN($M111)-LEN(SUBSTITUTE($M111," ",""))),",",REPT(" ",50)),50*COLUMNS($M:O),50)),"")</f>
        <v/>
      </c>
      <c r="U111" t="str">
        <f>IFERROR(TRIM(MID(SUBSTITUTE(SUBSTITUTE(","&amp;$M111," ",", ",LEN($M111)-LEN(SUBSTITUTE($M111," ",""))),",",REPT(" ",50)),50*COLUMNS($M:P),50)),"")</f>
        <v/>
      </c>
      <c r="V111" s="53" t="e">
        <f>IF(LEN(TRIM(MID(SUBSTITUTE(SUBSTITUTE(","&amp;$Q111," ",", ",LEN($Q111)-LEN(SUBSTITUTE($Q111," ",""))),",",REPT(" ",50)),50*COLUMNS($Q:S),50)))&gt;3,TRIM(MID(SUBSTITUTE(SUBSTITUTE(","&amp;$Q111," ",", ",LEN($Q111)-LEN(SUBSTITUTE($Q111," ",""))),",",REPT(" ",50)),50*COLUMNS($Q:S),50)),"")</f>
        <v>#VALUE!</v>
      </c>
      <c r="W111" s="53" t="e">
        <f t="shared" si="33"/>
        <v>#VALUE!</v>
      </c>
      <c r="X111" t="e">
        <f t="shared" si="23"/>
        <v>#VALUE!</v>
      </c>
      <c r="Y111" s="54" t="e">
        <f t="shared" si="34"/>
        <v>#VALUE!</v>
      </c>
      <c r="Z111" s="53" t="e">
        <f>IF(AND(LEN(TRIM(MID(SUBSTITUTE(SUBSTITUTE(","&amp;$R111," ",", ",LEN($R111)-LEN(SUBSTITUTE($R111," ",""))),",",REPT(" ",50)),50*COLUMNS($R:R),50))&gt;0),LEFT(TRIM(MID(SUBSTITUTE(SUBSTITUTE(","&amp;$R111," ",", ",LEN($R111)-LEN(SUBSTITUTE($R111," ",""))),",",REPT(" ",50)),50*COLUMNS($R:R),50)),1)="I",LEFT(TRIM(MID(SUBSTITUTE(SUBSTITUTE(","&amp;$R111," ",", ",LEN($R111)-LEN(SUBSTITUTE($R111," ",""))),",",REPT(" ",50)),50*COLUMNS($R:R),50)),1)="V",LEFT(TRIM(MID(SUBSTITUTE(SUBSTITUTE(","&amp;$R111," ",", ",LEN($R111)-LEN(SUBSTITUTE($R111," ",""))),",",REPT(" ",50)),50*COLUMNS($R:R),50)),1)="X",LEFT(TRIM(MID(SUBSTITUTE(SUBSTITUTE(","&amp;$R111," ",", ",LEN($R111)-LEN(SUBSTITUTE($R111," ",""))),",",REPT(" ",50)),50*COLUMNS($R:R),50)),1)="J"),TRIM(MID(SUBSTITUTE(SUBSTITUTE(","&amp;$R111," ",", ",LEN($R111)-LEN(SUBSTITUTE($R111," ",""))),",",REPT(" ",50)),50*COLUMNS($R:R),50)),R111)</f>
        <v>#VALUE!</v>
      </c>
      <c r="AA111" s="55" t="str">
        <f t="shared" si="35"/>
        <v xml:space="preserve"> </v>
      </c>
      <c r="AB111" s="56" t="e">
        <f>IF(AE111="",IF(OR(LEFT(W111,1)="I",LEFT(W111,1)="V",LEFT(W111,1)="X",LEFT(W111,2)="JR",LEFT(W111,2)="SR"),IF(LEN(T111)-LEN(SUBSTITUTE(T111," ",""))&gt;=2,LEFT(T111,(FIND(" ",T111,1)-1)),W111),IF(AND(W111="",V111=""),IF(SUBSTITUTE(SUBSTITUTE(SUBSTITUTE(R111,AA111,""),".","")," ","")="",IF(LEN(TRIM(MID(SUBSTITUTE(SUBSTITUTE(","&amp;$Q111," ",", ",LEN($Q111)-LEN(SUBSTITUTE($Q111," ",""))),",",REPT(" ",50)),50*COLUMNS($Q:S),50)))&gt;3,LEFT(TRIM(MID(SUBSTITUTE(SUBSTITUTE(","&amp;$Q111," ",", ",LEN($Q111)-LEN(SUBSTITUTE($Q111," ",""))),",",REPT(" ",50)),50*COLUMNS($Q:S),50)),3),TRIM(MID(SUBSTITUTE(SUBSTITUTE(","&amp;$Q111," ",", ",LEN($Q111)-LEN(SUBSTITUTE($Q111," ",""))),",",REPT(" ",50)),50*COLUMNS($Q:S),50))),SUBSTITUTE(SUBSTITUTE(SUBSTITUTE(R111,AA111,""),".","")," ","")),IF(AND(LEN(W111)&gt;0,LEN(V111)&gt;0),IF(SUBSTITUTE(SUBSTITUTE(SUBSTITUTE(R111,AA111,""),".","")," ","")="",IF(LEN(TRIM(MID(SUBSTITUTE(SUBSTITUTE(","&amp;$Q111," ",", ",LEN($Q111)-LEN(SUBSTITUTE($Q111," ",""))),",",REPT(" ",50)),50*COLUMNS($Q:S),50)))&gt;3,LEFT(TRIM(MID(SUBSTITUTE(SUBSTITUTE(","&amp;$Q111," ",", ",LEN($Q111)-LEN(SUBSTITUTE($Q111," ",""))),",",REPT(" ",50)),50*COLUMNS($Q:S),50)),3),TRIM(MID(SUBSTITUTE(SUBSTITUTE(","&amp;$Q111," ",", ",LEN($Q111)-LEN(SUBSTITUTE($Q111," ",""))),",",REPT(" ",50)),50*COLUMNS($Q:S),50))),SUBSTITUTE(SUBSTITUTE(SUBSTITUTE(R111,AA111,""),".","")," ","")),""))),AE111)</f>
        <v>#VALUE!</v>
      </c>
      <c r="AC111" s="56" t="e">
        <f t="shared" si="36"/>
        <v>#VALUE!</v>
      </c>
      <c r="AD111" s="57" t="str">
        <f t="shared" si="37"/>
        <v/>
      </c>
      <c r="AE111" t="str">
        <f t="array" ref="AE111">IFERROR(INDEX(elem_res,MATCH(TRUE,ISNUMBER(SEARCH(elem_ext,AA111)),0)),"")</f>
        <v/>
      </c>
      <c r="AF111" t="str">
        <f t="shared" si="38"/>
        <v xml:space="preserve"> </v>
      </c>
      <c r="AG111" t="str">
        <f t="shared" si="39"/>
        <v/>
      </c>
      <c r="AH111" t="e">
        <f t="shared" si="40"/>
        <v>#VALUE!</v>
      </c>
      <c r="AI111" t="str">
        <f t="shared" si="41"/>
        <v/>
      </c>
      <c r="AJ111" t="str">
        <f t="shared" si="42"/>
        <v/>
      </c>
      <c r="AK111" t="str">
        <f t="shared" si="43"/>
        <v/>
      </c>
      <c r="AL111" t="str">
        <f t="shared" si="44"/>
        <v/>
      </c>
      <c r="AM111" t="str">
        <f>IF(R111="","",'School Form 1-Copy'!$F$4)</f>
        <v/>
      </c>
      <c r="AN111" t="str">
        <f>IF(R111="","",'School Form 1-Copy'!$F$3)</f>
        <v/>
      </c>
      <c r="AO111" t="str">
        <f>IF(R111="","",'School Form 1-Copy'!$AH$3)</f>
        <v/>
      </c>
      <c r="AP111" t="str">
        <f>IF(R111="","",'School Form 1-Copy'!$S$3)</f>
        <v/>
      </c>
      <c r="AQ111" t="str">
        <f>IF(R111="","",IF('School Form 1-Copy'!$K$3="NCR","NCR",IF('School Form 1-Copy'!$K$3="ARMM","ARMM",IF('School Form 1-Copy'!$K$3="CARAGA","CARAGA",MID('School Form 1-Copy'!$K$3,FIND(" ",'School Form 1-Copy'!$K$3)+1,256)))))</f>
        <v/>
      </c>
      <c r="AR111" t="str">
        <f>IF(R111="","",MID('School Form 1-Copy'!$AB$4,FIND(" ",'School Form 1-Copy'!$AB$4)+1,256))</f>
        <v/>
      </c>
      <c r="AS111" t="str">
        <f>IF(R111="","",'School Form 1-Copy'!$AH$4)</f>
        <v/>
      </c>
      <c r="AT111" t="str">
        <f>IF(S111="","",'School Form 1-Copy'!$S$4)</f>
        <v/>
      </c>
      <c r="AU111" t="str">
        <f ca="1">IF(AM111="","",INDIRECT("'"&amp;"School Form 1-Copy"&amp;"'!"&amp;"AD"&amp;MATCH("*Prepared*",'School Form 1-Copy'!$AD$1:$AD$1000,0)+1))</f>
        <v/>
      </c>
    </row>
    <row r="112" spans="3:47">
      <c r="C112" t="str">
        <f t="array" ref="C112">IF(ROWS($3:112)&gt;MAX(IF(ISNUMBER(SEARCH(SUBSTITUTE(A$1,"&lt;=== TOTAL",""),'School Form 1-Copy'!$C$7:$C$1000)),ROW('School Form 1-Copy'!$C$7:$C$1000)-MIN(ROW('School Form 1-Copy'!$C$7:$C$1000))+1,""))-1,"",INDEX('School Form 1-Copy'!$C$7:$C$1000,ROWS($3:112)))</f>
        <v/>
      </c>
      <c r="D112" t="str">
        <f t="shared" si="24"/>
        <v/>
      </c>
      <c r="E112" t="str">
        <f>IF(C112="","",VLOOKUP(C112,'School Form 1-Copy'!$C$7:$H$1000,6,0))</f>
        <v/>
      </c>
      <c r="F112" t="str">
        <f t="array" ref="F112">IF(ROWS($3:112)&gt;MAX(IF(ISNUMBER(SEARCH(SUBSTITUTE(F$1,"&lt;===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1-Copy'!$C$3:$C$1000))+1,""))+ROWS($3:112)),""))</f>
        <v/>
      </c>
      <c r="G112" t="str">
        <f t="shared" si="25"/>
        <v/>
      </c>
      <c r="H112" t="str">
        <f>IF(F112="","",VLOOKUP(F112,'School Form 1-Copy'!$C$7:$H$1000,6,0))</f>
        <v/>
      </c>
      <c r="I112" t="str">
        <f t="shared" si="26"/>
        <v/>
      </c>
      <c r="J112" t="str">
        <f>IF(C112="","",VLOOKUP(C112,IF({1,0},'School Form 1-Copy'!$C$1:$C$1000,'School Form 1-Copy'!$A$1:$A$1000),2,0))</f>
        <v/>
      </c>
      <c r="K112" t="str">
        <f t="shared" si="27"/>
        <v/>
      </c>
      <c r="L112" t="str">
        <f t="shared" si="28"/>
        <v/>
      </c>
      <c r="M112" t="str">
        <f t="array" ref="M112">LOOKUP("zzzzz",CHOOSE({1,2},"",INDEX(I:I,SMALL(IF($I$3:$I$1000&lt;&gt;"",ROW($I$3:$I$1000)),ROWS($M$3:M112)))))</f>
        <v/>
      </c>
      <c r="N112" t="str">
        <f t="shared" si="29"/>
        <v/>
      </c>
      <c r="O112" t="str">
        <f t="shared" si="30"/>
        <v/>
      </c>
      <c r="P112" t="str">
        <f t="shared" si="31"/>
        <v/>
      </c>
      <c r="Q112" t="str">
        <f t="shared" si="32"/>
        <v/>
      </c>
      <c r="R112" t="str">
        <f>IFERROR(TRIM(MID(SUBSTITUTE(SUBSTITUTE(","&amp;$M112," ",", ",LEN($M112)-LEN(SUBSTITUTE($M112," ",""))),",",REPT(" ",50)),50*COLUMNS($M:M),50)),"")</f>
        <v/>
      </c>
      <c r="S112" t="str">
        <f>IFERROR(TRIM(MID(SUBSTITUTE(SUBSTITUTE(","&amp;$M112," ",", ",LEN($M112)-LEN(SUBSTITUTE($M112," ",""))),",",REPT(" ",50)),50*COLUMNS($M:N),50)),"")</f>
        <v/>
      </c>
      <c r="T112" t="str">
        <f>IFERROR(TRIM(MID(SUBSTITUTE(SUBSTITUTE(","&amp;$M112," ",", ",LEN($M112)-LEN(SUBSTITUTE($M112," ",""))),",",REPT(" ",50)),50*COLUMNS($M:O),50)),"")</f>
        <v/>
      </c>
      <c r="U112" t="str">
        <f>IFERROR(TRIM(MID(SUBSTITUTE(SUBSTITUTE(","&amp;$M112," ",", ",LEN($M112)-LEN(SUBSTITUTE($M112," ",""))),",",REPT(" ",50)),50*COLUMNS($M:P),50)),"")</f>
        <v/>
      </c>
      <c r="V112" s="53" t="e">
        <f>IF(LEN(TRIM(MID(SUBSTITUTE(SUBSTITUTE(","&amp;$Q112," ",", ",LEN($Q112)-LEN(SUBSTITUTE($Q112," ",""))),",",REPT(" ",50)),50*COLUMNS($Q:S),50)))&gt;3,TRIM(MID(SUBSTITUTE(SUBSTITUTE(","&amp;$Q112," ",", ",LEN($Q112)-LEN(SUBSTITUTE($Q112," ",""))),",",REPT(" ",50)),50*COLUMNS($Q:S),50)),"")</f>
        <v>#VALUE!</v>
      </c>
      <c r="W112" s="53" t="e">
        <f t="shared" si="33"/>
        <v>#VALUE!</v>
      </c>
      <c r="X112" t="e">
        <f t="shared" si="23"/>
        <v>#VALUE!</v>
      </c>
      <c r="Y112" s="54" t="e">
        <f t="shared" si="34"/>
        <v>#VALUE!</v>
      </c>
      <c r="Z112" s="53" t="e">
        <f>IF(AND(LEN(TRIM(MID(SUBSTITUTE(SUBSTITUTE(","&amp;$R112," ",", ",LEN($R112)-LEN(SUBSTITUTE($R112," ",""))),",",REPT(" ",50)),50*COLUMNS($R:R),50))&gt;0),LEFT(TRIM(MID(SUBSTITUTE(SUBSTITUTE(","&amp;$R112," ",", ",LEN($R112)-LEN(SUBSTITUTE($R112," ",""))),",",REPT(" ",50)),50*COLUMNS($R:R),50)),1)="I",LEFT(TRIM(MID(SUBSTITUTE(SUBSTITUTE(","&amp;$R112," ",", ",LEN($R112)-LEN(SUBSTITUTE($R112," ",""))),",",REPT(" ",50)),50*COLUMNS($R:R),50)),1)="V",LEFT(TRIM(MID(SUBSTITUTE(SUBSTITUTE(","&amp;$R112," ",", ",LEN($R112)-LEN(SUBSTITUTE($R112," ",""))),",",REPT(" ",50)),50*COLUMNS($R:R),50)),1)="X",LEFT(TRIM(MID(SUBSTITUTE(SUBSTITUTE(","&amp;$R112," ",", ",LEN($R112)-LEN(SUBSTITUTE($R112," ",""))),",",REPT(" ",50)),50*COLUMNS($R:R),50)),1)="J"),TRIM(MID(SUBSTITUTE(SUBSTITUTE(","&amp;$R112," ",", ",LEN($R112)-LEN(SUBSTITUTE($R112," ",""))),",",REPT(" ",50)),50*COLUMNS($R:R),50)),R112)</f>
        <v>#VALUE!</v>
      </c>
      <c r="AA112" s="55" t="str">
        <f t="shared" si="35"/>
        <v xml:space="preserve"> </v>
      </c>
      <c r="AB112" s="56" t="e">
        <f>IF(AE112="",IF(OR(LEFT(W112,1)="I",LEFT(W112,1)="V",LEFT(W112,1)="X",LEFT(W112,2)="JR",LEFT(W112,2)="SR"),IF(LEN(T112)-LEN(SUBSTITUTE(T112," ",""))&gt;=2,LEFT(T112,(FIND(" ",T112,1)-1)),W112),IF(AND(W112="",V112=""),IF(SUBSTITUTE(SUBSTITUTE(SUBSTITUTE(R112,AA112,""),".","")," ","")="",IF(LEN(TRIM(MID(SUBSTITUTE(SUBSTITUTE(","&amp;$Q112," ",", ",LEN($Q112)-LEN(SUBSTITUTE($Q112," ",""))),",",REPT(" ",50)),50*COLUMNS($Q:S),50)))&gt;3,LEFT(TRIM(MID(SUBSTITUTE(SUBSTITUTE(","&amp;$Q112," ",", ",LEN($Q112)-LEN(SUBSTITUTE($Q112," ",""))),",",REPT(" ",50)),50*COLUMNS($Q:S),50)),3),TRIM(MID(SUBSTITUTE(SUBSTITUTE(","&amp;$Q112," ",", ",LEN($Q112)-LEN(SUBSTITUTE($Q112," ",""))),",",REPT(" ",50)),50*COLUMNS($Q:S),50))),SUBSTITUTE(SUBSTITUTE(SUBSTITUTE(R112,AA112,""),".","")," ","")),IF(AND(LEN(W112)&gt;0,LEN(V112)&gt;0),IF(SUBSTITUTE(SUBSTITUTE(SUBSTITUTE(R112,AA112,""),".","")," ","")="",IF(LEN(TRIM(MID(SUBSTITUTE(SUBSTITUTE(","&amp;$Q112," ",", ",LEN($Q112)-LEN(SUBSTITUTE($Q112," ",""))),",",REPT(" ",50)),50*COLUMNS($Q:S),50)))&gt;3,LEFT(TRIM(MID(SUBSTITUTE(SUBSTITUTE(","&amp;$Q112," ",", ",LEN($Q112)-LEN(SUBSTITUTE($Q112," ",""))),",",REPT(" ",50)),50*COLUMNS($Q:S),50)),3),TRIM(MID(SUBSTITUTE(SUBSTITUTE(","&amp;$Q112," ",", ",LEN($Q112)-LEN(SUBSTITUTE($Q112," ",""))),",",REPT(" ",50)),50*COLUMNS($Q:S),50))),SUBSTITUTE(SUBSTITUTE(SUBSTITUTE(R112,AA112,""),".","")," ","")),""))),AE112)</f>
        <v>#VALUE!</v>
      </c>
      <c r="AC112" s="56" t="e">
        <f t="shared" si="36"/>
        <v>#VALUE!</v>
      </c>
      <c r="AD112" s="57" t="str">
        <f t="shared" si="37"/>
        <v/>
      </c>
      <c r="AE112" t="str">
        <f t="array" ref="AE112">IFERROR(INDEX(elem_res,MATCH(TRUE,ISNUMBER(SEARCH(elem_ext,AA112)),0)),"")</f>
        <v/>
      </c>
      <c r="AF112" t="str">
        <f t="shared" si="38"/>
        <v xml:space="preserve"> </v>
      </c>
      <c r="AG112" t="str">
        <f t="shared" si="39"/>
        <v/>
      </c>
      <c r="AH112" t="e">
        <f t="shared" si="40"/>
        <v>#VALUE!</v>
      </c>
      <c r="AI112" t="str">
        <f t="shared" si="41"/>
        <v/>
      </c>
      <c r="AJ112" t="str">
        <f t="shared" si="42"/>
        <v/>
      </c>
      <c r="AK112" t="str">
        <f t="shared" si="43"/>
        <v/>
      </c>
      <c r="AL112" t="str">
        <f t="shared" si="44"/>
        <v/>
      </c>
      <c r="AM112" t="str">
        <f>IF(R112="","",'School Form 1-Copy'!$F$4)</f>
        <v/>
      </c>
      <c r="AN112" t="str">
        <f>IF(R112="","",'School Form 1-Copy'!$F$3)</f>
        <v/>
      </c>
      <c r="AO112" t="str">
        <f>IF(R112="","",'School Form 1-Copy'!$AH$3)</f>
        <v/>
      </c>
      <c r="AP112" t="str">
        <f>IF(R112="","",'School Form 1-Copy'!$S$3)</f>
        <v/>
      </c>
      <c r="AQ112" t="str">
        <f>IF(R112="","",IF('School Form 1-Copy'!$K$3="NCR","NCR",IF('School Form 1-Copy'!$K$3="ARMM","ARMM",IF('School Form 1-Copy'!$K$3="CARAGA","CARAGA",MID('School Form 1-Copy'!$K$3,FIND(" ",'School Form 1-Copy'!$K$3)+1,256)))))</f>
        <v/>
      </c>
      <c r="AR112" t="str">
        <f>IF(R112="","",MID('School Form 1-Copy'!$AB$4,FIND(" ",'School Form 1-Copy'!$AB$4)+1,256))</f>
        <v/>
      </c>
      <c r="AS112" t="str">
        <f>IF(R112="","",'School Form 1-Copy'!$AH$4)</f>
        <v/>
      </c>
      <c r="AT112" t="str">
        <f>IF(S112="","",'School Form 1-Copy'!$S$4)</f>
        <v/>
      </c>
      <c r="AU112" t="str">
        <f ca="1">IF(AM112="","",INDIRECT("'"&amp;"School Form 1-Copy"&amp;"'!"&amp;"AD"&amp;MATCH("*Prepared*",'School Form 1-Copy'!$AD$1:$AD$1000,0)+1))</f>
        <v/>
      </c>
    </row>
    <row r="113" spans="3:47">
      <c r="C113" t="str">
        <f t="array" ref="C113">IF(ROWS($3:113)&gt;MAX(IF(ISNUMBER(SEARCH(SUBSTITUTE(A$1,"&lt;=== TOTAL",""),'School Form 1-Copy'!$C$7:$C$1000)),ROW('School Form 1-Copy'!$C$7:$C$1000)-MIN(ROW('School Form 1-Copy'!$C$7:$C$1000))+1,""))-1,"",INDEX('School Form 1-Copy'!$C$7:$C$1000,ROWS($3:113)))</f>
        <v/>
      </c>
      <c r="D113" t="str">
        <f t="shared" si="24"/>
        <v/>
      </c>
      <c r="E113" t="str">
        <f>IF(C113="","",VLOOKUP(C113,'School Form 1-Copy'!$C$7:$H$1000,6,0))</f>
        <v/>
      </c>
      <c r="F113" t="str">
        <f t="array" ref="F113">IF(ROWS($3:113)&gt;MAX(IF(ISNUMBER(SEARCH(SUBSTITUTE(F$1,"&lt;===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1-Copy'!$C$3:$C$1000))+1,""))+ROWS($3:113)),""))</f>
        <v/>
      </c>
      <c r="G113" t="str">
        <f t="shared" si="25"/>
        <v/>
      </c>
      <c r="H113" t="str">
        <f>IF(F113="","",VLOOKUP(F113,'School Form 1-Copy'!$C$7:$H$1000,6,0))</f>
        <v/>
      </c>
      <c r="I113" t="str">
        <f t="shared" si="26"/>
        <v/>
      </c>
      <c r="J113" t="str">
        <f>IF(C113="","",VLOOKUP(C113,IF({1,0},'School Form 1-Copy'!$C$1:$C$1000,'School Form 1-Copy'!$A$1:$A$1000),2,0))</f>
        <v/>
      </c>
      <c r="K113" t="str">
        <f t="shared" si="27"/>
        <v/>
      </c>
      <c r="L113" t="str">
        <f t="shared" si="28"/>
        <v/>
      </c>
      <c r="M113" t="str">
        <f t="array" ref="M113">LOOKUP("zzzzz",CHOOSE({1,2},"",INDEX(I:I,SMALL(IF($I$3:$I$1000&lt;&gt;"",ROW($I$3:$I$1000)),ROWS($M$3:M113)))))</f>
        <v/>
      </c>
      <c r="N113" t="str">
        <f t="shared" si="29"/>
        <v/>
      </c>
      <c r="O113" t="str">
        <f t="shared" si="30"/>
        <v/>
      </c>
      <c r="P113" t="str">
        <f t="shared" si="31"/>
        <v/>
      </c>
      <c r="Q113" t="str">
        <f t="shared" si="32"/>
        <v/>
      </c>
      <c r="R113" t="str">
        <f>IFERROR(TRIM(MID(SUBSTITUTE(SUBSTITUTE(","&amp;$M113," ",", ",LEN($M113)-LEN(SUBSTITUTE($M113," ",""))),",",REPT(" ",50)),50*COLUMNS($M:M),50)),"")</f>
        <v/>
      </c>
      <c r="S113" t="str">
        <f>IFERROR(TRIM(MID(SUBSTITUTE(SUBSTITUTE(","&amp;$M113," ",", ",LEN($M113)-LEN(SUBSTITUTE($M113," ",""))),",",REPT(" ",50)),50*COLUMNS($M:N),50)),"")</f>
        <v/>
      </c>
      <c r="T113" t="str">
        <f>IFERROR(TRIM(MID(SUBSTITUTE(SUBSTITUTE(","&amp;$M113," ",", ",LEN($M113)-LEN(SUBSTITUTE($M113," ",""))),",",REPT(" ",50)),50*COLUMNS($M:O),50)),"")</f>
        <v/>
      </c>
      <c r="U113" t="str">
        <f>IFERROR(TRIM(MID(SUBSTITUTE(SUBSTITUTE(","&amp;$M113," ",", ",LEN($M113)-LEN(SUBSTITUTE($M113," ",""))),",",REPT(" ",50)),50*COLUMNS($M:P),50)),"")</f>
        <v/>
      </c>
      <c r="V113" s="53" t="e">
        <f>IF(LEN(TRIM(MID(SUBSTITUTE(SUBSTITUTE(","&amp;$Q113," ",", ",LEN($Q113)-LEN(SUBSTITUTE($Q113," ",""))),",",REPT(" ",50)),50*COLUMNS($Q:S),50)))&gt;3,TRIM(MID(SUBSTITUTE(SUBSTITUTE(","&amp;$Q113," ",", ",LEN($Q113)-LEN(SUBSTITUTE($Q113," ",""))),",",REPT(" ",50)),50*COLUMNS($Q:S),50)),"")</f>
        <v>#VALUE!</v>
      </c>
      <c r="W113" s="53" t="e">
        <f t="shared" si="33"/>
        <v>#VALUE!</v>
      </c>
      <c r="X113" t="e">
        <f t="shared" si="23"/>
        <v>#VALUE!</v>
      </c>
      <c r="Y113" s="54" t="e">
        <f t="shared" si="34"/>
        <v>#VALUE!</v>
      </c>
      <c r="Z113" s="53" t="e">
        <f>IF(AND(LEN(TRIM(MID(SUBSTITUTE(SUBSTITUTE(","&amp;$R113," ",", ",LEN($R113)-LEN(SUBSTITUTE($R113," ",""))),",",REPT(" ",50)),50*COLUMNS($R:R),50))&gt;0),LEFT(TRIM(MID(SUBSTITUTE(SUBSTITUTE(","&amp;$R113," ",", ",LEN($R113)-LEN(SUBSTITUTE($R113," ",""))),",",REPT(" ",50)),50*COLUMNS($R:R),50)),1)="I",LEFT(TRIM(MID(SUBSTITUTE(SUBSTITUTE(","&amp;$R113," ",", ",LEN($R113)-LEN(SUBSTITUTE($R113," ",""))),",",REPT(" ",50)),50*COLUMNS($R:R),50)),1)="V",LEFT(TRIM(MID(SUBSTITUTE(SUBSTITUTE(","&amp;$R113," ",", ",LEN($R113)-LEN(SUBSTITUTE($R113," ",""))),",",REPT(" ",50)),50*COLUMNS($R:R),50)),1)="X",LEFT(TRIM(MID(SUBSTITUTE(SUBSTITUTE(","&amp;$R113," ",", ",LEN($R113)-LEN(SUBSTITUTE($R113," ",""))),",",REPT(" ",50)),50*COLUMNS($R:R),50)),1)="J"),TRIM(MID(SUBSTITUTE(SUBSTITUTE(","&amp;$R113," ",", ",LEN($R113)-LEN(SUBSTITUTE($R113," ",""))),",",REPT(" ",50)),50*COLUMNS($R:R),50)),R113)</f>
        <v>#VALUE!</v>
      </c>
      <c r="AA113" s="55" t="str">
        <f t="shared" si="35"/>
        <v xml:space="preserve"> </v>
      </c>
      <c r="AB113" s="56" t="e">
        <f>IF(AE113="",IF(OR(LEFT(W113,1)="I",LEFT(W113,1)="V",LEFT(W113,1)="X",LEFT(W113,2)="JR",LEFT(W113,2)="SR"),IF(LEN(T113)-LEN(SUBSTITUTE(T113," ",""))&gt;=2,LEFT(T113,(FIND(" ",T113,1)-1)),W113),IF(AND(W113="",V113=""),IF(SUBSTITUTE(SUBSTITUTE(SUBSTITUTE(R113,AA113,""),".","")," ","")="",IF(LEN(TRIM(MID(SUBSTITUTE(SUBSTITUTE(","&amp;$Q113," ",", ",LEN($Q113)-LEN(SUBSTITUTE($Q113," ",""))),",",REPT(" ",50)),50*COLUMNS($Q:S),50)))&gt;3,LEFT(TRIM(MID(SUBSTITUTE(SUBSTITUTE(","&amp;$Q113," ",", ",LEN($Q113)-LEN(SUBSTITUTE($Q113," ",""))),",",REPT(" ",50)),50*COLUMNS($Q:S),50)),3),TRIM(MID(SUBSTITUTE(SUBSTITUTE(","&amp;$Q113," ",", ",LEN($Q113)-LEN(SUBSTITUTE($Q113," ",""))),",",REPT(" ",50)),50*COLUMNS($Q:S),50))),SUBSTITUTE(SUBSTITUTE(SUBSTITUTE(R113,AA113,""),".","")," ","")),IF(AND(LEN(W113)&gt;0,LEN(V113)&gt;0),IF(SUBSTITUTE(SUBSTITUTE(SUBSTITUTE(R113,AA113,""),".","")," ","")="",IF(LEN(TRIM(MID(SUBSTITUTE(SUBSTITUTE(","&amp;$Q113," ",", ",LEN($Q113)-LEN(SUBSTITUTE($Q113," ",""))),",",REPT(" ",50)),50*COLUMNS($Q:S),50)))&gt;3,LEFT(TRIM(MID(SUBSTITUTE(SUBSTITUTE(","&amp;$Q113," ",", ",LEN($Q113)-LEN(SUBSTITUTE($Q113," ",""))),",",REPT(" ",50)),50*COLUMNS($Q:S),50)),3),TRIM(MID(SUBSTITUTE(SUBSTITUTE(","&amp;$Q113," ",", ",LEN($Q113)-LEN(SUBSTITUTE($Q113," ",""))),",",REPT(" ",50)),50*COLUMNS($Q:S),50))),SUBSTITUTE(SUBSTITUTE(SUBSTITUTE(R113,AA113,""),".","")," ","")),""))),AE113)</f>
        <v>#VALUE!</v>
      </c>
      <c r="AC113" s="56" t="e">
        <f t="shared" si="36"/>
        <v>#VALUE!</v>
      </c>
      <c r="AD113" s="57" t="str">
        <f t="shared" si="37"/>
        <v/>
      </c>
      <c r="AE113" t="str">
        <f t="array" ref="AE113">IFERROR(INDEX(elem_res,MATCH(TRUE,ISNUMBER(SEARCH(elem_ext,AA113)),0)),"")</f>
        <v/>
      </c>
      <c r="AF113" t="str">
        <f t="shared" si="38"/>
        <v xml:space="preserve"> </v>
      </c>
      <c r="AG113" t="str">
        <f t="shared" si="39"/>
        <v/>
      </c>
      <c r="AH113" t="e">
        <f t="shared" si="40"/>
        <v>#VALUE!</v>
      </c>
      <c r="AI113" t="str">
        <f t="shared" si="41"/>
        <v/>
      </c>
      <c r="AJ113" t="str">
        <f t="shared" si="42"/>
        <v/>
      </c>
      <c r="AK113" t="str">
        <f t="shared" si="43"/>
        <v/>
      </c>
      <c r="AL113" t="str">
        <f t="shared" si="44"/>
        <v/>
      </c>
      <c r="AM113" t="str">
        <f>IF(R113="","",'School Form 1-Copy'!$F$4)</f>
        <v/>
      </c>
      <c r="AN113" t="str">
        <f>IF(R113="","",'School Form 1-Copy'!$F$3)</f>
        <v/>
      </c>
      <c r="AO113" t="str">
        <f>IF(R113="","",'School Form 1-Copy'!$AH$3)</f>
        <v/>
      </c>
      <c r="AP113" t="str">
        <f>IF(R113="","",'School Form 1-Copy'!$S$3)</f>
        <v/>
      </c>
      <c r="AQ113" t="str">
        <f>IF(R113="","",IF('School Form 1-Copy'!$K$3="NCR","NCR",IF('School Form 1-Copy'!$K$3="ARMM","ARMM",IF('School Form 1-Copy'!$K$3="CARAGA","CARAGA",MID('School Form 1-Copy'!$K$3,FIND(" ",'School Form 1-Copy'!$K$3)+1,256)))))</f>
        <v/>
      </c>
      <c r="AR113" t="str">
        <f>IF(R113="","",MID('School Form 1-Copy'!$AB$4,FIND(" ",'School Form 1-Copy'!$AB$4)+1,256))</f>
        <v/>
      </c>
      <c r="AS113" t="str">
        <f>IF(R113="","",'School Form 1-Copy'!$AH$4)</f>
        <v/>
      </c>
      <c r="AT113" t="str">
        <f>IF(S113="","",'School Form 1-Copy'!$S$4)</f>
        <v/>
      </c>
      <c r="AU113" t="str">
        <f ca="1">IF(AM113="","",INDIRECT("'"&amp;"School Form 1-Copy"&amp;"'!"&amp;"AD"&amp;MATCH("*Prepared*",'School Form 1-Copy'!$AD$1:$AD$1000,0)+1))</f>
        <v/>
      </c>
    </row>
    <row r="114" spans="3:47">
      <c r="C114" t="str">
        <f t="array" ref="C114">IF(ROWS($3:114)&gt;MAX(IF(ISNUMBER(SEARCH(SUBSTITUTE(A$1,"&lt;=== TOTAL",""),'School Form 1-Copy'!$C$7:$C$1000)),ROW('School Form 1-Copy'!$C$7:$C$1000)-MIN(ROW('School Form 1-Copy'!$C$7:$C$1000))+1,""))-1,"",INDEX('School Form 1-Copy'!$C$7:$C$1000,ROWS($3:114)))</f>
        <v/>
      </c>
      <c r="D114" t="str">
        <f t="shared" si="24"/>
        <v/>
      </c>
      <c r="E114" t="str">
        <f>IF(C114="","",VLOOKUP(C114,'School Form 1-Copy'!$C$7:$H$1000,6,0))</f>
        <v/>
      </c>
      <c r="F114" t="str">
        <f t="array" ref="F114">IF(ROWS($3:114)&gt;MAX(IF(ISNUMBER(SEARCH(SUBSTITUTE(F$1,"&lt;===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1-Copy'!$C$3:$C$1000))+1,""))+ROWS($3:114)),""))</f>
        <v/>
      </c>
      <c r="G114" t="str">
        <f t="shared" si="25"/>
        <v/>
      </c>
      <c r="H114" t="str">
        <f>IF(F114="","",VLOOKUP(F114,'School Form 1-Copy'!$C$7:$H$1000,6,0))</f>
        <v/>
      </c>
      <c r="I114" t="str">
        <f t="shared" si="26"/>
        <v/>
      </c>
      <c r="J114" t="str">
        <f>IF(C114="","",VLOOKUP(C114,IF({1,0},'School Form 1-Copy'!$C$1:$C$1000,'School Form 1-Copy'!$A$1:$A$1000),2,0))</f>
        <v/>
      </c>
      <c r="K114" t="str">
        <f t="shared" si="27"/>
        <v/>
      </c>
      <c r="L114" t="str">
        <f t="shared" si="28"/>
        <v/>
      </c>
      <c r="M114" t="str">
        <f t="array" ref="M114">LOOKUP("zzzzz",CHOOSE({1,2},"",INDEX(I:I,SMALL(IF($I$3:$I$1000&lt;&gt;"",ROW($I$3:$I$1000)),ROWS($M$3:M114)))))</f>
        <v/>
      </c>
      <c r="N114" t="str">
        <f t="shared" si="29"/>
        <v/>
      </c>
      <c r="O114" t="str">
        <f t="shared" si="30"/>
        <v/>
      </c>
      <c r="P114" t="str">
        <f t="shared" si="31"/>
        <v/>
      </c>
      <c r="Q114" t="str">
        <f t="shared" si="32"/>
        <v/>
      </c>
      <c r="R114" t="str">
        <f>IFERROR(TRIM(MID(SUBSTITUTE(SUBSTITUTE(","&amp;$M114," ",", ",LEN($M114)-LEN(SUBSTITUTE($M114," ",""))),",",REPT(" ",50)),50*COLUMNS($M:M),50)),"")</f>
        <v/>
      </c>
      <c r="S114" t="str">
        <f>IFERROR(TRIM(MID(SUBSTITUTE(SUBSTITUTE(","&amp;$M114," ",", ",LEN($M114)-LEN(SUBSTITUTE($M114," ",""))),",",REPT(" ",50)),50*COLUMNS($M:N),50)),"")</f>
        <v/>
      </c>
      <c r="T114" t="str">
        <f>IFERROR(TRIM(MID(SUBSTITUTE(SUBSTITUTE(","&amp;$M114," ",", ",LEN($M114)-LEN(SUBSTITUTE($M114," ",""))),",",REPT(" ",50)),50*COLUMNS($M:O),50)),"")</f>
        <v/>
      </c>
      <c r="U114" t="str">
        <f>IFERROR(TRIM(MID(SUBSTITUTE(SUBSTITUTE(","&amp;$M114," ",", ",LEN($M114)-LEN(SUBSTITUTE($M114," ",""))),",",REPT(" ",50)),50*COLUMNS($M:P),50)),"")</f>
        <v/>
      </c>
      <c r="V114" s="53" t="e">
        <f>IF(LEN(TRIM(MID(SUBSTITUTE(SUBSTITUTE(","&amp;$Q114," ",", ",LEN($Q114)-LEN(SUBSTITUTE($Q114," ",""))),",",REPT(" ",50)),50*COLUMNS($Q:S),50)))&gt;3,TRIM(MID(SUBSTITUTE(SUBSTITUTE(","&amp;$Q114," ",", ",LEN($Q114)-LEN(SUBSTITUTE($Q114," ",""))),",",REPT(" ",50)),50*COLUMNS($Q:S),50)),"")</f>
        <v>#VALUE!</v>
      </c>
      <c r="W114" s="53" t="e">
        <f t="shared" si="33"/>
        <v>#VALUE!</v>
      </c>
      <c r="X114" t="e">
        <f t="shared" si="23"/>
        <v>#VALUE!</v>
      </c>
      <c r="Y114" s="54" t="e">
        <f t="shared" si="34"/>
        <v>#VALUE!</v>
      </c>
      <c r="Z114" s="53" t="e">
        <f>IF(AND(LEN(TRIM(MID(SUBSTITUTE(SUBSTITUTE(","&amp;$R114," ",", ",LEN($R114)-LEN(SUBSTITUTE($R114," ",""))),",",REPT(" ",50)),50*COLUMNS($R:R),50))&gt;0),LEFT(TRIM(MID(SUBSTITUTE(SUBSTITUTE(","&amp;$R114," ",", ",LEN($R114)-LEN(SUBSTITUTE($R114," ",""))),",",REPT(" ",50)),50*COLUMNS($R:R),50)),1)="I",LEFT(TRIM(MID(SUBSTITUTE(SUBSTITUTE(","&amp;$R114," ",", ",LEN($R114)-LEN(SUBSTITUTE($R114," ",""))),",",REPT(" ",50)),50*COLUMNS($R:R),50)),1)="V",LEFT(TRIM(MID(SUBSTITUTE(SUBSTITUTE(","&amp;$R114," ",", ",LEN($R114)-LEN(SUBSTITUTE($R114," ",""))),",",REPT(" ",50)),50*COLUMNS($R:R),50)),1)="X",LEFT(TRIM(MID(SUBSTITUTE(SUBSTITUTE(","&amp;$R114," ",", ",LEN($R114)-LEN(SUBSTITUTE($R114," ",""))),",",REPT(" ",50)),50*COLUMNS($R:R),50)),1)="J"),TRIM(MID(SUBSTITUTE(SUBSTITUTE(","&amp;$R114," ",", ",LEN($R114)-LEN(SUBSTITUTE($R114," ",""))),",",REPT(" ",50)),50*COLUMNS($R:R),50)),R114)</f>
        <v>#VALUE!</v>
      </c>
      <c r="AA114" s="55" t="str">
        <f t="shared" si="35"/>
        <v xml:space="preserve"> </v>
      </c>
      <c r="AB114" s="56" t="e">
        <f>IF(AE114="",IF(OR(LEFT(W114,1)="I",LEFT(W114,1)="V",LEFT(W114,1)="X",LEFT(W114,2)="JR",LEFT(W114,2)="SR"),IF(LEN(T114)-LEN(SUBSTITUTE(T114," ",""))&gt;=2,LEFT(T114,(FIND(" ",T114,1)-1)),W114),IF(AND(W114="",V114=""),IF(SUBSTITUTE(SUBSTITUTE(SUBSTITUTE(R114,AA114,""),".","")," ","")="",IF(LEN(TRIM(MID(SUBSTITUTE(SUBSTITUTE(","&amp;$Q114," ",", ",LEN($Q114)-LEN(SUBSTITUTE($Q114," ",""))),",",REPT(" ",50)),50*COLUMNS($Q:S),50)))&gt;3,LEFT(TRIM(MID(SUBSTITUTE(SUBSTITUTE(","&amp;$Q114," ",", ",LEN($Q114)-LEN(SUBSTITUTE($Q114," ",""))),",",REPT(" ",50)),50*COLUMNS($Q:S),50)),3),TRIM(MID(SUBSTITUTE(SUBSTITUTE(","&amp;$Q114," ",", ",LEN($Q114)-LEN(SUBSTITUTE($Q114," ",""))),",",REPT(" ",50)),50*COLUMNS($Q:S),50))),SUBSTITUTE(SUBSTITUTE(SUBSTITUTE(R114,AA114,""),".","")," ","")),IF(AND(LEN(W114)&gt;0,LEN(V114)&gt;0),IF(SUBSTITUTE(SUBSTITUTE(SUBSTITUTE(R114,AA114,""),".","")," ","")="",IF(LEN(TRIM(MID(SUBSTITUTE(SUBSTITUTE(","&amp;$Q114," ",", ",LEN($Q114)-LEN(SUBSTITUTE($Q114," ",""))),",",REPT(" ",50)),50*COLUMNS($Q:S),50)))&gt;3,LEFT(TRIM(MID(SUBSTITUTE(SUBSTITUTE(","&amp;$Q114," ",", ",LEN($Q114)-LEN(SUBSTITUTE($Q114," ",""))),",",REPT(" ",50)),50*COLUMNS($Q:S),50)),3),TRIM(MID(SUBSTITUTE(SUBSTITUTE(","&amp;$Q114," ",", ",LEN($Q114)-LEN(SUBSTITUTE($Q114," ",""))),",",REPT(" ",50)),50*COLUMNS($Q:S),50))),SUBSTITUTE(SUBSTITUTE(SUBSTITUTE(R114,AA114,""),".","")," ","")),""))),AE114)</f>
        <v>#VALUE!</v>
      </c>
      <c r="AC114" s="56" t="e">
        <f t="shared" si="36"/>
        <v>#VALUE!</v>
      </c>
      <c r="AD114" s="57" t="str">
        <f t="shared" si="37"/>
        <v/>
      </c>
      <c r="AE114" t="str">
        <f t="array" ref="AE114">IFERROR(INDEX(elem_res,MATCH(TRUE,ISNUMBER(SEARCH(elem_ext,AA114)),0)),"")</f>
        <v/>
      </c>
      <c r="AF114" t="str">
        <f t="shared" si="38"/>
        <v xml:space="preserve"> </v>
      </c>
      <c r="AG114" t="str">
        <f t="shared" si="39"/>
        <v/>
      </c>
      <c r="AH114" t="e">
        <f t="shared" si="40"/>
        <v>#VALUE!</v>
      </c>
      <c r="AI114" t="str">
        <f t="shared" si="41"/>
        <v/>
      </c>
      <c r="AJ114" t="str">
        <f t="shared" si="42"/>
        <v/>
      </c>
      <c r="AK114" t="str">
        <f t="shared" si="43"/>
        <v/>
      </c>
      <c r="AL114" t="str">
        <f t="shared" si="44"/>
        <v/>
      </c>
      <c r="AM114" t="str">
        <f>IF(R114="","",'School Form 1-Copy'!$F$4)</f>
        <v/>
      </c>
      <c r="AN114" t="str">
        <f>IF(R114="","",'School Form 1-Copy'!$F$3)</f>
        <v/>
      </c>
      <c r="AO114" t="str">
        <f>IF(R114="","",'School Form 1-Copy'!$AH$3)</f>
        <v/>
      </c>
      <c r="AP114" t="str">
        <f>IF(R114="","",'School Form 1-Copy'!$S$3)</f>
        <v/>
      </c>
      <c r="AQ114" t="str">
        <f>IF(R114="","",IF('School Form 1-Copy'!$K$3="NCR","NCR",IF('School Form 1-Copy'!$K$3="ARMM","ARMM",IF('School Form 1-Copy'!$K$3="CARAGA","CARAGA",MID('School Form 1-Copy'!$K$3,FIND(" ",'School Form 1-Copy'!$K$3)+1,256)))))</f>
        <v/>
      </c>
      <c r="AR114" t="str">
        <f>IF(R114="","",MID('School Form 1-Copy'!$AB$4,FIND(" ",'School Form 1-Copy'!$AB$4)+1,256))</f>
        <v/>
      </c>
      <c r="AS114" t="str">
        <f>IF(R114="","",'School Form 1-Copy'!$AH$4)</f>
        <v/>
      </c>
      <c r="AT114" t="str">
        <f>IF(S114="","",'School Form 1-Copy'!$S$4)</f>
        <v/>
      </c>
      <c r="AU114" t="str">
        <f ca="1">IF(AM114="","",INDIRECT("'"&amp;"School Form 1-Copy"&amp;"'!"&amp;"AD"&amp;MATCH("*Prepared*",'School Form 1-Copy'!$AD$1:$AD$1000,0)+1))</f>
        <v/>
      </c>
    </row>
    <row r="115" spans="3:47">
      <c r="C115" t="str">
        <f t="array" ref="C115">IF(ROWS($3:115)&gt;MAX(IF(ISNUMBER(SEARCH(SUBSTITUTE(A$1,"&lt;=== TOTAL",""),'School Form 1-Copy'!$C$7:$C$1000)),ROW('School Form 1-Copy'!$C$7:$C$1000)-MIN(ROW('School Form 1-Copy'!$C$7:$C$1000))+1,""))-1,"",INDEX('School Form 1-Copy'!$C$7:$C$1000,ROWS($3:115)))</f>
        <v/>
      </c>
      <c r="D115" t="str">
        <f t="shared" si="24"/>
        <v/>
      </c>
      <c r="E115" t="str">
        <f>IF(C115="","",VLOOKUP(C115,'School Form 1-Copy'!$C$7:$H$1000,6,0))</f>
        <v/>
      </c>
      <c r="F115" t="str">
        <f t="array" ref="F115">IF(ROWS($3:115)&gt;MAX(IF(ISNUMBER(SEARCH(SUBSTITUTE(F$1,"&lt;===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1-Copy'!$C$3:$C$1000))+1,""))+ROWS($3:115)),""))</f>
        <v/>
      </c>
      <c r="G115" t="str">
        <f t="shared" si="25"/>
        <v/>
      </c>
      <c r="H115" t="str">
        <f>IF(F115="","",VLOOKUP(F115,'School Form 1-Copy'!$C$7:$H$1000,6,0))</f>
        <v/>
      </c>
      <c r="I115" t="str">
        <f t="shared" si="26"/>
        <v/>
      </c>
      <c r="J115" t="str">
        <f>IF(C115="","",VLOOKUP(C115,IF({1,0},'School Form 1-Copy'!$C$1:$C$1000,'School Form 1-Copy'!$A$1:$A$1000),2,0))</f>
        <v/>
      </c>
      <c r="K115" t="str">
        <f t="shared" si="27"/>
        <v/>
      </c>
      <c r="L115" t="str">
        <f t="shared" si="28"/>
        <v/>
      </c>
      <c r="M115" t="str">
        <f t="array" ref="M115">LOOKUP("zzzzz",CHOOSE({1,2},"",INDEX(I:I,SMALL(IF($I$3:$I$1000&lt;&gt;"",ROW($I$3:$I$1000)),ROWS($M$3:M115)))))</f>
        <v/>
      </c>
      <c r="N115" t="str">
        <f t="shared" si="29"/>
        <v/>
      </c>
      <c r="O115" t="str">
        <f t="shared" si="30"/>
        <v/>
      </c>
      <c r="P115" t="str">
        <f t="shared" si="31"/>
        <v/>
      </c>
      <c r="Q115" t="str">
        <f t="shared" si="32"/>
        <v/>
      </c>
      <c r="R115" t="str">
        <f>IFERROR(TRIM(MID(SUBSTITUTE(SUBSTITUTE(","&amp;$M115," ",", ",LEN($M115)-LEN(SUBSTITUTE($M115," ",""))),",",REPT(" ",50)),50*COLUMNS($M:M),50)),"")</f>
        <v/>
      </c>
      <c r="S115" t="str">
        <f>IFERROR(TRIM(MID(SUBSTITUTE(SUBSTITUTE(","&amp;$M115," ",", ",LEN($M115)-LEN(SUBSTITUTE($M115," ",""))),",",REPT(" ",50)),50*COLUMNS($M:N),50)),"")</f>
        <v/>
      </c>
      <c r="T115" t="str">
        <f>IFERROR(TRIM(MID(SUBSTITUTE(SUBSTITUTE(","&amp;$M115," ",", ",LEN($M115)-LEN(SUBSTITUTE($M115," ",""))),",",REPT(" ",50)),50*COLUMNS($M:O),50)),"")</f>
        <v/>
      </c>
      <c r="U115" t="str">
        <f>IFERROR(TRIM(MID(SUBSTITUTE(SUBSTITUTE(","&amp;$M115," ",", ",LEN($M115)-LEN(SUBSTITUTE($M115," ",""))),",",REPT(" ",50)),50*COLUMNS($M:P),50)),"")</f>
        <v/>
      </c>
      <c r="V115" s="53" t="e">
        <f>IF(LEN(TRIM(MID(SUBSTITUTE(SUBSTITUTE(","&amp;$Q115," ",", ",LEN($Q115)-LEN(SUBSTITUTE($Q115," ",""))),",",REPT(" ",50)),50*COLUMNS($Q:S),50)))&gt;3,TRIM(MID(SUBSTITUTE(SUBSTITUTE(","&amp;$Q115," ",", ",LEN($Q115)-LEN(SUBSTITUTE($Q115," ",""))),",",REPT(" ",50)),50*COLUMNS($Q:S),50)),"")</f>
        <v>#VALUE!</v>
      </c>
      <c r="W115" s="53" t="e">
        <f t="shared" si="33"/>
        <v>#VALUE!</v>
      </c>
      <c r="X115" t="e">
        <f t="shared" si="23"/>
        <v>#VALUE!</v>
      </c>
      <c r="Y115" s="54" t="e">
        <f t="shared" si="34"/>
        <v>#VALUE!</v>
      </c>
      <c r="Z115" s="53" t="e">
        <f>IF(AND(LEN(TRIM(MID(SUBSTITUTE(SUBSTITUTE(","&amp;$R115," ",", ",LEN($R115)-LEN(SUBSTITUTE($R115," ",""))),",",REPT(" ",50)),50*COLUMNS($R:R),50))&gt;0),LEFT(TRIM(MID(SUBSTITUTE(SUBSTITUTE(","&amp;$R115," ",", ",LEN($R115)-LEN(SUBSTITUTE($R115," ",""))),",",REPT(" ",50)),50*COLUMNS($R:R),50)),1)="I",LEFT(TRIM(MID(SUBSTITUTE(SUBSTITUTE(","&amp;$R115," ",", ",LEN($R115)-LEN(SUBSTITUTE($R115," ",""))),",",REPT(" ",50)),50*COLUMNS($R:R),50)),1)="V",LEFT(TRIM(MID(SUBSTITUTE(SUBSTITUTE(","&amp;$R115," ",", ",LEN($R115)-LEN(SUBSTITUTE($R115," ",""))),",",REPT(" ",50)),50*COLUMNS($R:R),50)),1)="X",LEFT(TRIM(MID(SUBSTITUTE(SUBSTITUTE(","&amp;$R115," ",", ",LEN($R115)-LEN(SUBSTITUTE($R115," ",""))),",",REPT(" ",50)),50*COLUMNS($R:R),50)),1)="J"),TRIM(MID(SUBSTITUTE(SUBSTITUTE(","&amp;$R115," ",", ",LEN($R115)-LEN(SUBSTITUTE($R115," ",""))),",",REPT(" ",50)),50*COLUMNS($R:R),50)),R115)</f>
        <v>#VALUE!</v>
      </c>
      <c r="AA115" s="55" t="str">
        <f t="shared" si="35"/>
        <v xml:space="preserve"> </v>
      </c>
      <c r="AB115" s="56" t="e">
        <f>IF(AE115="",IF(OR(LEFT(W115,1)="I",LEFT(W115,1)="V",LEFT(W115,1)="X",LEFT(W115,2)="JR",LEFT(W115,2)="SR"),IF(LEN(T115)-LEN(SUBSTITUTE(T115," ",""))&gt;=2,LEFT(T115,(FIND(" ",T115,1)-1)),W115),IF(AND(W115="",V115=""),IF(SUBSTITUTE(SUBSTITUTE(SUBSTITUTE(R115,AA115,""),".","")," ","")="",IF(LEN(TRIM(MID(SUBSTITUTE(SUBSTITUTE(","&amp;$Q115," ",", ",LEN($Q115)-LEN(SUBSTITUTE($Q115," ",""))),",",REPT(" ",50)),50*COLUMNS($Q:S),50)))&gt;3,LEFT(TRIM(MID(SUBSTITUTE(SUBSTITUTE(","&amp;$Q115," ",", ",LEN($Q115)-LEN(SUBSTITUTE($Q115," ",""))),",",REPT(" ",50)),50*COLUMNS($Q:S),50)),3),TRIM(MID(SUBSTITUTE(SUBSTITUTE(","&amp;$Q115," ",", ",LEN($Q115)-LEN(SUBSTITUTE($Q115," ",""))),",",REPT(" ",50)),50*COLUMNS($Q:S),50))),SUBSTITUTE(SUBSTITUTE(SUBSTITUTE(R115,AA115,""),".","")," ","")),IF(AND(LEN(W115)&gt;0,LEN(V115)&gt;0),IF(SUBSTITUTE(SUBSTITUTE(SUBSTITUTE(R115,AA115,""),".","")," ","")="",IF(LEN(TRIM(MID(SUBSTITUTE(SUBSTITUTE(","&amp;$Q115," ",", ",LEN($Q115)-LEN(SUBSTITUTE($Q115," ",""))),",",REPT(" ",50)),50*COLUMNS($Q:S),50)))&gt;3,LEFT(TRIM(MID(SUBSTITUTE(SUBSTITUTE(","&amp;$Q115," ",", ",LEN($Q115)-LEN(SUBSTITUTE($Q115," ",""))),",",REPT(" ",50)),50*COLUMNS($Q:S),50)),3),TRIM(MID(SUBSTITUTE(SUBSTITUTE(","&amp;$Q115," ",", ",LEN($Q115)-LEN(SUBSTITUTE($Q115," ",""))),",",REPT(" ",50)),50*COLUMNS($Q:S),50))),SUBSTITUTE(SUBSTITUTE(SUBSTITUTE(R115,AA115,""),".","")," ","")),""))),AE115)</f>
        <v>#VALUE!</v>
      </c>
      <c r="AC115" s="56" t="e">
        <f t="shared" si="36"/>
        <v>#VALUE!</v>
      </c>
      <c r="AD115" s="57" t="str">
        <f t="shared" si="37"/>
        <v/>
      </c>
      <c r="AE115" t="str">
        <f t="array" ref="AE115">IFERROR(INDEX(elem_res,MATCH(TRUE,ISNUMBER(SEARCH(elem_ext,AA115)),0)),"")</f>
        <v/>
      </c>
      <c r="AF115" t="str">
        <f t="shared" si="38"/>
        <v xml:space="preserve"> </v>
      </c>
      <c r="AG115" t="str">
        <f t="shared" si="39"/>
        <v/>
      </c>
      <c r="AH115" t="e">
        <f t="shared" si="40"/>
        <v>#VALUE!</v>
      </c>
      <c r="AI115" t="str">
        <f t="shared" si="41"/>
        <v/>
      </c>
      <c r="AJ115" t="str">
        <f t="shared" si="42"/>
        <v/>
      </c>
      <c r="AK115" t="str">
        <f t="shared" si="43"/>
        <v/>
      </c>
      <c r="AL115" t="str">
        <f t="shared" si="44"/>
        <v/>
      </c>
      <c r="AM115" t="str">
        <f>IF(R115="","",'School Form 1-Copy'!$F$4)</f>
        <v/>
      </c>
      <c r="AN115" t="str">
        <f>IF(R115="","",'School Form 1-Copy'!$F$3)</f>
        <v/>
      </c>
      <c r="AO115" t="str">
        <f>IF(R115="","",'School Form 1-Copy'!$AH$3)</f>
        <v/>
      </c>
      <c r="AP115" t="str">
        <f>IF(R115="","",'School Form 1-Copy'!$S$3)</f>
        <v/>
      </c>
      <c r="AQ115" t="str">
        <f>IF(R115="","",IF('School Form 1-Copy'!$K$3="NCR","NCR",IF('School Form 1-Copy'!$K$3="ARMM","ARMM",IF('School Form 1-Copy'!$K$3="CARAGA","CARAGA",MID('School Form 1-Copy'!$K$3,FIND(" ",'School Form 1-Copy'!$K$3)+1,256)))))</f>
        <v/>
      </c>
      <c r="AR115" t="str">
        <f>IF(R115="","",MID('School Form 1-Copy'!$AB$4,FIND(" ",'School Form 1-Copy'!$AB$4)+1,256))</f>
        <v/>
      </c>
      <c r="AS115" t="str">
        <f>IF(R115="","",'School Form 1-Copy'!$AH$4)</f>
        <v/>
      </c>
      <c r="AT115" t="str">
        <f>IF(S115="","",'School Form 1-Copy'!$S$4)</f>
        <v/>
      </c>
      <c r="AU115" t="str">
        <f ca="1">IF(AM115="","",INDIRECT("'"&amp;"School Form 1-Copy"&amp;"'!"&amp;"AD"&amp;MATCH("*Prepared*",'School Form 1-Copy'!$AD$1:$AD$1000,0)+1))</f>
        <v/>
      </c>
    </row>
    <row r="116" spans="3:47">
      <c r="C116" t="str">
        <f t="array" ref="C116">IF(ROWS($3:116)&gt;MAX(IF(ISNUMBER(SEARCH(SUBSTITUTE(A$1,"&lt;=== TOTAL",""),'School Form 1-Copy'!$C$7:$C$1000)),ROW('School Form 1-Copy'!$C$7:$C$1000)-MIN(ROW('School Form 1-Copy'!$C$7:$C$1000))+1,""))-1,"",INDEX('School Form 1-Copy'!$C$7:$C$1000,ROWS($3:116)))</f>
        <v/>
      </c>
      <c r="D116" t="str">
        <f t="shared" si="24"/>
        <v/>
      </c>
      <c r="E116" t="str">
        <f>IF(C116="","",VLOOKUP(C116,'School Form 1-Copy'!$C$7:$H$1000,6,0))</f>
        <v/>
      </c>
      <c r="F116" t="str">
        <f t="array" ref="F116">IF(ROWS($3:116)&gt;MAX(IF(ISNUMBER(SEARCH(SUBSTITUTE(F$1,"&lt;===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1-Copy'!$C$3:$C$1000))+1,""))+ROWS($3:116)),""))</f>
        <v/>
      </c>
      <c r="G116" t="str">
        <f t="shared" si="25"/>
        <v/>
      </c>
      <c r="H116" t="str">
        <f>IF(F116="","",VLOOKUP(F116,'School Form 1-Copy'!$C$7:$H$1000,6,0))</f>
        <v/>
      </c>
      <c r="I116" t="str">
        <f t="shared" si="26"/>
        <v/>
      </c>
      <c r="J116" t="str">
        <f>IF(C116="","",VLOOKUP(C116,IF({1,0},'School Form 1-Copy'!$C$1:$C$1000,'School Form 1-Copy'!$A$1:$A$1000),2,0))</f>
        <v/>
      </c>
      <c r="K116" t="str">
        <f t="shared" si="27"/>
        <v/>
      </c>
      <c r="L116" t="str">
        <f t="shared" si="28"/>
        <v/>
      </c>
      <c r="M116" t="str">
        <f t="array" ref="M116">LOOKUP("zzzzz",CHOOSE({1,2},"",INDEX(I:I,SMALL(IF($I$3:$I$1000&lt;&gt;"",ROW($I$3:$I$1000)),ROWS($M$3:M116)))))</f>
        <v/>
      </c>
      <c r="N116" t="str">
        <f t="shared" si="29"/>
        <v/>
      </c>
      <c r="O116" t="str">
        <f t="shared" si="30"/>
        <v/>
      </c>
      <c r="P116" t="str">
        <f t="shared" si="31"/>
        <v/>
      </c>
      <c r="Q116" t="str">
        <f t="shared" si="32"/>
        <v/>
      </c>
      <c r="R116" t="str">
        <f>IFERROR(TRIM(MID(SUBSTITUTE(SUBSTITUTE(","&amp;$M116," ",", ",LEN($M116)-LEN(SUBSTITUTE($M116," ",""))),",",REPT(" ",50)),50*COLUMNS($M:M),50)),"")</f>
        <v/>
      </c>
      <c r="S116" t="str">
        <f>IFERROR(TRIM(MID(SUBSTITUTE(SUBSTITUTE(","&amp;$M116," ",", ",LEN($M116)-LEN(SUBSTITUTE($M116," ",""))),",",REPT(" ",50)),50*COLUMNS($M:N),50)),"")</f>
        <v/>
      </c>
      <c r="T116" t="str">
        <f>IFERROR(TRIM(MID(SUBSTITUTE(SUBSTITUTE(","&amp;$M116," ",", ",LEN($M116)-LEN(SUBSTITUTE($M116," ",""))),",",REPT(" ",50)),50*COLUMNS($M:O),50)),"")</f>
        <v/>
      </c>
      <c r="U116" t="str">
        <f>IFERROR(TRIM(MID(SUBSTITUTE(SUBSTITUTE(","&amp;$M116," ",", ",LEN($M116)-LEN(SUBSTITUTE($M116," ",""))),",",REPT(" ",50)),50*COLUMNS($M:P),50)),"")</f>
        <v/>
      </c>
      <c r="V116" s="53" t="e">
        <f>IF(LEN(TRIM(MID(SUBSTITUTE(SUBSTITUTE(","&amp;$Q116," ",", ",LEN($Q116)-LEN(SUBSTITUTE($Q116," ",""))),",",REPT(" ",50)),50*COLUMNS($Q:S),50)))&gt;3,TRIM(MID(SUBSTITUTE(SUBSTITUTE(","&amp;$Q116," ",", ",LEN($Q116)-LEN(SUBSTITUTE($Q116," ",""))),",",REPT(" ",50)),50*COLUMNS($Q:S),50)),"")</f>
        <v>#VALUE!</v>
      </c>
      <c r="W116" s="53" t="e">
        <f t="shared" si="33"/>
        <v>#VALUE!</v>
      </c>
      <c r="X116" t="e">
        <f t="shared" si="23"/>
        <v>#VALUE!</v>
      </c>
      <c r="Y116" s="54" t="e">
        <f t="shared" si="34"/>
        <v>#VALUE!</v>
      </c>
      <c r="Z116" s="53" t="e">
        <f>IF(AND(LEN(TRIM(MID(SUBSTITUTE(SUBSTITUTE(","&amp;$R116," ",", ",LEN($R116)-LEN(SUBSTITUTE($R116," ",""))),",",REPT(" ",50)),50*COLUMNS($R:R),50))&gt;0),LEFT(TRIM(MID(SUBSTITUTE(SUBSTITUTE(","&amp;$R116," ",", ",LEN($R116)-LEN(SUBSTITUTE($R116," ",""))),",",REPT(" ",50)),50*COLUMNS($R:R),50)),1)="I",LEFT(TRIM(MID(SUBSTITUTE(SUBSTITUTE(","&amp;$R116," ",", ",LEN($R116)-LEN(SUBSTITUTE($R116," ",""))),",",REPT(" ",50)),50*COLUMNS($R:R),50)),1)="V",LEFT(TRIM(MID(SUBSTITUTE(SUBSTITUTE(","&amp;$R116," ",", ",LEN($R116)-LEN(SUBSTITUTE($R116," ",""))),",",REPT(" ",50)),50*COLUMNS($R:R),50)),1)="X",LEFT(TRIM(MID(SUBSTITUTE(SUBSTITUTE(","&amp;$R116," ",", ",LEN($R116)-LEN(SUBSTITUTE($R116," ",""))),",",REPT(" ",50)),50*COLUMNS($R:R),50)),1)="J"),TRIM(MID(SUBSTITUTE(SUBSTITUTE(","&amp;$R116," ",", ",LEN($R116)-LEN(SUBSTITUTE($R116," ",""))),",",REPT(" ",50)),50*COLUMNS($R:R),50)),R116)</f>
        <v>#VALUE!</v>
      </c>
      <c r="AA116" s="55" t="str">
        <f t="shared" si="35"/>
        <v xml:space="preserve"> </v>
      </c>
      <c r="AB116" s="56" t="e">
        <f>IF(AE116="",IF(OR(LEFT(W116,1)="I",LEFT(W116,1)="V",LEFT(W116,1)="X",LEFT(W116,2)="JR",LEFT(W116,2)="SR"),IF(LEN(T116)-LEN(SUBSTITUTE(T116," ",""))&gt;=2,LEFT(T116,(FIND(" ",T116,1)-1)),W116),IF(AND(W116="",V116=""),IF(SUBSTITUTE(SUBSTITUTE(SUBSTITUTE(R116,AA116,""),".","")," ","")="",IF(LEN(TRIM(MID(SUBSTITUTE(SUBSTITUTE(","&amp;$Q116," ",", ",LEN($Q116)-LEN(SUBSTITUTE($Q116," ",""))),",",REPT(" ",50)),50*COLUMNS($Q:S),50)))&gt;3,LEFT(TRIM(MID(SUBSTITUTE(SUBSTITUTE(","&amp;$Q116," ",", ",LEN($Q116)-LEN(SUBSTITUTE($Q116," ",""))),",",REPT(" ",50)),50*COLUMNS($Q:S),50)),3),TRIM(MID(SUBSTITUTE(SUBSTITUTE(","&amp;$Q116," ",", ",LEN($Q116)-LEN(SUBSTITUTE($Q116," ",""))),",",REPT(" ",50)),50*COLUMNS($Q:S),50))),SUBSTITUTE(SUBSTITUTE(SUBSTITUTE(R116,AA116,""),".","")," ","")),IF(AND(LEN(W116)&gt;0,LEN(V116)&gt;0),IF(SUBSTITUTE(SUBSTITUTE(SUBSTITUTE(R116,AA116,""),".","")," ","")="",IF(LEN(TRIM(MID(SUBSTITUTE(SUBSTITUTE(","&amp;$Q116," ",", ",LEN($Q116)-LEN(SUBSTITUTE($Q116," ",""))),",",REPT(" ",50)),50*COLUMNS($Q:S),50)))&gt;3,LEFT(TRIM(MID(SUBSTITUTE(SUBSTITUTE(","&amp;$Q116," ",", ",LEN($Q116)-LEN(SUBSTITUTE($Q116," ",""))),",",REPT(" ",50)),50*COLUMNS($Q:S),50)),3),TRIM(MID(SUBSTITUTE(SUBSTITUTE(","&amp;$Q116," ",", ",LEN($Q116)-LEN(SUBSTITUTE($Q116," ",""))),",",REPT(" ",50)),50*COLUMNS($Q:S),50))),SUBSTITUTE(SUBSTITUTE(SUBSTITUTE(R116,AA116,""),".","")," ","")),""))),AE116)</f>
        <v>#VALUE!</v>
      </c>
      <c r="AC116" s="56" t="e">
        <f t="shared" si="36"/>
        <v>#VALUE!</v>
      </c>
      <c r="AD116" s="57" t="str">
        <f t="shared" si="37"/>
        <v/>
      </c>
      <c r="AE116" t="str">
        <f t="array" ref="AE116">IFERROR(INDEX(elem_res,MATCH(TRUE,ISNUMBER(SEARCH(elem_ext,AA116)),0)),"")</f>
        <v/>
      </c>
      <c r="AF116" t="str">
        <f t="shared" si="38"/>
        <v xml:space="preserve"> </v>
      </c>
      <c r="AG116" t="str">
        <f t="shared" si="39"/>
        <v/>
      </c>
      <c r="AH116" t="e">
        <f t="shared" si="40"/>
        <v>#VALUE!</v>
      </c>
      <c r="AI116" t="str">
        <f t="shared" si="41"/>
        <v/>
      </c>
      <c r="AJ116" t="str">
        <f t="shared" si="42"/>
        <v/>
      </c>
      <c r="AK116" t="str">
        <f t="shared" si="43"/>
        <v/>
      </c>
      <c r="AL116" t="str">
        <f t="shared" si="44"/>
        <v/>
      </c>
      <c r="AM116" t="str">
        <f>IF(R116="","",'School Form 1-Copy'!$F$4)</f>
        <v/>
      </c>
      <c r="AN116" t="str">
        <f>IF(R116="","",'School Form 1-Copy'!$F$3)</f>
        <v/>
      </c>
      <c r="AO116" t="str">
        <f>IF(R116="","",'School Form 1-Copy'!$AH$3)</f>
        <v/>
      </c>
      <c r="AP116" t="str">
        <f>IF(R116="","",'School Form 1-Copy'!$S$3)</f>
        <v/>
      </c>
      <c r="AQ116" t="str">
        <f>IF(R116="","",IF('School Form 1-Copy'!$K$3="NCR","NCR",IF('School Form 1-Copy'!$K$3="ARMM","ARMM",IF('School Form 1-Copy'!$K$3="CARAGA","CARAGA",MID('School Form 1-Copy'!$K$3,FIND(" ",'School Form 1-Copy'!$K$3)+1,256)))))</f>
        <v/>
      </c>
      <c r="AR116" t="str">
        <f>IF(R116="","",MID('School Form 1-Copy'!$AB$4,FIND(" ",'School Form 1-Copy'!$AB$4)+1,256))</f>
        <v/>
      </c>
      <c r="AS116" t="str">
        <f>IF(R116="","",'School Form 1-Copy'!$AH$4)</f>
        <v/>
      </c>
      <c r="AT116" t="str">
        <f>IF(S116="","",'School Form 1-Copy'!$S$4)</f>
        <v/>
      </c>
      <c r="AU116" t="str">
        <f ca="1">IF(AM116="","",INDIRECT("'"&amp;"School Form 1-Copy"&amp;"'!"&amp;"AD"&amp;MATCH("*Prepared*",'School Form 1-Copy'!$AD$1:$AD$1000,0)+1))</f>
        <v/>
      </c>
    </row>
    <row r="117" spans="3:47">
      <c r="C117" t="str">
        <f t="array" ref="C117">IF(ROWS($3:117)&gt;MAX(IF(ISNUMBER(SEARCH(SUBSTITUTE(A$1,"&lt;=== TOTAL",""),'School Form 1-Copy'!$C$7:$C$1000)),ROW('School Form 1-Copy'!$C$7:$C$1000)-MIN(ROW('School Form 1-Copy'!$C$7:$C$1000))+1,""))-1,"",INDEX('School Form 1-Copy'!$C$7:$C$1000,ROWS($3:117)))</f>
        <v/>
      </c>
      <c r="D117" t="str">
        <f t="shared" si="24"/>
        <v/>
      </c>
      <c r="E117" t="str">
        <f>IF(C117="","",VLOOKUP(C117,'School Form 1-Copy'!$C$7:$H$1000,6,0))</f>
        <v/>
      </c>
      <c r="F117" t="str">
        <f t="array" ref="F117">IF(ROWS($3:117)&gt;MAX(IF(ISNUMBER(SEARCH(SUBSTITUTE(F$1,"&lt;===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1-Copy'!$C$3:$C$1000))+1,""))+ROWS($3:117)),""))</f>
        <v/>
      </c>
      <c r="G117" t="str">
        <f t="shared" si="25"/>
        <v/>
      </c>
      <c r="H117" t="str">
        <f>IF(F117="","",VLOOKUP(F117,'School Form 1-Copy'!$C$7:$H$1000,6,0))</f>
        <v/>
      </c>
      <c r="I117" t="str">
        <f t="shared" si="26"/>
        <v/>
      </c>
      <c r="J117" t="str">
        <f>IF(C117="","",VLOOKUP(C117,IF({1,0},'School Form 1-Copy'!$C$1:$C$1000,'School Form 1-Copy'!$A$1:$A$1000),2,0))</f>
        <v/>
      </c>
      <c r="K117" t="str">
        <f t="shared" si="27"/>
        <v/>
      </c>
      <c r="L117" t="str">
        <f t="shared" si="28"/>
        <v/>
      </c>
      <c r="M117" t="str">
        <f t="array" ref="M117">LOOKUP("zzzzz",CHOOSE({1,2},"",INDEX(I:I,SMALL(IF($I$3:$I$1000&lt;&gt;"",ROW($I$3:$I$1000)),ROWS($M$3:M117)))))</f>
        <v/>
      </c>
      <c r="N117" t="str">
        <f t="shared" si="29"/>
        <v/>
      </c>
      <c r="O117" t="str">
        <f t="shared" si="30"/>
        <v/>
      </c>
      <c r="P117" t="str">
        <f t="shared" si="31"/>
        <v/>
      </c>
      <c r="Q117" t="str">
        <f t="shared" si="32"/>
        <v/>
      </c>
      <c r="R117" t="str">
        <f>IFERROR(TRIM(MID(SUBSTITUTE(SUBSTITUTE(","&amp;$M117," ",", ",LEN($M117)-LEN(SUBSTITUTE($M117," ",""))),",",REPT(" ",50)),50*COLUMNS($M:M),50)),"")</f>
        <v/>
      </c>
      <c r="S117" t="str">
        <f>IFERROR(TRIM(MID(SUBSTITUTE(SUBSTITUTE(","&amp;$M117," ",", ",LEN($M117)-LEN(SUBSTITUTE($M117," ",""))),",",REPT(" ",50)),50*COLUMNS($M:N),50)),"")</f>
        <v/>
      </c>
      <c r="T117" t="str">
        <f>IFERROR(TRIM(MID(SUBSTITUTE(SUBSTITUTE(","&amp;$M117," ",", ",LEN($M117)-LEN(SUBSTITUTE($M117," ",""))),",",REPT(" ",50)),50*COLUMNS($M:O),50)),"")</f>
        <v/>
      </c>
      <c r="U117" t="str">
        <f>IFERROR(TRIM(MID(SUBSTITUTE(SUBSTITUTE(","&amp;$M117," ",", ",LEN($M117)-LEN(SUBSTITUTE($M117," ",""))),",",REPT(" ",50)),50*COLUMNS($M:P),50)),"")</f>
        <v/>
      </c>
      <c r="V117" s="53" t="e">
        <f>IF(LEN(TRIM(MID(SUBSTITUTE(SUBSTITUTE(","&amp;$Q117," ",", ",LEN($Q117)-LEN(SUBSTITUTE($Q117," ",""))),",",REPT(" ",50)),50*COLUMNS($Q:S),50)))&gt;3,TRIM(MID(SUBSTITUTE(SUBSTITUTE(","&amp;$Q117," ",", ",LEN($Q117)-LEN(SUBSTITUTE($Q117," ",""))),",",REPT(" ",50)),50*COLUMNS($Q:S),50)),"")</f>
        <v>#VALUE!</v>
      </c>
      <c r="W117" s="53" t="e">
        <f t="shared" si="33"/>
        <v>#VALUE!</v>
      </c>
      <c r="X117" t="e">
        <f t="shared" si="23"/>
        <v>#VALUE!</v>
      </c>
      <c r="Y117" s="54" t="e">
        <f t="shared" si="34"/>
        <v>#VALUE!</v>
      </c>
      <c r="Z117" s="53" t="e">
        <f>IF(AND(LEN(TRIM(MID(SUBSTITUTE(SUBSTITUTE(","&amp;$R117," ",", ",LEN($R117)-LEN(SUBSTITUTE($R117," ",""))),",",REPT(" ",50)),50*COLUMNS($R:R),50))&gt;0),LEFT(TRIM(MID(SUBSTITUTE(SUBSTITUTE(","&amp;$R117," ",", ",LEN($R117)-LEN(SUBSTITUTE($R117," ",""))),",",REPT(" ",50)),50*COLUMNS($R:R),50)),1)="I",LEFT(TRIM(MID(SUBSTITUTE(SUBSTITUTE(","&amp;$R117," ",", ",LEN($R117)-LEN(SUBSTITUTE($R117," ",""))),",",REPT(" ",50)),50*COLUMNS($R:R),50)),1)="V",LEFT(TRIM(MID(SUBSTITUTE(SUBSTITUTE(","&amp;$R117," ",", ",LEN($R117)-LEN(SUBSTITUTE($R117," ",""))),",",REPT(" ",50)),50*COLUMNS($R:R),50)),1)="X",LEFT(TRIM(MID(SUBSTITUTE(SUBSTITUTE(","&amp;$R117," ",", ",LEN($R117)-LEN(SUBSTITUTE($R117," ",""))),",",REPT(" ",50)),50*COLUMNS($R:R),50)),1)="J"),TRIM(MID(SUBSTITUTE(SUBSTITUTE(","&amp;$R117," ",", ",LEN($R117)-LEN(SUBSTITUTE($R117," ",""))),",",REPT(" ",50)),50*COLUMNS($R:R),50)),R117)</f>
        <v>#VALUE!</v>
      </c>
      <c r="AA117" s="55" t="str">
        <f t="shared" si="35"/>
        <v xml:space="preserve"> </v>
      </c>
      <c r="AB117" s="56" t="e">
        <f>IF(AE117="",IF(OR(LEFT(W117,1)="I",LEFT(W117,1)="V",LEFT(W117,1)="X",LEFT(W117,2)="JR",LEFT(W117,2)="SR"),IF(LEN(T117)-LEN(SUBSTITUTE(T117," ",""))&gt;=2,LEFT(T117,(FIND(" ",T117,1)-1)),W117),IF(AND(W117="",V117=""),IF(SUBSTITUTE(SUBSTITUTE(SUBSTITUTE(R117,AA117,""),".","")," ","")="",IF(LEN(TRIM(MID(SUBSTITUTE(SUBSTITUTE(","&amp;$Q117," ",", ",LEN($Q117)-LEN(SUBSTITUTE($Q117," ",""))),",",REPT(" ",50)),50*COLUMNS($Q:S),50)))&gt;3,LEFT(TRIM(MID(SUBSTITUTE(SUBSTITUTE(","&amp;$Q117," ",", ",LEN($Q117)-LEN(SUBSTITUTE($Q117," ",""))),",",REPT(" ",50)),50*COLUMNS($Q:S),50)),3),TRIM(MID(SUBSTITUTE(SUBSTITUTE(","&amp;$Q117," ",", ",LEN($Q117)-LEN(SUBSTITUTE($Q117," ",""))),",",REPT(" ",50)),50*COLUMNS($Q:S),50))),SUBSTITUTE(SUBSTITUTE(SUBSTITUTE(R117,AA117,""),".","")," ","")),IF(AND(LEN(W117)&gt;0,LEN(V117)&gt;0),IF(SUBSTITUTE(SUBSTITUTE(SUBSTITUTE(R117,AA117,""),".","")," ","")="",IF(LEN(TRIM(MID(SUBSTITUTE(SUBSTITUTE(","&amp;$Q117," ",", ",LEN($Q117)-LEN(SUBSTITUTE($Q117," ",""))),",",REPT(" ",50)),50*COLUMNS($Q:S),50)))&gt;3,LEFT(TRIM(MID(SUBSTITUTE(SUBSTITUTE(","&amp;$Q117," ",", ",LEN($Q117)-LEN(SUBSTITUTE($Q117," ",""))),",",REPT(" ",50)),50*COLUMNS($Q:S),50)),3),TRIM(MID(SUBSTITUTE(SUBSTITUTE(","&amp;$Q117," ",", ",LEN($Q117)-LEN(SUBSTITUTE($Q117," ",""))),",",REPT(" ",50)),50*COLUMNS($Q:S),50))),SUBSTITUTE(SUBSTITUTE(SUBSTITUTE(R117,AA117,""),".","")," ","")),""))),AE117)</f>
        <v>#VALUE!</v>
      </c>
      <c r="AC117" s="56" t="e">
        <f t="shared" si="36"/>
        <v>#VALUE!</v>
      </c>
      <c r="AD117" s="57" t="str">
        <f t="shared" si="37"/>
        <v/>
      </c>
      <c r="AE117" t="str">
        <f t="array" ref="AE117">IFERROR(INDEX(elem_res,MATCH(TRUE,ISNUMBER(SEARCH(elem_ext,AA117)),0)),"")</f>
        <v/>
      </c>
      <c r="AF117" t="str">
        <f t="shared" si="38"/>
        <v xml:space="preserve"> </v>
      </c>
      <c r="AG117" t="str">
        <f t="shared" si="39"/>
        <v/>
      </c>
      <c r="AH117" t="e">
        <f t="shared" si="40"/>
        <v>#VALUE!</v>
      </c>
      <c r="AI117" t="str">
        <f t="shared" si="41"/>
        <v/>
      </c>
      <c r="AJ117" t="str">
        <f t="shared" si="42"/>
        <v/>
      </c>
      <c r="AK117" t="str">
        <f t="shared" si="43"/>
        <v/>
      </c>
      <c r="AL117" t="str">
        <f t="shared" si="44"/>
        <v/>
      </c>
      <c r="AM117" t="str">
        <f>IF(R117="","",'School Form 1-Copy'!$F$4)</f>
        <v/>
      </c>
      <c r="AN117" t="str">
        <f>IF(R117="","",'School Form 1-Copy'!$F$3)</f>
        <v/>
      </c>
      <c r="AO117" t="str">
        <f>IF(R117="","",'School Form 1-Copy'!$AH$3)</f>
        <v/>
      </c>
      <c r="AP117" t="str">
        <f>IF(R117="","",'School Form 1-Copy'!$S$3)</f>
        <v/>
      </c>
      <c r="AQ117" t="str">
        <f>IF(R117="","",IF('School Form 1-Copy'!$K$3="NCR","NCR",IF('School Form 1-Copy'!$K$3="ARMM","ARMM",IF('School Form 1-Copy'!$K$3="CARAGA","CARAGA",MID('School Form 1-Copy'!$K$3,FIND(" ",'School Form 1-Copy'!$K$3)+1,256)))))</f>
        <v/>
      </c>
      <c r="AR117" t="str">
        <f>IF(R117="","",MID('School Form 1-Copy'!$AB$4,FIND(" ",'School Form 1-Copy'!$AB$4)+1,256))</f>
        <v/>
      </c>
      <c r="AS117" t="str">
        <f>IF(R117="","",'School Form 1-Copy'!$AH$4)</f>
        <v/>
      </c>
      <c r="AT117" t="str">
        <f>IF(S117="","",'School Form 1-Copy'!$S$4)</f>
        <v/>
      </c>
      <c r="AU117" t="str">
        <f ca="1">IF(AM117="","",INDIRECT("'"&amp;"School Form 1-Copy"&amp;"'!"&amp;"AD"&amp;MATCH("*Prepared*",'School Form 1-Copy'!$AD$1:$AD$1000,0)+1))</f>
        <v/>
      </c>
    </row>
    <row r="118" spans="3:47">
      <c r="C118" t="str">
        <f t="array" ref="C118">IF(ROWS($3:118)&gt;MAX(IF(ISNUMBER(SEARCH(SUBSTITUTE(A$1,"&lt;=== TOTAL",""),'School Form 1-Copy'!$C$7:$C$1000)),ROW('School Form 1-Copy'!$C$7:$C$1000)-MIN(ROW('School Form 1-Copy'!$C$7:$C$1000))+1,""))-1,"",INDEX('School Form 1-Copy'!$C$7:$C$1000,ROWS($3:118)))</f>
        <v/>
      </c>
      <c r="D118" t="str">
        <f t="shared" si="24"/>
        <v/>
      </c>
      <c r="E118" t="str">
        <f>IF(C118="","",VLOOKUP(C118,'School Form 1-Copy'!$C$7:$H$1000,6,0))</f>
        <v/>
      </c>
      <c r="F118" t="str">
        <f t="array" ref="F118">IF(ROWS($3:118)&gt;MAX(IF(ISNUMBER(SEARCH(SUBSTITUTE(F$1,"&lt;===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1-Copy'!$C$3:$C$1000))+1,""))+ROWS($3:118)),""))</f>
        <v/>
      </c>
      <c r="G118" t="str">
        <f t="shared" si="25"/>
        <v/>
      </c>
      <c r="H118" t="str">
        <f>IF(F118="","",VLOOKUP(F118,'School Form 1-Copy'!$C$7:$H$1000,6,0))</f>
        <v/>
      </c>
      <c r="I118" t="str">
        <f t="shared" si="26"/>
        <v/>
      </c>
      <c r="J118" t="str">
        <f>IF(C118="","",VLOOKUP(C118,IF({1,0},'School Form 1-Copy'!$C$1:$C$1000,'School Form 1-Copy'!$A$1:$A$1000),2,0))</f>
        <v/>
      </c>
      <c r="K118" t="str">
        <f t="shared" si="27"/>
        <v/>
      </c>
      <c r="L118" t="str">
        <f t="shared" si="28"/>
        <v/>
      </c>
      <c r="M118" t="str">
        <f t="array" ref="M118">LOOKUP("zzzzz",CHOOSE({1,2},"",INDEX(I:I,SMALL(IF($I$3:$I$1000&lt;&gt;"",ROW($I$3:$I$1000)),ROWS($M$3:M118)))))</f>
        <v/>
      </c>
      <c r="N118" t="str">
        <f t="shared" si="29"/>
        <v/>
      </c>
      <c r="O118" t="str">
        <f t="shared" si="30"/>
        <v/>
      </c>
      <c r="P118" t="str">
        <f t="shared" si="31"/>
        <v/>
      </c>
      <c r="Q118" t="str">
        <f t="shared" si="32"/>
        <v/>
      </c>
      <c r="R118" t="str">
        <f>IFERROR(TRIM(MID(SUBSTITUTE(SUBSTITUTE(","&amp;$M118," ",", ",LEN($M118)-LEN(SUBSTITUTE($M118," ",""))),",",REPT(" ",50)),50*COLUMNS($M:M),50)),"")</f>
        <v/>
      </c>
      <c r="S118" t="str">
        <f>IFERROR(TRIM(MID(SUBSTITUTE(SUBSTITUTE(","&amp;$M118," ",", ",LEN($M118)-LEN(SUBSTITUTE($M118," ",""))),",",REPT(" ",50)),50*COLUMNS($M:N),50)),"")</f>
        <v/>
      </c>
      <c r="T118" t="str">
        <f>IFERROR(TRIM(MID(SUBSTITUTE(SUBSTITUTE(","&amp;$M118," ",", ",LEN($M118)-LEN(SUBSTITUTE($M118," ",""))),",",REPT(" ",50)),50*COLUMNS($M:O),50)),"")</f>
        <v/>
      </c>
      <c r="U118" t="str">
        <f>IFERROR(TRIM(MID(SUBSTITUTE(SUBSTITUTE(","&amp;$M118," ",", ",LEN($M118)-LEN(SUBSTITUTE($M118," ",""))),",",REPT(" ",50)),50*COLUMNS($M:P),50)),"")</f>
        <v/>
      </c>
      <c r="V118" s="53" t="e">
        <f>IF(LEN(TRIM(MID(SUBSTITUTE(SUBSTITUTE(","&amp;$Q118," ",", ",LEN($Q118)-LEN(SUBSTITUTE($Q118," ",""))),",",REPT(" ",50)),50*COLUMNS($Q:S),50)))&gt;3,TRIM(MID(SUBSTITUTE(SUBSTITUTE(","&amp;$Q118," ",", ",LEN($Q118)-LEN(SUBSTITUTE($Q118," ",""))),",",REPT(" ",50)),50*COLUMNS($Q:S),50)),"")</f>
        <v>#VALUE!</v>
      </c>
      <c r="W118" s="53" t="e">
        <f t="shared" si="33"/>
        <v>#VALUE!</v>
      </c>
      <c r="X118" t="e">
        <f t="shared" si="23"/>
        <v>#VALUE!</v>
      </c>
      <c r="Y118" s="54" t="e">
        <f t="shared" si="34"/>
        <v>#VALUE!</v>
      </c>
      <c r="Z118" s="53" t="e">
        <f>IF(AND(LEN(TRIM(MID(SUBSTITUTE(SUBSTITUTE(","&amp;$R118," ",", ",LEN($R118)-LEN(SUBSTITUTE($R118," ",""))),",",REPT(" ",50)),50*COLUMNS($R:R),50))&gt;0),LEFT(TRIM(MID(SUBSTITUTE(SUBSTITUTE(","&amp;$R118," ",", ",LEN($R118)-LEN(SUBSTITUTE($R118," ",""))),",",REPT(" ",50)),50*COLUMNS($R:R),50)),1)="I",LEFT(TRIM(MID(SUBSTITUTE(SUBSTITUTE(","&amp;$R118," ",", ",LEN($R118)-LEN(SUBSTITUTE($R118," ",""))),",",REPT(" ",50)),50*COLUMNS($R:R),50)),1)="V",LEFT(TRIM(MID(SUBSTITUTE(SUBSTITUTE(","&amp;$R118," ",", ",LEN($R118)-LEN(SUBSTITUTE($R118," ",""))),",",REPT(" ",50)),50*COLUMNS($R:R),50)),1)="X",LEFT(TRIM(MID(SUBSTITUTE(SUBSTITUTE(","&amp;$R118," ",", ",LEN($R118)-LEN(SUBSTITUTE($R118," ",""))),",",REPT(" ",50)),50*COLUMNS($R:R),50)),1)="J"),TRIM(MID(SUBSTITUTE(SUBSTITUTE(","&amp;$R118," ",", ",LEN($R118)-LEN(SUBSTITUTE($R118," ",""))),",",REPT(" ",50)),50*COLUMNS($R:R),50)),R118)</f>
        <v>#VALUE!</v>
      </c>
      <c r="AA118" s="55" t="str">
        <f t="shared" si="35"/>
        <v xml:space="preserve"> </v>
      </c>
      <c r="AB118" s="56" t="e">
        <f>IF(AE118="",IF(OR(LEFT(W118,1)="I",LEFT(W118,1)="V",LEFT(W118,1)="X",LEFT(W118,2)="JR",LEFT(W118,2)="SR"),IF(LEN(T118)-LEN(SUBSTITUTE(T118," ",""))&gt;=2,LEFT(T118,(FIND(" ",T118,1)-1)),W118),IF(AND(W118="",V118=""),IF(SUBSTITUTE(SUBSTITUTE(SUBSTITUTE(R118,AA118,""),".","")," ","")="",IF(LEN(TRIM(MID(SUBSTITUTE(SUBSTITUTE(","&amp;$Q118," ",", ",LEN($Q118)-LEN(SUBSTITUTE($Q118," ",""))),",",REPT(" ",50)),50*COLUMNS($Q:S),50)))&gt;3,LEFT(TRIM(MID(SUBSTITUTE(SUBSTITUTE(","&amp;$Q118," ",", ",LEN($Q118)-LEN(SUBSTITUTE($Q118," ",""))),",",REPT(" ",50)),50*COLUMNS($Q:S),50)),3),TRIM(MID(SUBSTITUTE(SUBSTITUTE(","&amp;$Q118," ",", ",LEN($Q118)-LEN(SUBSTITUTE($Q118," ",""))),",",REPT(" ",50)),50*COLUMNS($Q:S),50))),SUBSTITUTE(SUBSTITUTE(SUBSTITUTE(R118,AA118,""),".","")," ","")),IF(AND(LEN(W118)&gt;0,LEN(V118)&gt;0),IF(SUBSTITUTE(SUBSTITUTE(SUBSTITUTE(R118,AA118,""),".","")," ","")="",IF(LEN(TRIM(MID(SUBSTITUTE(SUBSTITUTE(","&amp;$Q118," ",", ",LEN($Q118)-LEN(SUBSTITUTE($Q118," ",""))),",",REPT(" ",50)),50*COLUMNS($Q:S),50)))&gt;3,LEFT(TRIM(MID(SUBSTITUTE(SUBSTITUTE(","&amp;$Q118," ",", ",LEN($Q118)-LEN(SUBSTITUTE($Q118," ",""))),",",REPT(" ",50)),50*COLUMNS($Q:S),50)),3),TRIM(MID(SUBSTITUTE(SUBSTITUTE(","&amp;$Q118," ",", ",LEN($Q118)-LEN(SUBSTITUTE($Q118," ",""))),",",REPT(" ",50)),50*COLUMNS($Q:S),50))),SUBSTITUTE(SUBSTITUTE(SUBSTITUTE(R118,AA118,""),".","")," ","")),""))),AE118)</f>
        <v>#VALUE!</v>
      </c>
      <c r="AC118" s="56" t="e">
        <f t="shared" si="36"/>
        <v>#VALUE!</v>
      </c>
      <c r="AD118" s="57" t="str">
        <f t="shared" si="37"/>
        <v/>
      </c>
      <c r="AE118" t="str">
        <f t="array" ref="AE118">IFERROR(INDEX(elem_res,MATCH(TRUE,ISNUMBER(SEARCH(elem_ext,AA118)),0)),"")</f>
        <v/>
      </c>
      <c r="AF118" t="str">
        <f t="shared" si="38"/>
        <v xml:space="preserve"> </v>
      </c>
      <c r="AG118" t="str">
        <f t="shared" si="39"/>
        <v/>
      </c>
      <c r="AH118" t="e">
        <f t="shared" si="40"/>
        <v>#VALUE!</v>
      </c>
      <c r="AI118" t="str">
        <f t="shared" si="41"/>
        <v/>
      </c>
      <c r="AJ118" t="str">
        <f t="shared" si="42"/>
        <v/>
      </c>
      <c r="AK118" t="str">
        <f t="shared" si="43"/>
        <v/>
      </c>
      <c r="AL118" t="str">
        <f t="shared" si="44"/>
        <v/>
      </c>
      <c r="AM118" t="str">
        <f>IF(R118="","",'School Form 1-Copy'!$F$4)</f>
        <v/>
      </c>
      <c r="AN118" t="str">
        <f>IF(R118="","",'School Form 1-Copy'!$F$3)</f>
        <v/>
      </c>
      <c r="AO118" t="str">
        <f>IF(R118="","",'School Form 1-Copy'!$AH$3)</f>
        <v/>
      </c>
      <c r="AP118" t="str">
        <f>IF(R118="","",'School Form 1-Copy'!$S$3)</f>
        <v/>
      </c>
      <c r="AQ118" t="str">
        <f>IF(R118="","",IF('School Form 1-Copy'!$K$3="NCR","NCR",IF('School Form 1-Copy'!$K$3="ARMM","ARMM",IF('School Form 1-Copy'!$K$3="CARAGA","CARAGA",MID('School Form 1-Copy'!$K$3,FIND(" ",'School Form 1-Copy'!$K$3)+1,256)))))</f>
        <v/>
      </c>
      <c r="AR118" t="str">
        <f>IF(R118="","",MID('School Form 1-Copy'!$AB$4,FIND(" ",'School Form 1-Copy'!$AB$4)+1,256))</f>
        <v/>
      </c>
      <c r="AS118" t="str">
        <f>IF(R118="","",'School Form 1-Copy'!$AH$4)</f>
        <v/>
      </c>
      <c r="AT118" t="str">
        <f>IF(S118="","",'School Form 1-Copy'!$S$4)</f>
        <v/>
      </c>
      <c r="AU118" t="str">
        <f ca="1">IF(AM118="","",INDIRECT("'"&amp;"School Form 1-Copy"&amp;"'!"&amp;"AD"&amp;MATCH("*Prepared*",'School Form 1-Copy'!$AD$1:$AD$1000,0)+1))</f>
        <v/>
      </c>
    </row>
    <row r="119" spans="3:47">
      <c r="C119" t="str">
        <f t="array" ref="C119">IF(ROWS($3:119)&gt;MAX(IF(ISNUMBER(SEARCH(SUBSTITUTE(A$1,"&lt;=== TOTAL",""),'School Form 1-Copy'!$C$7:$C$1000)),ROW('School Form 1-Copy'!$C$7:$C$1000)-MIN(ROW('School Form 1-Copy'!$C$7:$C$1000))+1,""))-1,"",INDEX('School Form 1-Copy'!$C$7:$C$1000,ROWS($3:119)))</f>
        <v/>
      </c>
      <c r="D119" t="str">
        <f t="shared" si="24"/>
        <v/>
      </c>
      <c r="E119" t="str">
        <f>IF(C119="","",VLOOKUP(C119,'School Form 1-Copy'!$C$7:$H$1000,6,0))</f>
        <v/>
      </c>
      <c r="F119" t="str">
        <f t="array" ref="F119">IF(ROWS($3:119)&gt;MAX(IF(ISNUMBER(SEARCH(SUBSTITUTE(F$1,"&lt;===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1-Copy'!$C$3:$C$1000))+1,""))+ROWS($3:119)),""))</f>
        <v/>
      </c>
      <c r="G119" t="str">
        <f t="shared" si="25"/>
        <v/>
      </c>
      <c r="H119" t="str">
        <f>IF(F119="","",VLOOKUP(F119,'School Form 1-Copy'!$C$7:$H$1000,6,0))</f>
        <v/>
      </c>
      <c r="I119" t="str">
        <f t="shared" si="26"/>
        <v/>
      </c>
      <c r="J119" t="str">
        <f>IF(C119="","",VLOOKUP(C119,IF({1,0},'School Form 1-Copy'!$C$1:$C$1000,'School Form 1-Copy'!$A$1:$A$1000),2,0))</f>
        <v/>
      </c>
      <c r="K119" t="str">
        <f t="shared" si="27"/>
        <v/>
      </c>
      <c r="L119" t="str">
        <f t="shared" si="28"/>
        <v/>
      </c>
      <c r="M119" t="str">
        <f t="array" ref="M119">LOOKUP("zzzzz",CHOOSE({1,2},"",INDEX(I:I,SMALL(IF($I$3:$I$1000&lt;&gt;"",ROW($I$3:$I$1000)),ROWS($M$3:M119)))))</f>
        <v/>
      </c>
      <c r="N119" t="str">
        <f t="shared" si="29"/>
        <v/>
      </c>
      <c r="O119" t="str">
        <f t="shared" si="30"/>
        <v/>
      </c>
      <c r="P119" t="str">
        <f t="shared" si="31"/>
        <v/>
      </c>
      <c r="Q119" t="str">
        <f t="shared" si="32"/>
        <v/>
      </c>
      <c r="R119" t="str">
        <f>IFERROR(TRIM(MID(SUBSTITUTE(SUBSTITUTE(","&amp;$M119," ",", ",LEN($M119)-LEN(SUBSTITUTE($M119," ",""))),",",REPT(" ",50)),50*COLUMNS($M:M),50)),"")</f>
        <v/>
      </c>
      <c r="S119" t="str">
        <f>IFERROR(TRIM(MID(SUBSTITUTE(SUBSTITUTE(","&amp;$M119," ",", ",LEN($M119)-LEN(SUBSTITUTE($M119," ",""))),",",REPT(" ",50)),50*COLUMNS($M:N),50)),"")</f>
        <v/>
      </c>
      <c r="T119" t="str">
        <f>IFERROR(TRIM(MID(SUBSTITUTE(SUBSTITUTE(","&amp;$M119," ",", ",LEN($M119)-LEN(SUBSTITUTE($M119," ",""))),",",REPT(" ",50)),50*COLUMNS($M:O),50)),"")</f>
        <v/>
      </c>
      <c r="U119" t="str">
        <f>IFERROR(TRIM(MID(SUBSTITUTE(SUBSTITUTE(","&amp;$M119," ",", ",LEN($M119)-LEN(SUBSTITUTE($M119," ",""))),",",REPT(" ",50)),50*COLUMNS($M:P),50)),"")</f>
        <v/>
      </c>
      <c r="V119" s="53" t="e">
        <f>IF(LEN(TRIM(MID(SUBSTITUTE(SUBSTITUTE(","&amp;$Q119," ",", ",LEN($Q119)-LEN(SUBSTITUTE($Q119," ",""))),",",REPT(" ",50)),50*COLUMNS($Q:S),50)))&gt;3,TRIM(MID(SUBSTITUTE(SUBSTITUTE(","&amp;$Q119," ",", ",LEN($Q119)-LEN(SUBSTITUTE($Q119," ",""))),",",REPT(" ",50)),50*COLUMNS($Q:S),50)),"")</f>
        <v>#VALUE!</v>
      </c>
      <c r="W119" s="53" t="e">
        <f t="shared" si="33"/>
        <v>#VALUE!</v>
      </c>
      <c r="X119" t="e">
        <f t="shared" si="23"/>
        <v>#VALUE!</v>
      </c>
      <c r="Y119" s="54" t="e">
        <f t="shared" si="34"/>
        <v>#VALUE!</v>
      </c>
      <c r="Z119" s="53" t="e">
        <f>IF(AND(LEN(TRIM(MID(SUBSTITUTE(SUBSTITUTE(","&amp;$R119," ",", ",LEN($R119)-LEN(SUBSTITUTE($R119," ",""))),",",REPT(" ",50)),50*COLUMNS($R:R),50))&gt;0),LEFT(TRIM(MID(SUBSTITUTE(SUBSTITUTE(","&amp;$R119," ",", ",LEN($R119)-LEN(SUBSTITUTE($R119," ",""))),",",REPT(" ",50)),50*COLUMNS($R:R),50)),1)="I",LEFT(TRIM(MID(SUBSTITUTE(SUBSTITUTE(","&amp;$R119," ",", ",LEN($R119)-LEN(SUBSTITUTE($R119," ",""))),",",REPT(" ",50)),50*COLUMNS($R:R),50)),1)="V",LEFT(TRIM(MID(SUBSTITUTE(SUBSTITUTE(","&amp;$R119," ",", ",LEN($R119)-LEN(SUBSTITUTE($R119," ",""))),",",REPT(" ",50)),50*COLUMNS($R:R),50)),1)="X",LEFT(TRIM(MID(SUBSTITUTE(SUBSTITUTE(","&amp;$R119," ",", ",LEN($R119)-LEN(SUBSTITUTE($R119," ",""))),",",REPT(" ",50)),50*COLUMNS($R:R),50)),1)="J"),TRIM(MID(SUBSTITUTE(SUBSTITUTE(","&amp;$R119," ",", ",LEN($R119)-LEN(SUBSTITUTE($R119," ",""))),",",REPT(" ",50)),50*COLUMNS($R:R),50)),R119)</f>
        <v>#VALUE!</v>
      </c>
      <c r="AA119" s="55" t="str">
        <f t="shared" si="35"/>
        <v xml:space="preserve"> </v>
      </c>
      <c r="AB119" s="56" t="e">
        <f>IF(AE119="",IF(OR(LEFT(W119,1)="I",LEFT(W119,1)="V",LEFT(W119,1)="X",LEFT(W119,2)="JR",LEFT(W119,2)="SR"),IF(LEN(T119)-LEN(SUBSTITUTE(T119," ",""))&gt;=2,LEFT(T119,(FIND(" ",T119,1)-1)),W119),IF(AND(W119="",V119=""),IF(SUBSTITUTE(SUBSTITUTE(SUBSTITUTE(R119,AA119,""),".","")," ","")="",IF(LEN(TRIM(MID(SUBSTITUTE(SUBSTITUTE(","&amp;$Q119," ",", ",LEN($Q119)-LEN(SUBSTITUTE($Q119," ",""))),",",REPT(" ",50)),50*COLUMNS($Q:S),50)))&gt;3,LEFT(TRIM(MID(SUBSTITUTE(SUBSTITUTE(","&amp;$Q119," ",", ",LEN($Q119)-LEN(SUBSTITUTE($Q119," ",""))),",",REPT(" ",50)),50*COLUMNS($Q:S),50)),3),TRIM(MID(SUBSTITUTE(SUBSTITUTE(","&amp;$Q119," ",", ",LEN($Q119)-LEN(SUBSTITUTE($Q119," ",""))),",",REPT(" ",50)),50*COLUMNS($Q:S),50))),SUBSTITUTE(SUBSTITUTE(SUBSTITUTE(R119,AA119,""),".","")," ","")),IF(AND(LEN(W119)&gt;0,LEN(V119)&gt;0),IF(SUBSTITUTE(SUBSTITUTE(SUBSTITUTE(R119,AA119,""),".","")," ","")="",IF(LEN(TRIM(MID(SUBSTITUTE(SUBSTITUTE(","&amp;$Q119," ",", ",LEN($Q119)-LEN(SUBSTITUTE($Q119," ",""))),",",REPT(" ",50)),50*COLUMNS($Q:S),50)))&gt;3,LEFT(TRIM(MID(SUBSTITUTE(SUBSTITUTE(","&amp;$Q119," ",", ",LEN($Q119)-LEN(SUBSTITUTE($Q119," ",""))),",",REPT(" ",50)),50*COLUMNS($Q:S),50)),3),TRIM(MID(SUBSTITUTE(SUBSTITUTE(","&amp;$Q119," ",", ",LEN($Q119)-LEN(SUBSTITUTE($Q119," ",""))),",",REPT(" ",50)),50*COLUMNS($Q:S),50))),SUBSTITUTE(SUBSTITUTE(SUBSTITUTE(R119,AA119,""),".","")," ","")),""))),AE119)</f>
        <v>#VALUE!</v>
      </c>
      <c r="AC119" s="56" t="e">
        <f t="shared" si="36"/>
        <v>#VALUE!</v>
      </c>
      <c r="AD119" s="57" t="str">
        <f t="shared" si="37"/>
        <v/>
      </c>
      <c r="AE119" t="str">
        <f t="array" ref="AE119">IFERROR(INDEX(elem_res,MATCH(TRUE,ISNUMBER(SEARCH(elem_ext,AA119)),0)),"")</f>
        <v/>
      </c>
      <c r="AF119" t="str">
        <f t="shared" si="38"/>
        <v xml:space="preserve"> </v>
      </c>
      <c r="AG119" t="str">
        <f t="shared" si="39"/>
        <v/>
      </c>
      <c r="AH119" t="e">
        <f t="shared" si="40"/>
        <v>#VALUE!</v>
      </c>
      <c r="AI119" t="str">
        <f t="shared" si="41"/>
        <v/>
      </c>
      <c r="AJ119" t="str">
        <f t="shared" si="42"/>
        <v/>
      </c>
      <c r="AK119" t="str">
        <f t="shared" si="43"/>
        <v/>
      </c>
      <c r="AL119" t="str">
        <f t="shared" si="44"/>
        <v/>
      </c>
      <c r="AM119" t="str">
        <f>IF(R119="","",'School Form 1-Copy'!$F$4)</f>
        <v/>
      </c>
      <c r="AN119" t="str">
        <f>IF(R119="","",'School Form 1-Copy'!$F$3)</f>
        <v/>
      </c>
      <c r="AO119" t="str">
        <f>IF(R119="","",'School Form 1-Copy'!$AH$3)</f>
        <v/>
      </c>
      <c r="AP119" t="str">
        <f>IF(R119="","",'School Form 1-Copy'!$S$3)</f>
        <v/>
      </c>
      <c r="AQ119" t="str">
        <f>IF(R119="","",IF('School Form 1-Copy'!$K$3="NCR","NCR",IF('School Form 1-Copy'!$K$3="ARMM","ARMM",IF('School Form 1-Copy'!$K$3="CARAGA","CARAGA",MID('School Form 1-Copy'!$K$3,FIND(" ",'School Form 1-Copy'!$K$3)+1,256)))))</f>
        <v/>
      </c>
      <c r="AR119" t="str">
        <f>IF(R119="","",MID('School Form 1-Copy'!$AB$4,FIND(" ",'School Form 1-Copy'!$AB$4)+1,256))</f>
        <v/>
      </c>
      <c r="AS119" t="str">
        <f>IF(R119="","",'School Form 1-Copy'!$AH$4)</f>
        <v/>
      </c>
      <c r="AT119" t="str">
        <f>IF(S119="","",'School Form 1-Copy'!$S$4)</f>
        <v/>
      </c>
      <c r="AU119" t="str">
        <f ca="1">IF(AM119="","",INDIRECT("'"&amp;"School Form 1-Copy"&amp;"'!"&amp;"AD"&amp;MATCH("*Prepared*",'School Form 1-Copy'!$AD$1:$AD$1000,0)+1))</f>
        <v/>
      </c>
    </row>
    <row r="120" spans="3:47">
      <c r="C120" t="str">
        <f t="array" ref="C120">IF(ROWS($3:120)&gt;MAX(IF(ISNUMBER(SEARCH(SUBSTITUTE(A$1,"&lt;=== TOTAL",""),'School Form 1-Copy'!$C$7:$C$1000)),ROW('School Form 1-Copy'!$C$7:$C$1000)-MIN(ROW('School Form 1-Copy'!$C$7:$C$1000))+1,""))-1,"",INDEX('School Form 1-Copy'!$C$7:$C$1000,ROWS($3:120)))</f>
        <v/>
      </c>
      <c r="D120" t="str">
        <f t="shared" si="24"/>
        <v/>
      </c>
      <c r="E120" t="str">
        <f>IF(C120="","",VLOOKUP(C120,'School Form 1-Copy'!$C$7:$H$1000,6,0))</f>
        <v/>
      </c>
      <c r="F120" t="str">
        <f t="array" ref="F120">IF(ROWS($3:120)&gt;MAX(IF(ISNUMBER(SEARCH(SUBSTITUTE(F$1,"&lt;===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1-Copy'!$C$3:$C$1000))+1,""))+ROWS($3:120)),""))</f>
        <v/>
      </c>
      <c r="G120" t="str">
        <f t="shared" si="25"/>
        <v/>
      </c>
      <c r="H120" t="str">
        <f>IF(F120="","",VLOOKUP(F120,'School Form 1-Copy'!$C$7:$H$1000,6,0))</f>
        <v/>
      </c>
      <c r="I120" t="str">
        <f t="shared" si="26"/>
        <v/>
      </c>
      <c r="J120" t="str">
        <f>IF(C120="","",VLOOKUP(C120,IF({1,0},'School Form 1-Copy'!$C$1:$C$1000,'School Form 1-Copy'!$A$1:$A$1000),2,0))</f>
        <v/>
      </c>
      <c r="K120" t="str">
        <f t="shared" si="27"/>
        <v/>
      </c>
      <c r="L120" t="str">
        <f t="shared" si="28"/>
        <v/>
      </c>
      <c r="M120" t="str">
        <f t="array" ref="M120">LOOKUP("zzzzz",CHOOSE({1,2},"",INDEX(I:I,SMALL(IF($I$3:$I$1000&lt;&gt;"",ROW($I$3:$I$1000)),ROWS($M$3:M120)))))</f>
        <v/>
      </c>
      <c r="N120" t="str">
        <f t="shared" si="29"/>
        <v/>
      </c>
      <c r="O120" t="str">
        <f t="shared" si="30"/>
        <v/>
      </c>
      <c r="P120" t="str">
        <f t="shared" si="31"/>
        <v/>
      </c>
      <c r="Q120" t="str">
        <f t="shared" si="32"/>
        <v/>
      </c>
      <c r="R120" t="str">
        <f>IFERROR(TRIM(MID(SUBSTITUTE(SUBSTITUTE(","&amp;$M120," ",", ",LEN($M120)-LEN(SUBSTITUTE($M120," ",""))),",",REPT(" ",50)),50*COLUMNS($M:M),50)),"")</f>
        <v/>
      </c>
      <c r="S120" t="str">
        <f>IFERROR(TRIM(MID(SUBSTITUTE(SUBSTITUTE(","&amp;$M120," ",", ",LEN($M120)-LEN(SUBSTITUTE($M120," ",""))),",",REPT(" ",50)),50*COLUMNS($M:N),50)),"")</f>
        <v/>
      </c>
      <c r="T120" t="str">
        <f>IFERROR(TRIM(MID(SUBSTITUTE(SUBSTITUTE(","&amp;$M120," ",", ",LEN($M120)-LEN(SUBSTITUTE($M120," ",""))),",",REPT(" ",50)),50*COLUMNS($M:O),50)),"")</f>
        <v/>
      </c>
      <c r="U120" t="str">
        <f>IFERROR(TRIM(MID(SUBSTITUTE(SUBSTITUTE(","&amp;$M120," ",", ",LEN($M120)-LEN(SUBSTITUTE($M120," ",""))),",",REPT(" ",50)),50*COLUMNS($M:P),50)),"")</f>
        <v/>
      </c>
      <c r="V120" s="53" t="e">
        <f>IF(LEN(TRIM(MID(SUBSTITUTE(SUBSTITUTE(","&amp;$Q120," ",", ",LEN($Q120)-LEN(SUBSTITUTE($Q120," ",""))),",",REPT(" ",50)),50*COLUMNS($Q:S),50)))&gt;3,TRIM(MID(SUBSTITUTE(SUBSTITUTE(","&amp;$Q120," ",", ",LEN($Q120)-LEN(SUBSTITUTE($Q120," ",""))),",",REPT(" ",50)),50*COLUMNS($Q:S),50)),"")</f>
        <v>#VALUE!</v>
      </c>
      <c r="W120" s="53" t="e">
        <f t="shared" si="33"/>
        <v>#VALUE!</v>
      </c>
      <c r="X120" t="e">
        <f t="shared" si="23"/>
        <v>#VALUE!</v>
      </c>
      <c r="Y120" s="54" t="e">
        <f t="shared" si="34"/>
        <v>#VALUE!</v>
      </c>
      <c r="Z120" s="53" t="e">
        <f>IF(AND(LEN(TRIM(MID(SUBSTITUTE(SUBSTITUTE(","&amp;$R120," ",", ",LEN($R120)-LEN(SUBSTITUTE($R120," ",""))),",",REPT(" ",50)),50*COLUMNS($R:R),50))&gt;0),LEFT(TRIM(MID(SUBSTITUTE(SUBSTITUTE(","&amp;$R120," ",", ",LEN($R120)-LEN(SUBSTITUTE($R120," ",""))),",",REPT(" ",50)),50*COLUMNS($R:R),50)),1)="I",LEFT(TRIM(MID(SUBSTITUTE(SUBSTITUTE(","&amp;$R120," ",", ",LEN($R120)-LEN(SUBSTITUTE($R120," ",""))),",",REPT(" ",50)),50*COLUMNS($R:R),50)),1)="V",LEFT(TRIM(MID(SUBSTITUTE(SUBSTITUTE(","&amp;$R120," ",", ",LEN($R120)-LEN(SUBSTITUTE($R120," ",""))),",",REPT(" ",50)),50*COLUMNS($R:R),50)),1)="X",LEFT(TRIM(MID(SUBSTITUTE(SUBSTITUTE(","&amp;$R120," ",", ",LEN($R120)-LEN(SUBSTITUTE($R120," ",""))),",",REPT(" ",50)),50*COLUMNS($R:R),50)),1)="J"),TRIM(MID(SUBSTITUTE(SUBSTITUTE(","&amp;$R120," ",", ",LEN($R120)-LEN(SUBSTITUTE($R120," ",""))),",",REPT(" ",50)),50*COLUMNS($R:R),50)),R120)</f>
        <v>#VALUE!</v>
      </c>
      <c r="AA120" s="55" t="str">
        <f t="shared" si="35"/>
        <v xml:space="preserve"> </v>
      </c>
      <c r="AB120" s="56" t="e">
        <f>IF(AE120="",IF(OR(LEFT(W120,1)="I",LEFT(W120,1)="V",LEFT(W120,1)="X",LEFT(W120,2)="JR",LEFT(W120,2)="SR"),IF(LEN(T120)-LEN(SUBSTITUTE(T120," ",""))&gt;=2,LEFT(T120,(FIND(" ",T120,1)-1)),W120),IF(AND(W120="",V120=""),IF(SUBSTITUTE(SUBSTITUTE(SUBSTITUTE(R120,AA120,""),".","")," ","")="",IF(LEN(TRIM(MID(SUBSTITUTE(SUBSTITUTE(","&amp;$Q120," ",", ",LEN($Q120)-LEN(SUBSTITUTE($Q120," ",""))),",",REPT(" ",50)),50*COLUMNS($Q:S),50)))&gt;3,LEFT(TRIM(MID(SUBSTITUTE(SUBSTITUTE(","&amp;$Q120," ",", ",LEN($Q120)-LEN(SUBSTITUTE($Q120," ",""))),",",REPT(" ",50)),50*COLUMNS($Q:S),50)),3),TRIM(MID(SUBSTITUTE(SUBSTITUTE(","&amp;$Q120," ",", ",LEN($Q120)-LEN(SUBSTITUTE($Q120," ",""))),",",REPT(" ",50)),50*COLUMNS($Q:S),50))),SUBSTITUTE(SUBSTITUTE(SUBSTITUTE(R120,AA120,""),".","")," ","")),IF(AND(LEN(W120)&gt;0,LEN(V120)&gt;0),IF(SUBSTITUTE(SUBSTITUTE(SUBSTITUTE(R120,AA120,""),".","")," ","")="",IF(LEN(TRIM(MID(SUBSTITUTE(SUBSTITUTE(","&amp;$Q120," ",", ",LEN($Q120)-LEN(SUBSTITUTE($Q120," ",""))),",",REPT(" ",50)),50*COLUMNS($Q:S),50)))&gt;3,LEFT(TRIM(MID(SUBSTITUTE(SUBSTITUTE(","&amp;$Q120," ",", ",LEN($Q120)-LEN(SUBSTITUTE($Q120," ",""))),",",REPT(" ",50)),50*COLUMNS($Q:S),50)),3),TRIM(MID(SUBSTITUTE(SUBSTITUTE(","&amp;$Q120," ",", ",LEN($Q120)-LEN(SUBSTITUTE($Q120," ",""))),",",REPT(" ",50)),50*COLUMNS($Q:S),50))),SUBSTITUTE(SUBSTITUTE(SUBSTITUTE(R120,AA120,""),".","")," ","")),""))),AE120)</f>
        <v>#VALUE!</v>
      </c>
      <c r="AC120" s="56" t="e">
        <f t="shared" si="36"/>
        <v>#VALUE!</v>
      </c>
      <c r="AD120" s="57" t="str">
        <f t="shared" si="37"/>
        <v/>
      </c>
      <c r="AE120" t="str">
        <f t="array" ref="AE120">IFERROR(INDEX(elem_res,MATCH(TRUE,ISNUMBER(SEARCH(elem_ext,AA120)),0)),"")</f>
        <v/>
      </c>
      <c r="AF120" t="str">
        <f t="shared" si="38"/>
        <v xml:space="preserve"> </v>
      </c>
      <c r="AG120" t="str">
        <f t="shared" si="39"/>
        <v/>
      </c>
      <c r="AH120" t="e">
        <f t="shared" si="40"/>
        <v>#VALUE!</v>
      </c>
      <c r="AI120" t="str">
        <f t="shared" si="41"/>
        <v/>
      </c>
      <c r="AJ120" t="str">
        <f t="shared" si="42"/>
        <v/>
      </c>
      <c r="AK120" t="str">
        <f t="shared" si="43"/>
        <v/>
      </c>
      <c r="AL120" t="str">
        <f t="shared" si="44"/>
        <v/>
      </c>
      <c r="AM120" t="str">
        <f>IF(R120="","",'School Form 1-Copy'!$F$4)</f>
        <v/>
      </c>
      <c r="AN120" t="str">
        <f>IF(R120="","",'School Form 1-Copy'!$F$3)</f>
        <v/>
      </c>
      <c r="AO120" t="str">
        <f>IF(R120="","",'School Form 1-Copy'!$AH$3)</f>
        <v/>
      </c>
      <c r="AP120" t="str">
        <f>IF(R120="","",'School Form 1-Copy'!$S$3)</f>
        <v/>
      </c>
      <c r="AQ120" t="str">
        <f>IF(R120="","",IF('School Form 1-Copy'!$K$3="NCR","NCR",IF('School Form 1-Copy'!$K$3="ARMM","ARMM",IF('School Form 1-Copy'!$K$3="CARAGA","CARAGA",MID('School Form 1-Copy'!$K$3,FIND(" ",'School Form 1-Copy'!$K$3)+1,256)))))</f>
        <v/>
      </c>
      <c r="AR120" t="str">
        <f>IF(R120="","",MID('School Form 1-Copy'!$AB$4,FIND(" ",'School Form 1-Copy'!$AB$4)+1,256))</f>
        <v/>
      </c>
      <c r="AS120" t="str">
        <f>IF(R120="","",'School Form 1-Copy'!$AH$4)</f>
        <v/>
      </c>
      <c r="AT120" t="str">
        <f>IF(S120="","",'School Form 1-Copy'!$S$4)</f>
        <v/>
      </c>
      <c r="AU120" t="str">
        <f ca="1">IF(AM120="","",INDIRECT("'"&amp;"School Form 1-Copy"&amp;"'!"&amp;"AD"&amp;MATCH("*Prepared*",'School Form 1-Copy'!$AD$1:$AD$1000,0)+1))</f>
        <v/>
      </c>
    </row>
    <row r="121" spans="3:47">
      <c r="C121" t="str">
        <f t="array" ref="C121">IF(ROWS($3:121)&gt;MAX(IF(ISNUMBER(SEARCH(SUBSTITUTE(A$1,"&lt;=== TOTAL",""),'School Form 1-Copy'!$C$7:$C$1000)),ROW('School Form 1-Copy'!$C$7:$C$1000)-MIN(ROW('School Form 1-Copy'!$C$7:$C$1000))+1,""))-1,"",INDEX('School Form 1-Copy'!$C$7:$C$1000,ROWS($3:121)))</f>
        <v/>
      </c>
      <c r="D121" t="str">
        <f t="shared" si="24"/>
        <v/>
      </c>
      <c r="E121" t="str">
        <f>IF(C121="","",VLOOKUP(C121,'School Form 1-Copy'!$C$7:$H$1000,6,0))</f>
        <v/>
      </c>
      <c r="F121" t="str">
        <f t="array" ref="F121">IF(ROWS($3:121)&gt;MAX(IF(ISNUMBER(SEARCH(SUBSTITUTE(F$1,"&lt;===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1-Copy'!$C$3:$C$1000))+1,""))+ROWS($3:121)),""))</f>
        <v/>
      </c>
      <c r="G121" t="str">
        <f t="shared" si="25"/>
        <v/>
      </c>
      <c r="H121" t="str">
        <f>IF(F121="","",VLOOKUP(F121,'School Form 1-Copy'!$C$7:$H$1000,6,0))</f>
        <v/>
      </c>
      <c r="I121" t="str">
        <f t="shared" si="26"/>
        <v/>
      </c>
      <c r="J121" t="str">
        <f>IF(C121="","",VLOOKUP(C121,IF({1,0},'School Form 1-Copy'!$C$1:$C$1000,'School Form 1-Copy'!$A$1:$A$1000),2,0))</f>
        <v/>
      </c>
      <c r="K121" t="str">
        <f t="shared" si="27"/>
        <v/>
      </c>
      <c r="L121" t="str">
        <f t="shared" si="28"/>
        <v/>
      </c>
      <c r="M121" t="str">
        <f t="array" ref="M121">LOOKUP("zzzzz",CHOOSE({1,2},"",INDEX(I:I,SMALL(IF($I$3:$I$1000&lt;&gt;"",ROW($I$3:$I$1000)),ROWS($M$3:M121)))))</f>
        <v/>
      </c>
      <c r="N121" t="str">
        <f t="shared" si="29"/>
        <v/>
      </c>
      <c r="O121" t="str">
        <f t="shared" si="30"/>
        <v/>
      </c>
      <c r="P121" t="str">
        <f t="shared" si="31"/>
        <v/>
      </c>
      <c r="Q121" t="str">
        <f t="shared" si="32"/>
        <v/>
      </c>
      <c r="R121" t="str">
        <f>IFERROR(TRIM(MID(SUBSTITUTE(SUBSTITUTE(","&amp;$M121," ",", ",LEN($M121)-LEN(SUBSTITUTE($M121," ",""))),",",REPT(" ",50)),50*COLUMNS($M:M),50)),"")</f>
        <v/>
      </c>
      <c r="S121" t="str">
        <f>IFERROR(TRIM(MID(SUBSTITUTE(SUBSTITUTE(","&amp;$M121," ",", ",LEN($M121)-LEN(SUBSTITUTE($M121," ",""))),",",REPT(" ",50)),50*COLUMNS($M:N),50)),"")</f>
        <v/>
      </c>
      <c r="T121" t="str">
        <f>IFERROR(TRIM(MID(SUBSTITUTE(SUBSTITUTE(","&amp;$M121," ",", ",LEN($M121)-LEN(SUBSTITUTE($M121," ",""))),",",REPT(" ",50)),50*COLUMNS($M:O),50)),"")</f>
        <v/>
      </c>
      <c r="U121" t="str">
        <f>IFERROR(TRIM(MID(SUBSTITUTE(SUBSTITUTE(","&amp;$M121," ",", ",LEN($M121)-LEN(SUBSTITUTE($M121," ",""))),",",REPT(" ",50)),50*COLUMNS($M:P),50)),"")</f>
        <v/>
      </c>
      <c r="V121" s="53" t="e">
        <f>IF(LEN(TRIM(MID(SUBSTITUTE(SUBSTITUTE(","&amp;$Q121," ",", ",LEN($Q121)-LEN(SUBSTITUTE($Q121," ",""))),",",REPT(" ",50)),50*COLUMNS($Q:S),50)))&gt;3,TRIM(MID(SUBSTITUTE(SUBSTITUTE(","&amp;$Q121," ",", ",LEN($Q121)-LEN(SUBSTITUTE($Q121," ",""))),",",REPT(" ",50)),50*COLUMNS($Q:S),50)),"")</f>
        <v>#VALUE!</v>
      </c>
      <c r="W121" s="53" t="e">
        <f t="shared" si="33"/>
        <v>#VALUE!</v>
      </c>
      <c r="X121" t="e">
        <f t="shared" si="23"/>
        <v>#VALUE!</v>
      </c>
      <c r="Y121" s="54" t="e">
        <f t="shared" si="34"/>
        <v>#VALUE!</v>
      </c>
      <c r="Z121" s="53" t="e">
        <f>IF(AND(LEN(TRIM(MID(SUBSTITUTE(SUBSTITUTE(","&amp;$R121," ",", ",LEN($R121)-LEN(SUBSTITUTE($R121," ",""))),",",REPT(" ",50)),50*COLUMNS($R:R),50))&gt;0),LEFT(TRIM(MID(SUBSTITUTE(SUBSTITUTE(","&amp;$R121," ",", ",LEN($R121)-LEN(SUBSTITUTE($R121," ",""))),",",REPT(" ",50)),50*COLUMNS($R:R),50)),1)="I",LEFT(TRIM(MID(SUBSTITUTE(SUBSTITUTE(","&amp;$R121," ",", ",LEN($R121)-LEN(SUBSTITUTE($R121," ",""))),",",REPT(" ",50)),50*COLUMNS($R:R),50)),1)="V",LEFT(TRIM(MID(SUBSTITUTE(SUBSTITUTE(","&amp;$R121," ",", ",LEN($R121)-LEN(SUBSTITUTE($R121," ",""))),",",REPT(" ",50)),50*COLUMNS($R:R),50)),1)="X",LEFT(TRIM(MID(SUBSTITUTE(SUBSTITUTE(","&amp;$R121," ",", ",LEN($R121)-LEN(SUBSTITUTE($R121," ",""))),",",REPT(" ",50)),50*COLUMNS($R:R),50)),1)="J"),TRIM(MID(SUBSTITUTE(SUBSTITUTE(","&amp;$R121," ",", ",LEN($R121)-LEN(SUBSTITUTE($R121," ",""))),",",REPT(" ",50)),50*COLUMNS($R:R),50)),R121)</f>
        <v>#VALUE!</v>
      </c>
      <c r="AA121" s="55" t="str">
        <f t="shared" si="35"/>
        <v xml:space="preserve"> </v>
      </c>
      <c r="AB121" s="56" t="e">
        <f>IF(AE121="",IF(OR(LEFT(W121,1)="I",LEFT(W121,1)="V",LEFT(W121,1)="X",LEFT(W121,2)="JR",LEFT(W121,2)="SR"),IF(LEN(T121)-LEN(SUBSTITUTE(T121," ",""))&gt;=2,LEFT(T121,(FIND(" ",T121,1)-1)),W121),IF(AND(W121="",V121=""),IF(SUBSTITUTE(SUBSTITUTE(SUBSTITUTE(R121,AA121,""),".","")," ","")="",IF(LEN(TRIM(MID(SUBSTITUTE(SUBSTITUTE(","&amp;$Q121," ",", ",LEN($Q121)-LEN(SUBSTITUTE($Q121," ",""))),",",REPT(" ",50)),50*COLUMNS($Q:S),50)))&gt;3,LEFT(TRIM(MID(SUBSTITUTE(SUBSTITUTE(","&amp;$Q121," ",", ",LEN($Q121)-LEN(SUBSTITUTE($Q121," ",""))),",",REPT(" ",50)),50*COLUMNS($Q:S),50)),3),TRIM(MID(SUBSTITUTE(SUBSTITUTE(","&amp;$Q121," ",", ",LEN($Q121)-LEN(SUBSTITUTE($Q121," ",""))),",",REPT(" ",50)),50*COLUMNS($Q:S),50))),SUBSTITUTE(SUBSTITUTE(SUBSTITUTE(R121,AA121,""),".","")," ","")),IF(AND(LEN(W121)&gt;0,LEN(V121)&gt;0),IF(SUBSTITUTE(SUBSTITUTE(SUBSTITUTE(R121,AA121,""),".","")," ","")="",IF(LEN(TRIM(MID(SUBSTITUTE(SUBSTITUTE(","&amp;$Q121," ",", ",LEN($Q121)-LEN(SUBSTITUTE($Q121," ",""))),",",REPT(" ",50)),50*COLUMNS($Q:S),50)))&gt;3,LEFT(TRIM(MID(SUBSTITUTE(SUBSTITUTE(","&amp;$Q121," ",", ",LEN($Q121)-LEN(SUBSTITUTE($Q121," ",""))),",",REPT(" ",50)),50*COLUMNS($Q:S),50)),3),TRIM(MID(SUBSTITUTE(SUBSTITUTE(","&amp;$Q121," ",", ",LEN($Q121)-LEN(SUBSTITUTE($Q121," ",""))),",",REPT(" ",50)),50*COLUMNS($Q:S),50))),SUBSTITUTE(SUBSTITUTE(SUBSTITUTE(R121,AA121,""),".","")," ","")),""))),AE121)</f>
        <v>#VALUE!</v>
      </c>
      <c r="AC121" s="56" t="e">
        <f t="shared" si="36"/>
        <v>#VALUE!</v>
      </c>
      <c r="AD121" s="57" t="str">
        <f t="shared" si="37"/>
        <v/>
      </c>
      <c r="AE121" t="str">
        <f t="array" ref="AE121">IFERROR(INDEX(elem_res,MATCH(TRUE,ISNUMBER(SEARCH(elem_ext,AA121)),0)),"")</f>
        <v/>
      </c>
      <c r="AF121" t="str">
        <f t="shared" si="38"/>
        <v xml:space="preserve"> </v>
      </c>
      <c r="AG121" t="str">
        <f t="shared" si="39"/>
        <v/>
      </c>
      <c r="AH121" t="e">
        <f t="shared" si="40"/>
        <v>#VALUE!</v>
      </c>
      <c r="AI121" t="str">
        <f t="shared" si="41"/>
        <v/>
      </c>
      <c r="AJ121" t="str">
        <f t="shared" si="42"/>
        <v/>
      </c>
      <c r="AK121" t="str">
        <f t="shared" si="43"/>
        <v/>
      </c>
      <c r="AL121" t="str">
        <f t="shared" si="44"/>
        <v/>
      </c>
      <c r="AM121" t="str">
        <f>IF(R121="","",'School Form 1-Copy'!$F$4)</f>
        <v/>
      </c>
      <c r="AN121" t="str">
        <f>IF(R121="","",'School Form 1-Copy'!$F$3)</f>
        <v/>
      </c>
      <c r="AO121" t="str">
        <f>IF(R121="","",'School Form 1-Copy'!$AH$3)</f>
        <v/>
      </c>
      <c r="AP121" t="str">
        <f>IF(R121="","",'School Form 1-Copy'!$S$3)</f>
        <v/>
      </c>
      <c r="AQ121" t="str">
        <f>IF(R121="","",IF('School Form 1-Copy'!$K$3="NCR","NCR",IF('School Form 1-Copy'!$K$3="ARMM","ARMM",IF('School Form 1-Copy'!$K$3="CARAGA","CARAGA",MID('School Form 1-Copy'!$K$3,FIND(" ",'School Form 1-Copy'!$K$3)+1,256)))))</f>
        <v/>
      </c>
      <c r="AR121" t="str">
        <f>IF(R121="","",MID('School Form 1-Copy'!$AB$4,FIND(" ",'School Form 1-Copy'!$AB$4)+1,256))</f>
        <v/>
      </c>
      <c r="AS121" t="str">
        <f>IF(R121="","",'School Form 1-Copy'!$AH$4)</f>
        <v/>
      </c>
      <c r="AT121" t="str">
        <f>IF(S121="","",'School Form 1-Copy'!$S$4)</f>
        <v/>
      </c>
      <c r="AU121" t="str">
        <f ca="1">IF(AM121="","",INDIRECT("'"&amp;"School Form 1-Copy"&amp;"'!"&amp;"AD"&amp;MATCH("*Prepared*",'School Form 1-Copy'!$AD$1:$AD$1000,0)+1))</f>
        <v/>
      </c>
    </row>
    <row r="122" spans="3:47">
      <c r="C122" t="str">
        <f t="array" ref="C122">IF(ROWS($3:122)&gt;MAX(IF(ISNUMBER(SEARCH(SUBSTITUTE(A$1,"&lt;=== TOTAL",""),'School Form 1-Copy'!$C$7:$C$1000)),ROW('School Form 1-Copy'!$C$7:$C$1000)-MIN(ROW('School Form 1-Copy'!$C$7:$C$1000))+1,""))-1,"",INDEX('School Form 1-Copy'!$C$7:$C$1000,ROWS($3:122)))</f>
        <v/>
      </c>
      <c r="D122" t="str">
        <f t="shared" si="24"/>
        <v/>
      </c>
      <c r="E122" t="str">
        <f>IF(C122="","",VLOOKUP(C122,'School Form 1-Copy'!$C$7:$H$1000,6,0))</f>
        <v/>
      </c>
      <c r="F122" t="str">
        <f t="array" ref="F122">IF(ROWS($3:122)&gt;MAX(IF(ISNUMBER(SEARCH(SUBSTITUTE(F$1,"&lt;===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1-Copy'!$C$3:$C$1000))+1,""))+ROWS($3:122)),""))</f>
        <v/>
      </c>
      <c r="G122" t="str">
        <f t="shared" si="25"/>
        <v/>
      </c>
      <c r="H122" t="str">
        <f>IF(F122="","",VLOOKUP(F122,'School Form 1-Copy'!$C$7:$H$1000,6,0))</f>
        <v/>
      </c>
      <c r="I122" t="str">
        <f t="shared" si="26"/>
        <v/>
      </c>
      <c r="J122" t="str">
        <f>IF(C122="","",VLOOKUP(C122,IF({1,0},'School Form 1-Copy'!$C$1:$C$1000,'School Form 1-Copy'!$A$1:$A$1000),2,0))</f>
        <v/>
      </c>
      <c r="K122" t="str">
        <f t="shared" si="27"/>
        <v/>
      </c>
      <c r="L122" t="str">
        <f t="shared" si="28"/>
        <v/>
      </c>
      <c r="M122" t="str">
        <f t="array" ref="M122">LOOKUP("zzzzz",CHOOSE({1,2},"",INDEX(I:I,SMALL(IF($I$3:$I$1000&lt;&gt;"",ROW($I$3:$I$1000)),ROWS($M$3:M122)))))</f>
        <v/>
      </c>
      <c r="N122" t="str">
        <f t="shared" si="29"/>
        <v/>
      </c>
      <c r="O122" t="str">
        <f t="shared" si="30"/>
        <v/>
      </c>
      <c r="P122" t="str">
        <f t="shared" si="31"/>
        <v/>
      </c>
      <c r="Q122" t="str">
        <f t="shared" si="32"/>
        <v/>
      </c>
      <c r="R122" t="str">
        <f>IFERROR(TRIM(MID(SUBSTITUTE(SUBSTITUTE(","&amp;$M122," ",", ",LEN($M122)-LEN(SUBSTITUTE($M122," ",""))),",",REPT(" ",50)),50*COLUMNS($M:M),50)),"")</f>
        <v/>
      </c>
      <c r="S122" t="str">
        <f>IFERROR(TRIM(MID(SUBSTITUTE(SUBSTITUTE(","&amp;$M122," ",", ",LEN($M122)-LEN(SUBSTITUTE($M122," ",""))),",",REPT(" ",50)),50*COLUMNS($M:N),50)),"")</f>
        <v/>
      </c>
      <c r="T122" t="str">
        <f>IFERROR(TRIM(MID(SUBSTITUTE(SUBSTITUTE(","&amp;$M122," ",", ",LEN($M122)-LEN(SUBSTITUTE($M122," ",""))),",",REPT(" ",50)),50*COLUMNS($M:O),50)),"")</f>
        <v/>
      </c>
      <c r="U122" t="str">
        <f>IFERROR(TRIM(MID(SUBSTITUTE(SUBSTITUTE(","&amp;$M122," ",", ",LEN($M122)-LEN(SUBSTITUTE($M122," ",""))),",",REPT(" ",50)),50*COLUMNS($M:P),50)),"")</f>
        <v/>
      </c>
      <c r="V122" s="53" t="e">
        <f>IF(LEN(TRIM(MID(SUBSTITUTE(SUBSTITUTE(","&amp;$Q122," ",", ",LEN($Q122)-LEN(SUBSTITUTE($Q122," ",""))),",",REPT(" ",50)),50*COLUMNS($Q:S),50)))&gt;3,TRIM(MID(SUBSTITUTE(SUBSTITUTE(","&amp;$Q122," ",", ",LEN($Q122)-LEN(SUBSTITUTE($Q122," ",""))),",",REPT(" ",50)),50*COLUMNS($Q:S),50)),"")</f>
        <v>#VALUE!</v>
      </c>
      <c r="W122" s="53" t="e">
        <f t="shared" si="33"/>
        <v>#VALUE!</v>
      </c>
      <c r="X122" t="e">
        <f t="shared" si="23"/>
        <v>#VALUE!</v>
      </c>
      <c r="Y122" s="54" t="e">
        <f t="shared" si="34"/>
        <v>#VALUE!</v>
      </c>
      <c r="Z122" s="53" t="e">
        <f>IF(AND(LEN(TRIM(MID(SUBSTITUTE(SUBSTITUTE(","&amp;$R122," ",", ",LEN($R122)-LEN(SUBSTITUTE($R122," ",""))),",",REPT(" ",50)),50*COLUMNS($R:R),50))&gt;0),LEFT(TRIM(MID(SUBSTITUTE(SUBSTITUTE(","&amp;$R122," ",", ",LEN($R122)-LEN(SUBSTITUTE($R122," ",""))),",",REPT(" ",50)),50*COLUMNS($R:R),50)),1)="I",LEFT(TRIM(MID(SUBSTITUTE(SUBSTITUTE(","&amp;$R122," ",", ",LEN($R122)-LEN(SUBSTITUTE($R122," ",""))),",",REPT(" ",50)),50*COLUMNS($R:R),50)),1)="V",LEFT(TRIM(MID(SUBSTITUTE(SUBSTITUTE(","&amp;$R122," ",", ",LEN($R122)-LEN(SUBSTITUTE($R122," ",""))),",",REPT(" ",50)),50*COLUMNS($R:R),50)),1)="X",LEFT(TRIM(MID(SUBSTITUTE(SUBSTITUTE(","&amp;$R122," ",", ",LEN($R122)-LEN(SUBSTITUTE($R122," ",""))),",",REPT(" ",50)),50*COLUMNS($R:R),50)),1)="J"),TRIM(MID(SUBSTITUTE(SUBSTITUTE(","&amp;$R122," ",", ",LEN($R122)-LEN(SUBSTITUTE($R122," ",""))),",",REPT(" ",50)),50*COLUMNS($R:R),50)),R122)</f>
        <v>#VALUE!</v>
      </c>
      <c r="AA122" s="55" t="str">
        <f t="shared" si="35"/>
        <v xml:space="preserve"> </v>
      </c>
      <c r="AB122" s="56" t="e">
        <f>IF(AE122="",IF(OR(LEFT(W122,1)="I",LEFT(W122,1)="V",LEFT(W122,1)="X",LEFT(W122,2)="JR",LEFT(W122,2)="SR"),IF(LEN(T122)-LEN(SUBSTITUTE(T122," ",""))&gt;=2,LEFT(T122,(FIND(" ",T122,1)-1)),W122),IF(AND(W122="",V122=""),IF(SUBSTITUTE(SUBSTITUTE(SUBSTITUTE(R122,AA122,""),".","")," ","")="",IF(LEN(TRIM(MID(SUBSTITUTE(SUBSTITUTE(","&amp;$Q122," ",", ",LEN($Q122)-LEN(SUBSTITUTE($Q122," ",""))),",",REPT(" ",50)),50*COLUMNS($Q:S),50)))&gt;3,LEFT(TRIM(MID(SUBSTITUTE(SUBSTITUTE(","&amp;$Q122," ",", ",LEN($Q122)-LEN(SUBSTITUTE($Q122," ",""))),",",REPT(" ",50)),50*COLUMNS($Q:S),50)),3),TRIM(MID(SUBSTITUTE(SUBSTITUTE(","&amp;$Q122," ",", ",LEN($Q122)-LEN(SUBSTITUTE($Q122," ",""))),",",REPT(" ",50)),50*COLUMNS($Q:S),50))),SUBSTITUTE(SUBSTITUTE(SUBSTITUTE(R122,AA122,""),".","")," ","")),IF(AND(LEN(W122)&gt;0,LEN(V122)&gt;0),IF(SUBSTITUTE(SUBSTITUTE(SUBSTITUTE(R122,AA122,""),".","")," ","")="",IF(LEN(TRIM(MID(SUBSTITUTE(SUBSTITUTE(","&amp;$Q122," ",", ",LEN($Q122)-LEN(SUBSTITUTE($Q122," ",""))),",",REPT(" ",50)),50*COLUMNS($Q:S),50)))&gt;3,LEFT(TRIM(MID(SUBSTITUTE(SUBSTITUTE(","&amp;$Q122," ",", ",LEN($Q122)-LEN(SUBSTITUTE($Q122," ",""))),",",REPT(" ",50)),50*COLUMNS($Q:S),50)),3),TRIM(MID(SUBSTITUTE(SUBSTITUTE(","&amp;$Q122," ",", ",LEN($Q122)-LEN(SUBSTITUTE($Q122," ",""))),",",REPT(" ",50)),50*COLUMNS($Q:S),50))),SUBSTITUTE(SUBSTITUTE(SUBSTITUTE(R122,AA122,""),".","")," ","")),""))),AE122)</f>
        <v>#VALUE!</v>
      </c>
      <c r="AC122" s="56" t="e">
        <f t="shared" si="36"/>
        <v>#VALUE!</v>
      </c>
      <c r="AD122" s="57" t="str">
        <f t="shared" si="37"/>
        <v/>
      </c>
      <c r="AE122" t="str">
        <f t="array" ref="AE122">IFERROR(INDEX(elem_res,MATCH(TRUE,ISNUMBER(SEARCH(elem_ext,AA122)),0)),"")</f>
        <v/>
      </c>
      <c r="AF122" t="str">
        <f t="shared" si="38"/>
        <v xml:space="preserve"> </v>
      </c>
      <c r="AG122" t="str">
        <f t="shared" si="39"/>
        <v/>
      </c>
      <c r="AH122" t="e">
        <f t="shared" si="40"/>
        <v>#VALUE!</v>
      </c>
      <c r="AI122" t="str">
        <f t="shared" si="41"/>
        <v/>
      </c>
      <c r="AJ122" t="str">
        <f t="shared" si="42"/>
        <v/>
      </c>
      <c r="AK122" t="str">
        <f t="shared" si="43"/>
        <v/>
      </c>
      <c r="AL122" t="str">
        <f t="shared" si="44"/>
        <v/>
      </c>
      <c r="AM122" t="str">
        <f>IF(R122="","",'School Form 1-Copy'!$F$4)</f>
        <v/>
      </c>
      <c r="AN122" t="str">
        <f>IF(R122="","",'School Form 1-Copy'!$F$3)</f>
        <v/>
      </c>
      <c r="AO122" t="str">
        <f>IF(R122="","",'School Form 1-Copy'!$AH$3)</f>
        <v/>
      </c>
      <c r="AP122" t="str">
        <f>IF(R122="","",'School Form 1-Copy'!$S$3)</f>
        <v/>
      </c>
      <c r="AQ122" t="str">
        <f>IF(R122="","",IF('School Form 1-Copy'!$K$3="NCR","NCR",IF('School Form 1-Copy'!$K$3="ARMM","ARMM",IF('School Form 1-Copy'!$K$3="CARAGA","CARAGA",MID('School Form 1-Copy'!$K$3,FIND(" ",'School Form 1-Copy'!$K$3)+1,256)))))</f>
        <v/>
      </c>
      <c r="AR122" t="str">
        <f>IF(R122="","",MID('School Form 1-Copy'!$AB$4,FIND(" ",'School Form 1-Copy'!$AB$4)+1,256))</f>
        <v/>
      </c>
      <c r="AS122" t="str">
        <f>IF(R122="","",'School Form 1-Copy'!$AH$4)</f>
        <v/>
      </c>
      <c r="AT122" t="str">
        <f>IF(S122="","",'School Form 1-Copy'!$S$4)</f>
        <v/>
      </c>
      <c r="AU122" t="str">
        <f ca="1">IF(AM122="","",INDIRECT("'"&amp;"School Form 1-Copy"&amp;"'!"&amp;"AD"&amp;MATCH("*Prepared*",'School Form 1-Copy'!$AD$1:$AD$1000,0)+1))</f>
        <v/>
      </c>
    </row>
    <row r="123" spans="3:47">
      <c r="C123" t="str">
        <f t="array" ref="C123">IF(ROWS($3:123)&gt;MAX(IF(ISNUMBER(SEARCH(SUBSTITUTE(A$1,"&lt;=== TOTAL",""),'School Form 1-Copy'!$C$7:$C$1000)),ROW('School Form 1-Copy'!$C$7:$C$1000)-MIN(ROW('School Form 1-Copy'!$C$7:$C$1000))+1,""))-1,"",INDEX('School Form 1-Copy'!$C$7:$C$1000,ROWS($3:123)))</f>
        <v/>
      </c>
      <c r="D123" t="str">
        <f t="shared" si="24"/>
        <v/>
      </c>
      <c r="E123" t="str">
        <f>IF(C123="","",VLOOKUP(C123,'School Form 1-Copy'!$C$7:$H$1000,6,0))</f>
        <v/>
      </c>
      <c r="F123" t="str">
        <f t="array" ref="F123">IF(ROWS($3:123)&gt;MAX(IF(ISNUMBER(SEARCH(SUBSTITUTE(F$1,"&lt;===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1-Copy'!$C$3:$C$1000))+1,""))+ROWS($3:123)),""))</f>
        <v/>
      </c>
      <c r="G123" t="str">
        <f t="shared" si="25"/>
        <v/>
      </c>
      <c r="H123" t="str">
        <f>IF(F123="","",VLOOKUP(F123,'School Form 1-Copy'!$C$7:$H$1000,6,0))</f>
        <v/>
      </c>
      <c r="I123" t="str">
        <f t="shared" si="26"/>
        <v/>
      </c>
      <c r="J123" t="str">
        <f>IF(C123="","",VLOOKUP(C123,IF({1,0},'School Form 1-Copy'!$C$1:$C$1000,'School Form 1-Copy'!$A$1:$A$1000),2,0))</f>
        <v/>
      </c>
      <c r="K123" t="str">
        <f t="shared" si="27"/>
        <v/>
      </c>
      <c r="L123" t="str">
        <f t="shared" si="28"/>
        <v/>
      </c>
      <c r="M123" t="str">
        <f t="array" ref="M123">LOOKUP("zzzzz",CHOOSE({1,2},"",INDEX(I:I,SMALL(IF($I$3:$I$1000&lt;&gt;"",ROW($I$3:$I$1000)),ROWS($M$3:M123)))))</f>
        <v/>
      </c>
      <c r="N123" t="str">
        <f t="shared" si="29"/>
        <v/>
      </c>
      <c r="O123" t="str">
        <f t="shared" si="30"/>
        <v/>
      </c>
      <c r="P123" t="str">
        <f t="shared" si="31"/>
        <v/>
      </c>
      <c r="Q123" t="str">
        <f t="shared" si="32"/>
        <v/>
      </c>
      <c r="R123" t="str">
        <f>IFERROR(TRIM(MID(SUBSTITUTE(SUBSTITUTE(","&amp;$M123," ",", ",LEN($M123)-LEN(SUBSTITUTE($M123," ",""))),",",REPT(" ",50)),50*COLUMNS($M:M),50)),"")</f>
        <v/>
      </c>
      <c r="S123" t="str">
        <f>IFERROR(TRIM(MID(SUBSTITUTE(SUBSTITUTE(","&amp;$M123," ",", ",LEN($M123)-LEN(SUBSTITUTE($M123," ",""))),",",REPT(" ",50)),50*COLUMNS($M:N),50)),"")</f>
        <v/>
      </c>
      <c r="T123" t="str">
        <f>IFERROR(TRIM(MID(SUBSTITUTE(SUBSTITUTE(","&amp;$M123," ",", ",LEN($M123)-LEN(SUBSTITUTE($M123," ",""))),",",REPT(" ",50)),50*COLUMNS($M:O),50)),"")</f>
        <v/>
      </c>
      <c r="U123" t="str">
        <f>IFERROR(TRIM(MID(SUBSTITUTE(SUBSTITUTE(","&amp;$M123," ",", ",LEN($M123)-LEN(SUBSTITUTE($M123," ",""))),",",REPT(" ",50)),50*COLUMNS($M:P),50)),"")</f>
        <v/>
      </c>
      <c r="V123" s="53" t="e">
        <f>IF(LEN(TRIM(MID(SUBSTITUTE(SUBSTITUTE(","&amp;$Q123," ",", ",LEN($Q123)-LEN(SUBSTITUTE($Q123," ",""))),",",REPT(" ",50)),50*COLUMNS($Q:S),50)))&gt;3,TRIM(MID(SUBSTITUTE(SUBSTITUTE(","&amp;$Q123," ",", ",LEN($Q123)-LEN(SUBSTITUTE($Q123," ",""))),",",REPT(" ",50)),50*COLUMNS($Q:S),50)),"")</f>
        <v>#VALUE!</v>
      </c>
      <c r="W123" s="53" t="e">
        <f t="shared" si="33"/>
        <v>#VALUE!</v>
      </c>
      <c r="X123" t="e">
        <f t="shared" si="23"/>
        <v>#VALUE!</v>
      </c>
      <c r="Y123" s="54" t="e">
        <f t="shared" si="34"/>
        <v>#VALUE!</v>
      </c>
      <c r="Z123" s="53" t="e">
        <f>IF(AND(LEN(TRIM(MID(SUBSTITUTE(SUBSTITUTE(","&amp;$R123," ",", ",LEN($R123)-LEN(SUBSTITUTE($R123," ",""))),",",REPT(" ",50)),50*COLUMNS($R:R),50))&gt;0),LEFT(TRIM(MID(SUBSTITUTE(SUBSTITUTE(","&amp;$R123," ",", ",LEN($R123)-LEN(SUBSTITUTE($R123," ",""))),",",REPT(" ",50)),50*COLUMNS($R:R),50)),1)="I",LEFT(TRIM(MID(SUBSTITUTE(SUBSTITUTE(","&amp;$R123," ",", ",LEN($R123)-LEN(SUBSTITUTE($R123," ",""))),",",REPT(" ",50)),50*COLUMNS($R:R),50)),1)="V",LEFT(TRIM(MID(SUBSTITUTE(SUBSTITUTE(","&amp;$R123," ",", ",LEN($R123)-LEN(SUBSTITUTE($R123," ",""))),",",REPT(" ",50)),50*COLUMNS($R:R),50)),1)="X",LEFT(TRIM(MID(SUBSTITUTE(SUBSTITUTE(","&amp;$R123," ",", ",LEN($R123)-LEN(SUBSTITUTE($R123," ",""))),",",REPT(" ",50)),50*COLUMNS($R:R),50)),1)="J"),TRIM(MID(SUBSTITUTE(SUBSTITUTE(","&amp;$R123," ",", ",LEN($R123)-LEN(SUBSTITUTE($R123," ",""))),",",REPT(" ",50)),50*COLUMNS($R:R),50)),R123)</f>
        <v>#VALUE!</v>
      </c>
      <c r="AA123" s="55" t="str">
        <f t="shared" si="35"/>
        <v xml:space="preserve"> </v>
      </c>
      <c r="AB123" s="56" t="e">
        <f>IF(AE123="",IF(OR(LEFT(W123,1)="I",LEFT(W123,1)="V",LEFT(W123,1)="X",LEFT(W123,2)="JR",LEFT(W123,2)="SR"),IF(LEN(T123)-LEN(SUBSTITUTE(T123," ",""))&gt;=2,LEFT(T123,(FIND(" ",T123,1)-1)),W123),IF(AND(W123="",V123=""),IF(SUBSTITUTE(SUBSTITUTE(SUBSTITUTE(R123,AA123,""),".","")," ","")="",IF(LEN(TRIM(MID(SUBSTITUTE(SUBSTITUTE(","&amp;$Q123," ",", ",LEN($Q123)-LEN(SUBSTITUTE($Q123," ",""))),",",REPT(" ",50)),50*COLUMNS($Q:S),50)))&gt;3,LEFT(TRIM(MID(SUBSTITUTE(SUBSTITUTE(","&amp;$Q123," ",", ",LEN($Q123)-LEN(SUBSTITUTE($Q123," ",""))),",",REPT(" ",50)),50*COLUMNS($Q:S),50)),3),TRIM(MID(SUBSTITUTE(SUBSTITUTE(","&amp;$Q123," ",", ",LEN($Q123)-LEN(SUBSTITUTE($Q123," ",""))),",",REPT(" ",50)),50*COLUMNS($Q:S),50))),SUBSTITUTE(SUBSTITUTE(SUBSTITUTE(R123,AA123,""),".","")," ","")),IF(AND(LEN(W123)&gt;0,LEN(V123)&gt;0),IF(SUBSTITUTE(SUBSTITUTE(SUBSTITUTE(R123,AA123,""),".","")," ","")="",IF(LEN(TRIM(MID(SUBSTITUTE(SUBSTITUTE(","&amp;$Q123," ",", ",LEN($Q123)-LEN(SUBSTITUTE($Q123," ",""))),",",REPT(" ",50)),50*COLUMNS($Q:S),50)))&gt;3,LEFT(TRIM(MID(SUBSTITUTE(SUBSTITUTE(","&amp;$Q123," ",", ",LEN($Q123)-LEN(SUBSTITUTE($Q123," ",""))),",",REPT(" ",50)),50*COLUMNS($Q:S),50)),3),TRIM(MID(SUBSTITUTE(SUBSTITUTE(","&amp;$Q123," ",", ",LEN($Q123)-LEN(SUBSTITUTE($Q123," ",""))),",",REPT(" ",50)),50*COLUMNS($Q:S),50))),SUBSTITUTE(SUBSTITUTE(SUBSTITUTE(R123,AA123,""),".","")," ","")),""))),AE123)</f>
        <v>#VALUE!</v>
      </c>
      <c r="AC123" s="56" t="e">
        <f t="shared" si="36"/>
        <v>#VALUE!</v>
      </c>
      <c r="AD123" s="57" t="str">
        <f t="shared" si="37"/>
        <v/>
      </c>
      <c r="AE123" t="str">
        <f t="array" ref="AE123">IFERROR(INDEX(elem_res,MATCH(TRUE,ISNUMBER(SEARCH(elem_ext,AA123)),0)),"")</f>
        <v/>
      </c>
      <c r="AF123" t="str">
        <f t="shared" si="38"/>
        <v xml:space="preserve"> </v>
      </c>
      <c r="AG123" t="str">
        <f t="shared" si="39"/>
        <v/>
      </c>
      <c r="AH123" t="e">
        <f t="shared" si="40"/>
        <v>#VALUE!</v>
      </c>
      <c r="AI123" t="str">
        <f t="shared" si="41"/>
        <v/>
      </c>
      <c r="AJ123" t="str">
        <f t="shared" si="42"/>
        <v/>
      </c>
      <c r="AK123" t="str">
        <f t="shared" si="43"/>
        <v/>
      </c>
      <c r="AL123" t="str">
        <f t="shared" si="44"/>
        <v/>
      </c>
      <c r="AM123" t="str">
        <f>IF(R123="","",'School Form 1-Copy'!$F$4)</f>
        <v/>
      </c>
      <c r="AN123" t="str">
        <f>IF(R123="","",'School Form 1-Copy'!$F$3)</f>
        <v/>
      </c>
      <c r="AO123" t="str">
        <f>IF(R123="","",'School Form 1-Copy'!$AH$3)</f>
        <v/>
      </c>
      <c r="AP123" t="str">
        <f>IF(R123="","",'School Form 1-Copy'!$S$3)</f>
        <v/>
      </c>
      <c r="AQ123" t="str">
        <f>IF(R123="","",IF('School Form 1-Copy'!$K$3="NCR","NCR",IF('School Form 1-Copy'!$K$3="ARMM","ARMM",IF('School Form 1-Copy'!$K$3="CARAGA","CARAGA",MID('School Form 1-Copy'!$K$3,FIND(" ",'School Form 1-Copy'!$K$3)+1,256)))))</f>
        <v/>
      </c>
      <c r="AR123" t="str">
        <f>IF(R123="","",MID('School Form 1-Copy'!$AB$4,FIND(" ",'School Form 1-Copy'!$AB$4)+1,256))</f>
        <v/>
      </c>
      <c r="AS123" t="str">
        <f>IF(R123="","",'School Form 1-Copy'!$AH$4)</f>
        <v/>
      </c>
      <c r="AT123" t="str">
        <f>IF(S123="","",'School Form 1-Copy'!$S$4)</f>
        <v/>
      </c>
      <c r="AU123" t="str">
        <f ca="1">IF(AM123="","",INDIRECT("'"&amp;"School Form 1-Copy"&amp;"'!"&amp;"AD"&amp;MATCH("*Prepared*",'School Form 1-Copy'!$AD$1:$AD$1000,0)+1))</f>
        <v/>
      </c>
    </row>
    <row r="124" spans="3:47">
      <c r="C124" t="str">
        <f t="array" ref="C124">IF(ROWS($3:124)&gt;MAX(IF(ISNUMBER(SEARCH(SUBSTITUTE(A$1,"&lt;=== TOTAL",""),'School Form 1-Copy'!$C$7:$C$1000)),ROW('School Form 1-Copy'!$C$7:$C$1000)-MIN(ROW('School Form 1-Copy'!$C$7:$C$1000))+1,""))-1,"",INDEX('School Form 1-Copy'!$C$7:$C$1000,ROWS($3:124)))</f>
        <v/>
      </c>
      <c r="D124" t="str">
        <f t="shared" si="24"/>
        <v/>
      </c>
      <c r="E124" t="str">
        <f>IF(C124="","",VLOOKUP(C124,'School Form 1-Copy'!$C$7:$H$1000,6,0))</f>
        <v/>
      </c>
      <c r="F124" t="str">
        <f t="array" ref="F124">IF(ROWS($3:124)&gt;MAX(IF(ISNUMBER(SEARCH(SUBSTITUTE(F$1,"&lt;===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1-Copy'!$C$3:$C$1000))+1,""))+ROWS($3:124)),""))</f>
        <v/>
      </c>
      <c r="G124" t="str">
        <f t="shared" si="25"/>
        <v/>
      </c>
      <c r="H124" t="str">
        <f>IF(F124="","",VLOOKUP(F124,'School Form 1-Copy'!$C$7:$H$1000,6,0))</f>
        <v/>
      </c>
      <c r="I124" t="str">
        <f t="shared" si="26"/>
        <v/>
      </c>
      <c r="J124" t="str">
        <f>IF(C124="","",VLOOKUP(C124,IF({1,0},'School Form 1-Copy'!$C$1:$C$1000,'School Form 1-Copy'!$A$1:$A$1000),2,0))</f>
        <v/>
      </c>
      <c r="K124" t="str">
        <f t="shared" si="27"/>
        <v/>
      </c>
      <c r="L124" t="str">
        <f t="shared" si="28"/>
        <v/>
      </c>
      <c r="M124" t="str">
        <f t="array" ref="M124">LOOKUP("zzzzz",CHOOSE({1,2},"",INDEX(I:I,SMALL(IF($I$3:$I$1000&lt;&gt;"",ROW($I$3:$I$1000)),ROWS($M$3:M124)))))</f>
        <v/>
      </c>
      <c r="N124" t="str">
        <f t="shared" si="29"/>
        <v/>
      </c>
      <c r="O124" t="str">
        <f t="shared" si="30"/>
        <v/>
      </c>
      <c r="P124" t="str">
        <f t="shared" si="31"/>
        <v/>
      </c>
      <c r="Q124" t="str">
        <f t="shared" si="32"/>
        <v/>
      </c>
      <c r="R124" t="str">
        <f>IFERROR(TRIM(MID(SUBSTITUTE(SUBSTITUTE(","&amp;$M124," ",", ",LEN($M124)-LEN(SUBSTITUTE($M124," ",""))),",",REPT(" ",50)),50*COLUMNS($M:M),50)),"")</f>
        <v/>
      </c>
      <c r="S124" t="str">
        <f>IFERROR(TRIM(MID(SUBSTITUTE(SUBSTITUTE(","&amp;$M124," ",", ",LEN($M124)-LEN(SUBSTITUTE($M124," ",""))),",",REPT(" ",50)),50*COLUMNS($M:N),50)),"")</f>
        <v/>
      </c>
      <c r="T124" t="str">
        <f>IFERROR(TRIM(MID(SUBSTITUTE(SUBSTITUTE(","&amp;$M124," ",", ",LEN($M124)-LEN(SUBSTITUTE($M124," ",""))),",",REPT(" ",50)),50*COLUMNS($M:O),50)),"")</f>
        <v/>
      </c>
      <c r="U124" t="str">
        <f>IFERROR(TRIM(MID(SUBSTITUTE(SUBSTITUTE(","&amp;$M124," ",", ",LEN($M124)-LEN(SUBSTITUTE($M124," ",""))),",",REPT(" ",50)),50*COLUMNS($M:P),50)),"")</f>
        <v/>
      </c>
      <c r="V124" s="53" t="e">
        <f>IF(LEN(TRIM(MID(SUBSTITUTE(SUBSTITUTE(","&amp;$Q124," ",", ",LEN($Q124)-LEN(SUBSTITUTE($Q124," ",""))),",",REPT(" ",50)),50*COLUMNS($Q:S),50)))&gt;3,TRIM(MID(SUBSTITUTE(SUBSTITUTE(","&amp;$Q124," ",", ",LEN($Q124)-LEN(SUBSTITUTE($Q124," ",""))),",",REPT(" ",50)),50*COLUMNS($Q:S),50)),"")</f>
        <v>#VALUE!</v>
      </c>
      <c r="W124" s="53" t="e">
        <f t="shared" si="33"/>
        <v>#VALUE!</v>
      </c>
      <c r="X124" t="e">
        <f t="shared" si="23"/>
        <v>#VALUE!</v>
      </c>
      <c r="Y124" s="54" t="e">
        <f t="shared" si="34"/>
        <v>#VALUE!</v>
      </c>
      <c r="Z124" s="53" t="e">
        <f>IF(AND(LEN(TRIM(MID(SUBSTITUTE(SUBSTITUTE(","&amp;$R124," ",", ",LEN($R124)-LEN(SUBSTITUTE($R124," ",""))),",",REPT(" ",50)),50*COLUMNS($R:R),50))&gt;0),LEFT(TRIM(MID(SUBSTITUTE(SUBSTITUTE(","&amp;$R124," ",", ",LEN($R124)-LEN(SUBSTITUTE($R124," ",""))),",",REPT(" ",50)),50*COLUMNS($R:R),50)),1)="I",LEFT(TRIM(MID(SUBSTITUTE(SUBSTITUTE(","&amp;$R124," ",", ",LEN($R124)-LEN(SUBSTITUTE($R124," ",""))),",",REPT(" ",50)),50*COLUMNS($R:R),50)),1)="V",LEFT(TRIM(MID(SUBSTITUTE(SUBSTITUTE(","&amp;$R124," ",", ",LEN($R124)-LEN(SUBSTITUTE($R124," ",""))),",",REPT(" ",50)),50*COLUMNS($R:R),50)),1)="X",LEFT(TRIM(MID(SUBSTITUTE(SUBSTITUTE(","&amp;$R124," ",", ",LEN($R124)-LEN(SUBSTITUTE($R124," ",""))),",",REPT(" ",50)),50*COLUMNS($R:R),50)),1)="J"),TRIM(MID(SUBSTITUTE(SUBSTITUTE(","&amp;$R124," ",", ",LEN($R124)-LEN(SUBSTITUTE($R124," ",""))),",",REPT(" ",50)),50*COLUMNS($R:R),50)),R124)</f>
        <v>#VALUE!</v>
      </c>
      <c r="AA124" s="55" t="str">
        <f t="shared" si="35"/>
        <v xml:space="preserve"> </v>
      </c>
      <c r="AB124" s="56" t="e">
        <f>IF(AE124="",IF(OR(LEFT(W124,1)="I",LEFT(W124,1)="V",LEFT(W124,1)="X",LEFT(W124,2)="JR",LEFT(W124,2)="SR"),IF(LEN(T124)-LEN(SUBSTITUTE(T124," ",""))&gt;=2,LEFT(T124,(FIND(" ",T124,1)-1)),W124),IF(AND(W124="",V124=""),IF(SUBSTITUTE(SUBSTITUTE(SUBSTITUTE(R124,AA124,""),".","")," ","")="",IF(LEN(TRIM(MID(SUBSTITUTE(SUBSTITUTE(","&amp;$Q124," ",", ",LEN($Q124)-LEN(SUBSTITUTE($Q124," ",""))),",",REPT(" ",50)),50*COLUMNS($Q:S),50)))&gt;3,LEFT(TRIM(MID(SUBSTITUTE(SUBSTITUTE(","&amp;$Q124," ",", ",LEN($Q124)-LEN(SUBSTITUTE($Q124," ",""))),",",REPT(" ",50)),50*COLUMNS($Q:S),50)),3),TRIM(MID(SUBSTITUTE(SUBSTITUTE(","&amp;$Q124," ",", ",LEN($Q124)-LEN(SUBSTITUTE($Q124," ",""))),",",REPT(" ",50)),50*COLUMNS($Q:S),50))),SUBSTITUTE(SUBSTITUTE(SUBSTITUTE(R124,AA124,""),".","")," ","")),IF(AND(LEN(W124)&gt;0,LEN(V124)&gt;0),IF(SUBSTITUTE(SUBSTITUTE(SUBSTITUTE(R124,AA124,""),".","")," ","")="",IF(LEN(TRIM(MID(SUBSTITUTE(SUBSTITUTE(","&amp;$Q124," ",", ",LEN($Q124)-LEN(SUBSTITUTE($Q124," ",""))),",",REPT(" ",50)),50*COLUMNS($Q:S),50)))&gt;3,LEFT(TRIM(MID(SUBSTITUTE(SUBSTITUTE(","&amp;$Q124," ",", ",LEN($Q124)-LEN(SUBSTITUTE($Q124," ",""))),",",REPT(" ",50)),50*COLUMNS($Q:S),50)),3),TRIM(MID(SUBSTITUTE(SUBSTITUTE(","&amp;$Q124," ",", ",LEN($Q124)-LEN(SUBSTITUTE($Q124," ",""))),",",REPT(" ",50)),50*COLUMNS($Q:S),50))),SUBSTITUTE(SUBSTITUTE(SUBSTITUTE(R124,AA124,""),".","")," ","")),""))),AE124)</f>
        <v>#VALUE!</v>
      </c>
      <c r="AC124" s="56" t="e">
        <f t="shared" si="36"/>
        <v>#VALUE!</v>
      </c>
      <c r="AD124" s="57" t="str">
        <f t="shared" si="37"/>
        <v/>
      </c>
      <c r="AE124" t="str">
        <f t="array" ref="AE124">IFERROR(INDEX(elem_res,MATCH(TRUE,ISNUMBER(SEARCH(elem_ext,AA124)),0)),"")</f>
        <v/>
      </c>
      <c r="AF124" t="str">
        <f t="shared" si="38"/>
        <v xml:space="preserve"> </v>
      </c>
      <c r="AG124" t="str">
        <f t="shared" si="39"/>
        <v/>
      </c>
      <c r="AH124" t="e">
        <f t="shared" si="40"/>
        <v>#VALUE!</v>
      </c>
      <c r="AI124" t="str">
        <f t="shared" si="41"/>
        <v/>
      </c>
      <c r="AJ124" t="str">
        <f t="shared" si="42"/>
        <v/>
      </c>
      <c r="AK124" t="str">
        <f t="shared" si="43"/>
        <v/>
      </c>
      <c r="AL124" t="str">
        <f t="shared" si="44"/>
        <v/>
      </c>
      <c r="AM124" t="str">
        <f>IF(R124="","",'School Form 1-Copy'!$F$4)</f>
        <v/>
      </c>
      <c r="AN124" t="str">
        <f>IF(R124="","",'School Form 1-Copy'!$F$3)</f>
        <v/>
      </c>
      <c r="AO124" t="str">
        <f>IF(R124="","",'School Form 1-Copy'!$AH$3)</f>
        <v/>
      </c>
      <c r="AP124" t="str">
        <f>IF(R124="","",'School Form 1-Copy'!$S$3)</f>
        <v/>
      </c>
      <c r="AQ124" t="str">
        <f>IF(R124="","",IF('School Form 1-Copy'!$K$3="NCR","NCR",IF('School Form 1-Copy'!$K$3="ARMM","ARMM",IF('School Form 1-Copy'!$K$3="CARAGA","CARAGA",MID('School Form 1-Copy'!$K$3,FIND(" ",'School Form 1-Copy'!$K$3)+1,256)))))</f>
        <v/>
      </c>
      <c r="AR124" t="str">
        <f>IF(R124="","",MID('School Form 1-Copy'!$AB$4,FIND(" ",'School Form 1-Copy'!$AB$4)+1,256))</f>
        <v/>
      </c>
      <c r="AS124" t="str">
        <f>IF(R124="","",'School Form 1-Copy'!$AH$4)</f>
        <v/>
      </c>
      <c r="AT124" t="str">
        <f>IF(S124="","",'School Form 1-Copy'!$S$4)</f>
        <v/>
      </c>
      <c r="AU124" t="str">
        <f ca="1">IF(AM124="","",INDIRECT("'"&amp;"School Form 1-Copy"&amp;"'!"&amp;"AD"&amp;MATCH("*Prepared*",'School Form 1-Copy'!$AD$1:$AD$1000,0)+1))</f>
        <v/>
      </c>
    </row>
    <row r="125" spans="3:47">
      <c r="C125" t="str">
        <f t="array" ref="C125">IF(ROWS($3:125)&gt;MAX(IF(ISNUMBER(SEARCH(SUBSTITUTE(A$1,"&lt;=== TOTAL",""),'School Form 1-Copy'!$C$7:$C$1000)),ROW('School Form 1-Copy'!$C$7:$C$1000)-MIN(ROW('School Form 1-Copy'!$C$7:$C$1000))+1,""))-1,"",INDEX('School Form 1-Copy'!$C$7:$C$1000,ROWS($3:125)))</f>
        <v/>
      </c>
      <c r="D125" t="str">
        <f t="shared" si="24"/>
        <v/>
      </c>
      <c r="E125" t="str">
        <f>IF(C125="","",VLOOKUP(C125,'School Form 1-Copy'!$C$7:$H$1000,6,0))</f>
        <v/>
      </c>
      <c r="F125" t="str">
        <f t="array" ref="F125">IF(ROWS($3:125)&gt;MAX(IF(ISNUMBER(SEARCH(SUBSTITUTE(F$1,"&lt;===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1-Copy'!$C$3:$C$1000))+1,""))+ROWS($3:125)),""))</f>
        <v/>
      </c>
      <c r="G125" t="str">
        <f t="shared" si="25"/>
        <v/>
      </c>
      <c r="H125" t="str">
        <f>IF(F125="","",VLOOKUP(F125,'School Form 1-Copy'!$C$7:$H$1000,6,0))</f>
        <v/>
      </c>
      <c r="I125" t="str">
        <f t="shared" si="26"/>
        <v/>
      </c>
      <c r="J125" t="str">
        <f>IF(C125="","",VLOOKUP(C125,IF({1,0},'School Form 1-Copy'!$C$1:$C$1000,'School Form 1-Copy'!$A$1:$A$1000),2,0))</f>
        <v/>
      </c>
      <c r="K125" t="str">
        <f t="shared" si="27"/>
        <v/>
      </c>
      <c r="L125" t="str">
        <f t="shared" si="28"/>
        <v/>
      </c>
      <c r="M125" t="str">
        <f t="array" ref="M125">LOOKUP("zzzzz",CHOOSE({1,2},"",INDEX(I:I,SMALL(IF($I$3:$I$1000&lt;&gt;"",ROW($I$3:$I$1000)),ROWS($M$3:M125)))))</f>
        <v/>
      </c>
      <c r="N125" t="str">
        <f t="shared" si="29"/>
        <v/>
      </c>
      <c r="O125" t="str">
        <f t="shared" si="30"/>
        <v/>
      </c>
      <c r="P125" t="str">
        <f t="shared" si="31"/>
        <v/>
      </c>
      <c r="Q125" t="str">
        <f t="shared" si="32"/>
        <v/>
      </c>
      <c r="R125" t="str">
        <f>IFERROR(TRIM(MID(SUBSTITUTE(SUBSTITUTE(","&amp;$M125," ",", ",LEN($M125)-LEN(SUBSTITUTE($M125," ",""))),",",REPT(" ",50)),50*COLUMNS($M:M),50)),"")</f>
        <v/>
      </c>
      <c r="S125" t="str">
        <f>IFERROR(TRIM(MID(SUBSTITUTE(SUBSTITUTE(","&amp;$M125," ",", ",LEN($M125)-LEN(SUBSTITUTE($M125," ",""))),",",REPT(" ",50)),50*COLUMNS($M:N),50)),"")</f>
        <v/>
      </c>
      <c r="T125" t="str">
        <f>IFERROR(TRIM(MID(SUBSTITUTE(SUBSTITUTE(","&amp;$M125," ",", ",LEN($M125)-LEN(SUBSTITUTE($M125," ",""))),",",REPT(" ",50)),50*COLUMNS($M:O),50)),"")</f>
        <v/>
      </c>
      <c r="U125" t="str">
        <f>IFERROR(TRIM(MID(SUBSTITUTE(SUBSTITUTE(","&amp;$M125," ",", ",LEN($M125)-LEN(SUBSTITUTE($M125," ",""))),",",REPT(" ",50)),50*COLUMNS($M:P),50)),"")</f>
        <v/>
      </c>
      <c r="V125" s="53" t="e">
        <f>IF(LEN(TRIM(MID(SUBSTITUTE(SUBSTITUTE(","&amp;$Q125," ",", ",LEN($Q125)-LEN(SUBSTITUTE($Q125," ",""))),",",REPT(" ",50)),50*COLUMNS($Q:S),50)))&gt;3,TRIM(MID(SUBSTITUTE(SUBSTITUTE(","&amp;$Q125," ",", ",LEN($Q125)-LEN(SUBSTITUTE($Q125," ",""))),",",REPT(" ",50)),50*COLUMNS($Q:S),50)),"")</f>
        <v>#VALUE!</v>
      </c>
      <c r="W125" s="53" t="e">
        <f t="shared" si="33"/>
        <v>#VALUE!</v>
      </c>
      <c r="X125" t="e">
        <f t="shared" si="23"/>
        <v>#VALUE!</v>
      </c>
      <c r="Y125" s="54" t="e">
        <f t="shared" si="34"/>
        <v>#VALUE!</v>
      </c>
      <c r="Z125" s="53" t="e">
        <f>IF(AND(LEN(TRIM(MID(SUBSTITUTE(SUBSTITUTE(","&amp;$R125," ",", ",LEN($R125)-LEN(SUBSTITUTE($R125," ",""))),",",REPT(" ",50)),50*COLUMNS($R:R),50))&gt;0),LEFT(TRIM(MID(SUBSTITUTE(SUBSTITUTE(","&amp;$R125," ",", ",LEN($R125)-LEN(SUBSTITUTE($R125," ",""))),",",REPT(" ",50)),50*COLUMNS($R:R),50)),1)="I",LEFT(TRIM(MID(SUBSTITUTE(SUBSTITUTE(","&amp;$R125," ",", ",LEN($R125)-LEN(SUBSTITUTE($R125," ",""))),",",REPT(" ",50)),50*COLUMNS($R:R),50)),1)="V",LEFT(TRIM(MID(SUBSTITUTE(SUBSTITUTE(","&amp;$R125," ",", ",LEN($R125)-LEN(SUBSTITUTE($R125," ",""))),",",REPT(" ",50)),50*COLUMNS($R:R),50)),1)="X",LEFT(TRIM(MID(SUBSTITUTE(SUBSTITUTE(","&amp;$R125," ",", ",LEN($R125)-LEN(SUBSTITUTE($R125," ",""))),",",REPT(" ",50)),50*COLUMNS($R:R),50)),1)="J"),TRIM(MID(SUBSTITUTE(SUBSTITUTE(","&amp;$R125," ",", ",LEN($R125)-LEN(SUBSTITUTE($R125," ",""))),",",REPT(" ",50)),50*COLUMNS($R:R),50)),R125)</f>
        <v>#VALUE!</v>
      </c>
      <c r="AA125" s="55" t="str">
        <f t="shared" si="35"/>
        <v xml:space="preserve"> </v>
      </c>
      <c r="AB125" s="56" t="e">
        <f>IF(AE125="",IF(OR(LEFT(W125,1)="I",LEFT(W125,1)="V",LEFT(W125,1)="X",LEFT(W125,2)="JR",LEFT(W125,2)="SR"),IF(LEN(T125)-LEN(SUBSTITUTE(T125," ",""))&gt;=2,LEFT(T125,(FIND(" ",T125,1)-1)),W125),IF(AND(W125="",V125=""),IF(SUBSTITUTE(SUBSTITUTE(SUBSTITUTE(R125,AA125,""),".","")," ","")="",IF(LEN(TRIM(MID(SUBSTITUTE(SUBSTITUTE(","&amp;$Q125," ",", ",LEN($Q125)-LEN(SUBSTITUTE($Q125," ",""))),",",REPT(" ",50)),50*COLUMNS($Q:S),50)))&gt;3,LEFT(TRIM(MID(SUBSTITUTE(SUBSTITUTE(","&amp;$Q125," ",", ",LEN($Q125)-LEN(SUBSTITUTE($Q125," ",""))),",",REPT(" ",50)),50*COLUMNS($Q:S),50)),3),TRIM(MID(SUBSTITUTE(SUBSTITUTE(","&amp;$Q125," ",", ",LEN($Q125)-LEN(SUBSTITUTE($Q125," ",""))),",",REPT(" ",50)),50*COLUMNS($Q:S),50))),SUBSTITUTE(SUBSTITUTE(SUBSTITUTE(R125,AA125,""),".","")," ","")),IF(AND(LEN(W125)&gt;0,LEN(V125)&gt;0),IF(SUBSTITUTE(SUBSTITUTE(SUBSTITUTE(R125,AA125,""),".","")," ","")="",IF(LEN(TRIM(MID(SUBSTITUTE(SUBSTITUTE(","&amp;$Q125," ",", ",LEN($Q125)-LEN(SUBSTITUTE($Q125," ",""))),",",REPT(" ",50)),50*COLUMNS($Q:S),50)))&gt;3,LEFT(TRIM(MID(SUBSTITUTE(SUBSTITUTE(","&amp;$Q125," ",", ",LEN($Q125)-LEN(SUBSTITUTE($Q125," ",""))),",",REPT(" ",50)),50*COLUMNS($Q:S),50)),3),TRIM(MID(SUBSTITUTE(SUBSTITUTE(","&amp;$Q125," ",", ",LEN($Q125)-LEN(SUBSTITUTE($Q125," ",""))),",",REPT(" ",50)),50*COLUMNS($Q:S),50))),SUBSTITUTE(SUBSTITUTE(SUBSTITUTE(R125,AA125,""),".","")," ","")),""))),AE125)</f>
        <v>#VALUE!</v>
      </c>
      <c r="AC125" s="56" t="e">
        <f t="shared" si="36"/>
        <v>#VALUE!</v>
      </c>
      <c r="AD125" s="57" t="str">
        <f t="shared" si="37"/>
        <v/>
      </c>
      <c r="AE125" t="str">
        <f t="array" ref="AE125">IFERROR(INDEX(elem_res,MATCH(TRUE,ISNUMBER(SEARCH(elem_ext,AA125)),0)),"")</f>
        <v/>
      </c>
      <c r="AF125" t="str">
        <f t="shared" si="38"/>
        <v xml:space="preserve"> </v>
      </c>
      <c r="AG125" t="str">
        <f t="shared" si="39"/>
        <v/>
      </c>
      <c r="AH125" t="e">
        <f t="shared" si="40"/>
        <v>#VALUE!</v>
      </c>
      <c r="AI125" t="str">
        <f t="shared" si="41"/>
        <v/>
      </c>
      <c r="AJ125" t="str">
        <f t="shared" si="42"/>
        <v/>
      </c>
      <c r="AK125" t="str">
        <f t="shared" si="43"/>
        <v/>
      </c>
      <c r="AL125" t="str">
        <f t="shared" si="44"/>
        <v/>
      </c>
      <c r="AM125" t="str">
        <f>IF(R125="","",'School Form 1-Copy'!$F$4)</f>
        <v/>
      </c>
      <c r="AN125" t="str">
        <f>IF(R125="","",'School Form 1-Copy'!$F$3)</f>
        <v/>
      </c>
      <c r="AO125" t="str">
        <f>IF(R125="","",'School Form 1-Copy'!$AH$3)</f>
        <v/>
      </c>
      <c r="AP125" t="str">
        <f>IF(R125="","",'School Form 1-Copy'!$S$3)</f>
        <v/>
      </c>
      <c r="AQ125" t="str">
        <f>IF(R125="","",IF('School Form 1-Copy'!$K$3="NCR","NCR",IF('School Form 1-Copy'!$K$3="ARMM","ARMM",IF('School Form 1-Copy'!$K$3="CARAGA","CARAGA",MID('School Form 1-Copy'!$K$3,FIND(" ",'School Form 1-Copy'!$K$3)+1,256)))))</f>
        <v/>
      </c>
      <c r="AR125" t="str">
        <f>IF(R125="","",MID('School Form 1-Copy'!$AB$4,FIND(" ",'School Form 1-Copy'!$AB$4)+1,256))</f>
        <v/>
      </c>
      <c r="AS125" t="str">
        <f>IF(R125="","",'School Form 1-Copy'!$AH$4)</f>
        <v/>
      </c>
      <c r="AT125" t="str">
        <f>IF(S125="","",'School Form 1-Copy'!$S$4)</f>
        <v/>
      </c>
      <c r="AU125" t="str">
        <f ca="1">IF(AM125="","",INDIRECT("'"&amp;"School Form 1-Copy"&amp;"'!"&amp;"AD"&amp;MATCH("*Prepared*",'School Form 1-Copy'!$AD$1:$AD$1000,0)+1))</f>
        <v/>
      </c>
    </row>
    <row r="126" spans="3:47">
      <c r="C126" t="str">
        <f t="array" ref="C126">IF(ROWS($3:126)&gt;MAX(IF(ISNUMBER(SEARCH(SUBSTITUTE(A$1,"&lt;=== TOTAL",""),'School Form 1-Copy'!$C$7:$C$1000)),ROW('School Form 1-Copy'!$C$7:$C$1000)-MIN(ROW('School Form 1-Copy'!$C$7:$C$1000))+1,""))-1,"",INDEX('School Form 1-Copy'!$C$7:$C$1000,ROWS($3:126)))</f>
        <v/>
      </c>
      <c r="D126" t="str">
        <f t="shared" si="24"/>
        <v/>
      </c>
      <c r="E126" t="str">
        <f>IF(C126="","",VLOOKUP(C126,'School Form 1-Copy'!$C$7:$H$1000,6,0))</f>
        <v/>
      </c>
      <c r="F126" t="str">
        <f t="array" ref="F126">IF(ROWS($3:126)&gt;MAX(IF(ISNUMBER(SEARCH(SUBSTITUTE(F$1,"&lt;===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1-Copy'!$C$3:$C$1000))+1,""))+ROWS($3:126)),""))</f>
        <v/>
      </c>
      <c r="G126" t="str">
        <f t="shared" si="25"/>
        <v/>
      </c>
      <c r="H126" t="str">
        <f>IF(F126="","",VLOOKUP(F126,'School Form 1-Copy'!$C$7:$H$1000,6,0))</f>
        <v/>
      </c>
      <c r="I126" t="str">
        <f t="shared" si="26"/>
        <v/>
      </c>
      <c r="J126" t="str">
        <f>IF(C126="","",VLOOKUP(C126,IF({1,0},'School Form 1-Copy'!$C$1:$C$1000,'School Form 1-Copy'!$A$1:$A$1000),2,0))</f>
        <v/>
      </c>
      <c r="K126" t="str">
        <f t="shared" si="27"/>
        <v/>
      </c>
      <c r="L126" t="str">
        <f t="shared" si="28"/>
        <v/>
      </c>
      <c r="M126" t="str">
        <f t="array" ref="M126">LOOKUP("zzzzz",CHOOSE({1,2},"",INDEX(I:I,SMALL(IF($I$3:$I$1000&lt;&gt;"",ROW($I$3:$I$1000)),ROWS($M$3:M126)))))</f>
        <v/>
      </c>
      <c r="N126" t="str">
        <f t="shared" si="29"/>
        <v/>
      </c>
      <c r="O126" t="str">
        <f t="shared" si="30"/>
        <v/>
      </c>
      <c r="P126" t="str">
        <f t="shared" si="31"/>
        <v/>
      </c>
      <c r="Q126" t="str">
        <f t="shared" si="32"/>
        <v/>
      </c>
      <c r="R126" t="str">
        <f>IFERROR(TRIM(MID(SUBSTITUTE(SUBSTITUTE(","&amp;$M126," ",", ",LEN($M126)-LEN(SUBSTITUTE($M126," ",""))),",",REPT(" ",50)),50*COLUMNS($M:M),50)),"")</f>
        <v/>
      </c>
      <c r="S126" t="str">
        <f>IFERROR(TRIM(MID(SUBSTITUTE(SUBSTITUTE(","&amp;$M126," ",", ",LEN($M126)-LEN(SUBSTITUTE($M126," ",""))),",",REPT(" ",50)),50*COLUMNS($M:N),50)),"")</f>
        <v/>
      </c>
      <c r="T126" t="str">
        <f>IFERROR(TRIM(MID(SUBSTITUTE(SUBSTITUTE(","&amp;$M126," ",", ",LEN($M126)-LEN(SUBSTITUTE($M126," ",""))),",",REPT(" ",50)),50*COLUMNS($M:O),50)),"")</f>
        <v/>
      </c>
      <c r="U126" t="str">
        <f>IFERROR(TRIM(MID(SUBSTITUTE(SUBSTITUTE(","&amp;$M126," ",", ",LEN($M126)-LEN(SUBSTITUTE($M126," ",""))),",",REPT(" ",50)),50*COLUMNS($M:P),50)),"")</f>
        <v/>
      </c>
      <c r="V126" s="53" t="e">
        <f>IF(LEN(TRIM(MID(SUBSTITUTE(SUBSTITUTE(","&amp;$Q126," ",", ",LEN($Q126)-LEN(SUBSTITUTE($Q126," ",""))),",",REPT(" ",50)),50*COLUMNS($Q:S),50)))&gt;3,TRIM(MID(SUBSTITUTE(SUBSTITUTE(","&amp;$Q126," ",", ",LEN($Q126)-LEN(SUBSTITUTE($Q126," ",""))),",",REPT(" ",50)),50*COLUMNS($Q:S),50)),"")</f>
        <v>#VALUE!</v>
      </c>
      <c r="W126" s="53" t="e">
        <f t="shared" si="33"/>
        <v>#VALUE!</v>
      </c>
      <c r="X126" t="e">
        <f t="shared" si="23"/>
        <v>#VALUE!</v>
      </c>
      <c r="Y126" s="54" t="e">
        <f t="shared" si="34"/>
        <v>#VALUE!</v>
      </c>
      <c r="Z126" s="53" t="e">
        <f>IF(AND(LEN(TRIM(MID(SUBSTITUTE(SUBSTITUTE(","&amp;$R126," ",", ",LEN($R126)-LEN(SUBSTITUTE($R126," ",""))),",",REPT(" ",50)),50*COLUMNS($R:R),50))&gt;0),LEFT(TRIM(MID(SUBSTITUTE(SUBSTITUTE(","&amp;$R126," ",", ",LEN($R126)-LEN(SUBSTITUTE($R126," ",""))),",",REPT(" ",50)),50*COLUMNS($R:R),50)),1)="I",LEFT(TRIM(MID(SUBSTITUTE(SUBSTITUTE(","&amp;$R126," ",", ",LEN($R126)-LEN(SUBSTITUTE($R126," ",""))),",",REPT(" ",50)),50*COLUMNS($R:R),50)),1)="V",LEFT(TRIM(MID(SUBSTITUTE(SUBSTITUTE(","&amp;$R126," ",", ",LEN($R126)-LEN(SUBSTITUTE($R126," ",""))),",",REPT(" ",50)),50*COLUMNS($R:R),50)),1)="X",LEFT(TRIM(MID(SUBSTITUTE(SUBSTITUTE(","&amp;$R126," ",", ",LEN($R126)-LEN(SUBSTITUTE($R126," ",""))),",",REPT(" ",50)),50*COLUMNS($R:R),50)),1)="J"),TRIM(MID(SUBSTITUTE(SUBSTITUTE(","&amp;$R126," ",", ",LEN($R126)-LEN(SUBSTITUTE($R126," ",""))),",",REPT(" ",50)),50*COLUMNS($R:R),50)),R126)</f>
        <v>#VALUE!</v>
      </c>
      <c r="AA126" s="55" t="str">
        <f t="shared" si="35"/>
        <v xml:space="preserve"> </v>
      </c>
      <c r="AB126" s="56" t="e">
        <f>IF(AE126="",IF(OR(LEFT(W126,1)="I",LEFT(W126,1)="V",LEFT(W126,1)="X",LEFT(W126,2)="JR",LEFT(W126,2)="SR"),IF(LEN(T126)-LEN(SUBSTITUTE(T126," ",""))&gt;=2,LEFT(T126,(FIND(" ",T126,1)-1)),W126),IF(AND(W126="",V126=""),IF(SUBSTITUTE(SUBSTITUTE(SUBSTITUTE(R126,AA126,""),".","")," ","")="",IF(LEN(TRIM(MID(SUBSTITUTE(SUBSTITUTE(","&amp;$Q126," ",", ",LEN($Q126)-LEN(SUBSTITUTE($Q126," ",""))),",",REPT(" ",50)),50*COLUMNS($Q:S),50)))&gt;3,LEFT(TRIM(MID(SUBSTITUTE(SUBSTITUTE(","&amp;$Q126," ",", ",LEN($Q126)-LEN(SUBSTITUTE($Q126," ",""))),",",REPT(" ",50)),50*COLUMNS($Q:S),50)),3),TRIM(MID(SUBSTITUTE(SUBSTITUTE(","&amp;$Q126," ",", ",LEN($Q126)-LEN(SUBSTITUTE($Q126," ",""))),",",REPT(" ",50)),50*COLUMNS($Q:S),50))),SUBSTITUTE(SUBSTITUTE(SUBSTITUTE(R126,AA126,""),".","")," ","")),IF(AND(LEN(W126)&gt;0,LEN(V126)&gt;0),IF(SUBSTITUTE(SUBSTITUTE(SUBSTITUTE(R126,AA126,""),".","")," ","")="",IF(LEN(TRIM(MID(SUBSTITUTE(SUBSTITUTE(","&amp;$Q126," ",", ",LEN($Q126)-LEN(SUBSTITUTE($Q126," ",""))),",",REPT(" ",50)),50*COLUMNS($Q:S),50)))&gt;3,LEFT(TRIM(MID(SUBSTITUTE(SUBSTITUTE(","&amp;$Q126," ",", ",LEN($Q126)-LEN(SUBSTITUTE($Q126," ",""))),",",REPT(" ",50)),50*COLUMNS($Q:S),50)),3),TRIM(MID(SUBSTITUTE(SUBSTITUTE(","&amp;$Q126," ",", ",LEN($Q126)-LEN(SUBSTITUTE($Q126," ",""))),",",REPT(" ",50)),50*COLUMNS($Q:S),50))),SUBSTITUTE(SUBSTITUTE(SUBSTITUTE(R126,AA126,""),".","")," ","")),""))),AE126)</f>
        <v>#VALUE!</v>
      </c>
      <c r="AC126" s="56" t="e">
        <f t="shared" si="36"/>
        <v>#VALUE!</v>
      </c>
      <c r="AD126" s="57" t="str">
        <f t="shared" si="37"/>
        <v/>
      </c>
      <c r="AE126" t="str">
        <f t="array" ref="AE126">IFERROR(INDEX(elem_res,MATCH(TRUE,ISNUMBER(SEARCH(elem_ext,AA126)),0)),"")</f>
        <v/>
      </c>
      <c r="AF126" t="str">
        <f t="shared" si="38"/>
        <v xml:space="preserve"> </v>
      </c>
      <c r="AG126" t="str">
        <f t="shared" si="39"/>
        <v/>
      </c>
      <c r="AH126" t="e">
        <f t="shared" si="40"/>
        <v>#VALUE!</v>
      </c>
      <c r="AI126" t="str">
        <f t="shared" si="41"/>
        <v/>
      </c>
      <c r="AJ126" t="str">
        <f t="shared" si="42"/>
        <v/>
      </c>
      <c r="AK126" t="str">
        <f t="shared" si="43"/>
        <v/>
      </c>
      <c r="AL126" t="str">
        <f t="shared" si="44"/>
        <v/>
      </c>
      <c r="AM126" t="str">
        <f>IF(R126="","",'School Form 1-Copy'!$F$4)</f>
        <v/>
      </c>
      <c r="AN126" t="str">
        <f>IF(R126="","",'School Form 1-Copy'!$F$3)</f>
        <v/>
      </c>
      <c r="AO126" t="str">
        <f>IF(R126="","",'School Form 1-Copy'!$AH$3)</f>
        <v/>
      </c>
      <c r="AP126" t="str">
        <f>IF(R126="","",'School Form 1-Copy'!$S$3)</f>
        <v/>
      </c>
      <c r="AQ126" t="str">
        <f>IF(R126="","",IF('School Form 1-Copy'!$K$3="NCR","NCR",IF('School Form 1-Copy'!$K$3="ARMM","ARMM",IF('School Form 1-Copy'!$K$3="CARAGA","CARAGA",MID('School Form 1-Copy'!$K$3,FIND(" ",'School Form 1-Copy'!$K$3)+1,256)))))</f>
        <v/>
      </c>
      <c r="AR126" t="str">
        <f>IF(R126="","",MID('School Form 1-Copy'!$AB$4,FIND(" ",'School Form 1-Copy'!$AB$4)+1,256))</f>
        <v/>
      </c>
      <c r="AS126" t="str">
        <f>IF(R126="","",'School Form 1-Copy'!$AH$4)</f>
        <v/>
      </c>
      <c r="AT126" t="str">
        <f>IF(S126="","",'School Form 1-Copy'!$S$4)</f>
        <v/>
      </c>
      <c r="AU126" t="str">
        <f ca="1">IF(AM126="","",INDIRECT("'"&amp;"School Form 1-Copy"&amp;"'!"&amp;"AD"&amp;MATCH("*Prepared*",'School Form 1-Copy'!$AD$1:$AD$1000,0)+1))</f>
        <v/>
      </c>
    </row>
    <row r="127" spans="3:47">
      <c r="C127" t="str">
        <f t="array" ref="C127">IF(ROWS($3:127)&gt;MAX(IF(ISNUMBER(SEARCH(SUBSTITUTE(A$1,"&lt;=== TOTAL",""),'School Form 1-Copy'!$C$7:$C$1000)),ROW('School Form 1-Copy'!$C$7:$C$1000)-MIN(ROW('School Form 1-Copy'!$C$7:$C$1000))+1,""))-1,"",INDEX('School Form 1-Copy'!$C$7:$C$1000,ROWS($3:127)))</f>
        <v/>
      </c>
      <c r="D127" t="str">
        <f t="shared" si="24"/>
        <v/>
      </c>
      <c r="E127" t="str">
        <f>IF(C127="","",VLOOKUP(C127,'School Form 1-Copy'!$C$7:$H$1000,6,0))</f>
        <v/>
      </c>
      <c r="F127" t="str">
        <f t="array" ref="F127">IF(ROWS($3:127)&gt;MAX(IF(ISNUMBER(SEARCH(SUBSTITUTE(F$1,"&lt;===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1-Copy'!$C$3:$C$1000))+1,""))+ROWS($3:127)),""))</f>
        <v/>
      </c>
      <c r="G127" t="str">
        <f t="shared" si="25"/>
        <v/>
      </c>
      <c r="H127" t="str">
        <f>IF(F127="","",VLOOKUP(F127,'School Form 1-Copy'!$C$7:$H$1000,6,0))</f>
        <v/>
      </c>
      <c r="I127" t="str">
        <f t="shared" si="26"/>
        <v/>
      </c>
      <c r="J127" t="str">
        <f>IF(C127="","",VLOOKUP(C127,IF({1,0},'School Form 1-Copy'!$C$1:$C$1000,'School Form 1-Copy'!$A$1:$A$1000),2,0))</f>
        <v/>
      </c>
      <c r="K127" t="str">
        <f t="shared" si="27"/>
        <v/>
      </c>
      <c r="L127" t="str">
        <f t="shared" si="28"/>
        <v/>
      </c>
      <c r="M127" t="str">
        <f t="array" ref="M127">LOOKUP("zzzzz",CHOOSE({1,2},"",INDEX(I:I,SMALL(IF($I$3:$I$1000&lt;&gt;"",ROW($I$3:$I$1000)),ROWS($M$3:M127)))))</f>
        <v/>
      </c>
      <c r="N127" t="str">
        <f t="shared" si="29"/>
        <v/>
      </c>
      <c r="O127" t="str">
        <f t="shared" si="30"/>
        <v/>
      </c>
      <c r="P127" t="str">
        <f t="shared" si="31"/>
        <v/>
      </c>
      <c r="Q127" t="str">
        <f t="shared" si="32"/>
        <v/>
      </c>
      <c r="R127" t="str">
        <f>IFERROR(TRIM(MID(SUBSTITUTE(SUBSTITUTE(","&amp;$M127," ",", ",LEN($M127)-LEN(SUBSTITUTE($M127," ",""))),",",REPT(" ",50)),50*COLUMNS($M:M),50)),"")</f>
        <v/>
      </c>
      <c r="S127" t="str">
        <f>IFERROR(TRIM(MID(SUBSTITUTE(SUBSTITUTE(","&amp;$M127," ",", ",LEN($M127)-LEN(SUBSTITUTE($M127," ",""))),",",REPT(" ",50)),50*COLUMNS($M:N),50)),"")</f>
        <v/>
      </c>
      <c r="T127" t="str">
        <f>IFERROR(TRIM(MID(SUBSTITUTE(SUBSTITUTE(","&amp;$M127," ",", ",LEN($M127)-LEN(SUBSTITUTE($M127," ",""))),",",REPT(" ",50)),50*COLUMNS($M:O),50)),"")</f>
        <v/>
      </c>
      <c r="U127" t="str">
        <f>IFERROR(TRIM(MID(SUBSTITUTE(SUBSTITUTE(","&amp;$M127," ",", ",LEN($M127)-LEN(SUBSTITUTE($M127," ",""))),",",REPT(" ",50)),50*COLUMNS($M:P),50)),"")</f>
        <v/>
      </c>
      <c r="V127" s="53" t="e">
        <f>IF(LEN(TRIM(MID(SUBSTITUTE(SUBSTITUTE(","&amp;$Q127," ",", ",LEN($Q127)-LEN(SUBSTITUTE($Q127," ",""))),",",REPT(" ",50)),50*COLUMNS($Q:S),50)))&gt;3,TRIM(MID(SUBSTITUTE(SUBSTITUTE(","&amp;$Q127," ",", ",LEN($Q127)-LEN(SUBSTITUTE($Q127," ",""))),",",REPT(" ",50)),50*COLUMNS($Q:S),50)),"")</f>
        <v>#VALUE!</v>
      </c>
      <c r="W127" s="53" t="e">
        <f t="shared" si="33"/>
        <v>#VALUE!</v>
      </c>
      <c r="X127" t="e">
        <f t="shared" si="23"/>
        <v>#VALUE!</v>
      </c>
      <c r="Y127" s="54" t="e">
        <f t="shared" si="34"/>
        <v>#VALUE!</v>
      </c>
      <c r="Z127" s="53" t="e">
        <f>IF(AND(LEN(TRIM(MID(SUBSTITUTE(SUBSTITUTE(","&amp;$R127," ",", ",LEN($R127)-LEN(SUBSTITUTE($R127," ",""))),",",REPT(" ",50)),50*COLUMNS($R:R),50))&gt;0),LEFT(TRIM(MID(SUBSTITUTE(SUBSTITUTE(","&amp;$R127," ",", ",LEN($R127)-LEN(SUBSTITUTE($R127," ",""))),",",REPT(" ",50)),50*COLUMNS($R:R),50)),1)="I",LEFT(TRIM(MID(SUBSTITUTE(SUBSTITUTE(","&amp;$R127," ",", ",LEN($R127)-LEN(SUBSTITUTE($R127," ",""))),",",REPT(" ",50)),50*COLUMNS($R:R),50)),1)="V",LEFT(TRIM(MID(SUBSTITUTE(SUBSTITUTE(","&amp;$R127," ",", ",LEN($R127)-LEN(SUBSTITUTE($R127," ",""))),",",REPT(" ",50)),50*COLUMNS($R:R),50)),1)="X",LEFT(TRIM(MID(SUBSTITUTE(SUBSTITUTE(","&amp;$R127," ",", ",LEN($R127)-LEN(SUBSTITUTE($R127," ",""))),",",REPT(" ",50)),50*COLUMNS($R:R),50)),1)="J"),TRIM(MID(SUBSTITUTE(SUBSTITUTE(","&amp;$R127," ",", ",LEN($R127)-LEN(SUBSTITUTE($R127," ",""))),",",REPT(" ",50)),50*COLUMNS($R:R),50)),R127)</f>
        <v>#VALUE!</v>
      </c>
      <c r="AA127" s="55" t="str">
        <f t="shared" si="35"/>
        <v xml:space="preserve"> </v>
      </c>
      <c r="AB127" s="56" t="e">
        <f>IF(AE127="",IF(OR(LEFT(W127,1)="I",LEFT(W127,1)="V",LEFT(W127,1)="X",LEFT(W127,2)="JR",LEFT(W127,2)="SR"),IF(LEN(T127)-LEN(SUBSTITUTE(T127," ",""))&gt;=2,LEFT(T127,(FIND(" ",T127,1)-1)),W127),IF(AND(W127="",V127=""),IF(SUBSTITUTE(SUBSTITUTE(SUBSTITUTE(R127,AA127,""),".","")," ","")="",IF(LEN(TRIM(MID(SUBSTITUTE(SUBSTITUTE(","&amp;$Q127," ",", ",LEN($Q127)-LEN(SUBSTITUTE($Q127," ",""))),",",REPT(" ",50)),50*COLUMNS($Q:S),50)))&gt;3,LEFT(TRIM(MID(SUBSTITUTE(SUBSTITUTE(","&amp;$Q127," ",", ",LEN($Q127)-LEN(SUBSTITUTE($Q127," ",""))),",",REPT(" ",50)),50*COLUMNS($Q:S),50)),3),TRIM(MID(SUBSTITUTE(SUBSTITUTE(","&amp;$Q127," ",", ",LEN($Q127)-LEN(SUBSTITUTE($Q127," ",""))),",",REPT(" ",50)),50*COLUMNS($Q:S),50))),SUBSTITUTE(SUBSTITUTE(SUBSTITUTE(R127,AA127,""),".","")," ","")),IF(AND(LEN(W127)&gt;0,LEN(V127)&gt;0),IF(SUBSTITUTE(SUBSTITUTE(SUBSTITUTE(R127,AA127,""),".","")," ","")="",IF(LEN(TRIM(MID(SUBSTITUTE(SUBSTITUTE(","&amp;$Q127," ",", ",LEN($Q127)-LEN(SUBSTITUTE($Q127," ",""))),",",REPT(" ",50)),50*COLUMNS($Q:S),50)))&gt;3,LEFT(TRIM(MID(SUBSTITUTE(SUBSTITUTE(","&amp;$Q127," ",", ",LEN($Q127)-LEN(SUBSTITUTE($Q127," ",""))),",",REPT(" ",50)),50*COLUMNS($Q:S),50)),3),TRIM(MID(SUBSTITUTE(SUBSTITUTE(","&amp;$Q127," ",", ",LEN($Q127)-LEN(SUBSTITUTE($Q127," ",""))),",",REPT(" ",50)),50*COLUMNS($Q:S),50))),SUBSTITUTE(SUBSTITUTE(SUBSTITUTE(R127,AA127,""),".","")," ","")),""))),AE127)</f>
        <v>#VALUE!</v>
      </c>
      <c r="AC127" s="56" t="e">
        <f t="shared" si="36"/>
        <v>#VALUE!</v>
      </c>
      <c r="AD127" s="57" t="str">
        <f t="shared" si="37"/>
        <v/>
      </c>
      <c r="AE127" t="str">
        <f t="array" ref="AE127">IFERROR(INDEX(elem_res,MATCH(TRUE,ISNUMBER(SEARCH(elem_ext,AA127)),0)),"")</f>
        <v/>
      </c>
      <c r="AF127" t="str">
        <f t="shared" si="38"/>
        <v xml:space="preserve"> </v>
      </c>
      <c r="AG127" t="str">
        <f t="shared" si="39"/>
        <v/>
      </c>
      <c r="AH127" t="e">
        <f t="shared" si="40"/>
        <v>#VALUE!</v>
      </c>
      <c r="AI127" t="str">
        <f t="shared" si="41"/>
        <v/>
      </c>
      <c r="AJ127" t="str">
        <f t="shared" si="42"/>
        <v/>
      </c>
      <c r="AK127" t="str">
        <f t="shared" si="43"/>
        <v/>
      </c>
      <c r="AL127" t="str">
        <f t="shared" si="44"/>
        <v/>
      </c>
      <c r="AM127" t="str">
        <f>IF(R127="","",'School Form 1-Copy'!$F$4)</f>
        <v/>
      </c>
      <c r="AN127" t="str">
        <f>IF(R127="","",'School Form 1-Copy'!$F$3)</f>
        <v/>
      </c>
      <c r="AO127" t="str">
        <f>IF(R127="","",'School Form 1-Copy'!$AH$3)</f>
        <v/>
      </c>
      <c r="AP127" t="str">
        <f>IF(R127="","",'School Form 1-Copy'!$S$3)</f>
        <v/>
      </c>
      <c r="AQ127" t="str">
        <f>IF(R127="","",IF('School Form 1-Copy'!$K$3="NCR","NCR",IF('School Form 1-Copy'!$K$3="ARMM","ARMM",IF('School Form 1-Copy'!$K$3="CARAGA","CARAGA",MID('School Form 1-Copy'!$K$3,FIND(" ",'School Form 1-Copy'!$K$3)+1,256)))))</f>
        <v/>
      </c>
      <c r="AR127" t="str">
        <f>IF(R127="","",MID('School Form 1-Copy'!$AB$4,FIND(" ",'School Form 1-Copy'!$AB$4)+1,256))</f>
        <v/>
      </c>
      <c r="AS127" t="str">
        <f>IF(R127="","",'School Form 1-Copy'!$AH$4)</f>
        <v/>
      </c>
      <c r="AT127" t="str">
        <f>IF(S127="","",'School Form 1-Copy'!$S$4)</f>
        <v/>
      </c>
      <c r="AU127" t="str">
        <f ca="1">IF(AM127="","",INDIRECT("'"&amp;"School Form 1-Copy"&amp;"'!"&amp;"AD"&amp;MATCH("*Prepared*",'School Form 1-Copy'!$AD$1:$AD$1000,0)+1))</f>
        <v/>
      </c>
    </row>
    <row r="128" spans="3:47">
      <c r="C128" t="str">
        <f t="array" ref="C128">IF(ROWS($3:128)&gt;MAX(IF(ISNUMBER(SEARCH(SUBSTITUTE(A$1,"&lt;=== TOTAL",""),'School Form 1-Copy'!$C$7:$C$1000)),ROW('School Form 1-Copy'!$C$7:$C$1000)-MIN(ROW('School Form 1-Copy'!$C$7:$C$1000))+1,""))-1,"",INDEX('School Form 1-Copy'!$C$7:$C$1000,ROWS($3:128)))</f>
        <v/>
      </c>
      <c r="D128" t="str">
        <f t="shared" si="24"/>
        <v/>
      </c>
      <c r="E128" t="str">
        <f>IF(C128="","",VLOOKUP(C128,'School Form 1-Copy'!$C$7:$H$1000,6,0))</f>
        <v/>
      </c>
      <c r="F128" t="str">
        <f t="array" ref="F128">IF(ROWS($3:128)&gt;MAX(IF(ISNUMBER(SEARCH(SUBSTITUTE(F$1,"&lt;===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1-Copy'!$C$3:$C$1000))+1,""))+ROWS($3:128)),""))</f>
        <v/>
      </c>
      <c r="G128" t="str">
        <f t="shared" si="25"/>
        <v/>
      </c>
      <c r="H128" t="str">
        <f>IF(F128="","",VLOOKUP(F128,'School Form 1-Copy'!$C$7:$H$1000,6,0))</f>
        <v/>
      </c>
      <c r="I128" t="str">
        <f t="shared" si="26"/>
        <v/>
      </c>
      <c r="J128" t="str">
        <f>IF(C128="","",VLOOKUP(C128,IF({1,0},'School Form 1-Copy'!$C$1:$C$1000,'School Form 1-Copy'!$A$1:$A$1000),2,0))</f>
        <v/>
      </c>
      <c r="K128" t="str">
        <f t="shared" si="27"/>
        <v/>
      </c>
      <c r="L128" t="str">
        <f t="shared" si="28"/>
        <v/>
      </c>
      <c r="M128" t="str">
        <f t="array" ref="M128">LOOKUP("zzzzz",CHOOSE({1,2},"",INDEX(I:I,SMALL(IF($I$3:$I$1000&lt;&gt;"",ROW($I$3:$I$1000)),ROWS($M$3:M128)))))</f>
        <v/>
      </c>
      <c r="N128" t="str">
        <f t="shared" si="29"/>
        <v/>
      </c>
      <c r="O128" t="str">
        <f t="shared" si="30"/>
        <v/>
      </c>
      <c r="P128" t="str">
        <f t="shared" si="31"/>
        <v/>
      </c>
      <c r="Q128" t="str">
        <f t="shared" si="32"/>
        <v/>
      </c>
      <c r="R128" t="str">
        <f>IFERROR(TRIM(MID(SUBSTITUTE(SUBSTITUTE(","&amp;$M128," ",", ",LEN($M128)-LEN(SUBSTITUTE($M128," ",""))),",",REPT(" ",50)),50*COLUMNS($M:M),50)),"")</f>
        <v/>
      </c>
      <c r="S128" t="str">
        <f>IFERROR(TRIM(MID(SUBSTITUTE(SUBSTITUTE(","&amp;$M128," ",", ",LEN($M128)-LEN(SUBSTITUTE($M128," ",""))),",",REPT(" ",50)),50*COLUMNS($M:N),50)),"")</f>
        <v/>
      </c>
      <c r="T128" t="str">
        <f>IFERROR(TRIM(MID(SUBSTITUTE(SUBSTITUTE(","&amp;$M128," ",", ",LEN($M128)-LEN(SUBSTITUTE($M128," ",""))),",",REPT(" ",50)),50*COLUMNS($M:O),50)),"")</f>
        <v/>
      </c>
      <c r="U128" t="str">
        <f>IFERROR(TRIM(MID(SUBSTITUTE(SUBSTITUTE(","&amp;$M128," ",", ",LEN($M128)-LEN(SUBSTITUTE($M128," ",""))),",",REPT(" ",50)),50*COLUMNS($M:P),50)),"")</f>
        <v/>
      </c>
      <c r="V128" s="53" t="e">
        <f>IF(LEN(TRIM(MID(SUBSTITUTE(SUBSTITUTE(","&amp;$Q128," ",", ",LEN($Q128)-LEN(SUBSTITUTE($Q128," ",""))),",",REPT(" ",50)),50*COLUMNS($Q:S),50)))&gt;3,TRIM(MID(SUBSTITUTE(SUBSTITUTE(","&amp;$Q128," ",", ",LEN($Q128)-LEN(SUBSTITUTE($Q128," ",""))),",",REPT(" ",50)),50*COLUMNS($Q:S),50)),"")</f>
        <v>#VALUE!</v>
      </c>
      <c r="W128" s="53" t="e">
        <f t="shared" si="33"/>
        <v>#VALUE!</v>
      </c>
      <c r="X128" t="e">
        <f t="shared" si="23"/>
        <v>#VALUE!</v>
      </c>
      <c r="Y128" s="54" t="e">
        <f t="shared" si="34"/>
        <v>#VALUE!</v>
      </c>
      <c r="Z128" s="53" t="e">
        <f>IF(AND(LEN(TRIM(MID(SUBSTITUTE(SUBSTITUTE(","&amp;$R128," ",", ",LEN($R128)-LEN(SUBSTITUTE($R128," ",""))),",",REPT(" ",50)),50*COLUMNS($R:R),50))&gt;0),LEFT(TRIM(MID(SUBSTITUTE(SUBSTITUTE(","&amp;$R128," ",", ",LEN($R128)-LEN(SUBSTITUTE($R128," ",""))),",",REPT(" ",50)),50*COLUMNS($R:R),50)),1)="I",LEFT(TRIM(MID(SUBSTITUTE(SUBSTITUTE(","&amp;$R128," ",", ",LEN($R128)-LEN(SUBSTITUTE($R128," ",""))),",",REPT(" ",50)),50*COLUMNS($R:R),50)),1)="V",LEFT(TRIM(MID(SUBSTITUTE(SUBSTITUTE(","&amp;$R128," ",", ",LEN($R128)-LEN(SUBSTITUTE($R128," ",""))),",",REPT(" ",50)),50*COLUMNS($R:R),50)),1)="X",LEFT(TRIM(MID(SUBSTITUTE(SUBSTITUTE(","&amp;$R128," ",", ",LEN($R128)-LEN(SUBSTITUTE($R128," ",""))),",",REPT(" ",50)),50*COLUMNS($R:R),50)),1)="J"),TRIM(MID(SUBSTITUTE(SUBSTITUTE(","&amp;$R128," ",", ",LEN($R128)-LEN(SUBSTITUTE($R128," ",""))),",",REPT(" ",50)),50*COLUMNS($R:R),50)),R128)</f>
        <v>#VALUE!</v>
      </c>
      <c r="AA128" s="55" t="str">
        <f t="shared" si="35"/>
        <v xml:space="preserve"> </v>
      </c>
      <c r="AB128" s="56" t="e">
        <f>IF(AE128="",IF(OR(LEFT(W128,1)="I",LEFT(W128,1)="V",LEFT(W128,1)="X",LEFT(W128,2)="JR",LEFT(W128,2)="SR"),IF(LEN(T128)-LEN(SUBSTITUTE(T128," ",""))&gt;=2,LEFT(T128,(FIND(" ",T128,1)-1)),W128),IF(AND(W128="",V128=""),IF(SUBSTITUTE(SUBSTITUTE(SUBSTITUTE(R128,AA128,""),".","")," ","")="",IF(LEN(TRIM(MID(SUBSTITUTE(SUBSTITUTE(","&amp;$Q128," ",", ",LEN($Q128)-LEN(SUBSTITUTE($Q128," ",""))),",",REPT(" ",50)),50*COLUMNS($Q:S),50)))&gt;3,LEFT(TRIM(MID(SUBSTITUTE(SUBSTITUTE(","&amp;$Q128," ",", ",LEN($Q128)-LEN(SUBSTITUTE($Q128," ",""))),",",REPT(" ",50)),50*COLUMNS($Q:S),50)),3),TRIM(MID(SUBSTITUTE(SUBSTITUTE(","&amp;$Q128," ",", ",LEN($Q128)-LEN(SUBSTITUTE($Q128," ",""))),",",REPT(" ",50)),50*COLUMNS($Q:S),50))),SUBSTITUTE(SUBSTITUTE(SUBSTITUTE(R128,AA128,""),".","")," ","")),IF(AND(LEN(W128)&gt;0,LEN(V128)&gt;0),IF(SUBSTITUTE(SUBSTITUTE(SUBSTITUTE(R128,AA128,""),".","")," ","")="",IF(LEN(TRIM(MID(SUBSTITUTE(SUBSTITUTE(","&amp;$Q128," ",", ",LEN($Q128)-LEN(SUBSTITUTE($Q128," ",""))),",",REPT(" ",50)),50*COLUMNS($Q:S),50)))&gt;3,LEFT(TRIM(MID(SUBSTITUTE(SUBSTITUTE(","&amp;$Q128," ",", ",LEN($Q128)-LEN(SUBSTITUTE($Q128," ",""))),",",REPT(" ",50)),50*COLUMNS($Q:S),50)),3),TRIM(MID(SUBSTITUTE(SUBSTITUTE(","&amp;$Q128," ",", ",LEN($Q128)-LEN(SUBSTITUTE($Q128," ",""))),",",REPT(" ",50)),50*COLUMNS($Q:S),50))),SUBSTITUTE(SUBSTITUTE(SUBSTITUTE(R128,AA128,""),".","")," ","")),""))),AE128)</f>
        <v>#VALUE!</v>
      </c>
      <c r="AC128" s="56" t="e">
        <f t="shared" si="36"/>
        <v>#VALUE!</v>
      </c>
      <c r="AD128" s="57" t="str">
        <f t="shared" si="37"/>
        <v/>
      </c>
      <c r="AE128" t="str">
        <f t="array" ref="AE128">IFERROR(INDEX(elem_res,MATCH(TRUE,ISNUMBER(SEARCH(elem_ext,AA128)),0)),"")</f>
        <v/>
      </c>
      <c r="AF128" t="str">
        <f t="shared" si="38"/>
        <v xml:space="preserve"> </v>
      </c>
      <c r="AG128" t="str">
        <f t="shared" si="39"/>
        <v/>
      </c>
      <c r="AH128" t="e">
        <f t="shared" si="40"/>
        <v>#VALUE!</v>
      </c>
      <c r="AI128" t="str">
        <f t="shared" si="41"/>
        <v/>
      </c>
      <c r="AJ128" t="str">
        <f t="shared" si="42"/>
        <v/>
      </c>
      <c r="AK128" t="str">
        <f t="shared" si="43"/>
        <v/>
      </c>
      <c r="AL128" t="str">
        <f t="shared" si="44"/>
        <v/>
      </c>
      <c r="AM128" t="str">
        <f>IF(R128="","",'School Form 1-Copy'!$F$4)</f>
        <v/>
      </c>
      <c r="AN128" t="str">
        <f>IF(R128="","",'School Form 1-Copy'!$F$3)</f>
        <v/>
      </c>
      <c r="AO128" t="str">
        <f>IF(R128="","",'School Form 1-Copy'!$AH$3)</f>
        <v/>
      </c>
      <c r="AP128" t="str">
        <f>IF(R128="","",'School Form 1-Copy'!$S$3)</f>
        <v/>
      </c>
      <c r="AQ128" t="str">
        <f>IF(R128="","",IF('School Form 1-Copy'!$K$3="NCR","NCR",IF('School Form 1-Copy'!$K$3="ARMM","ARMM",IF('School Form 1-Copy'!$K$3="CARAGA","CARAGA",MID('School Form 1-Copy'!$K$3,FIND(" ",'School Form 1-Copy'!$K$3)+1,256)))))</f>
        <v/>
      </c>
      <c r="AR128" t="str">
        <f>IF(R128="","",MID('School Form 1-Copy'!$AB$4,FIND(" ",'School Form 1-Copy'!$AB$4)+1,256))</f>
        <v/>
      </c>
      <c r="AS128" t="str">
        <f>IF(R128="","",'School Form 1-Copy'!$AH$4)</f>
        <v/>
      </c>
      <c r="AT128" t="str">
        <f>IF(S128="","",'School Form 1-Copy'!$S$4)</f>
        <v/>
      </c>
      <c r="AU128" t="str">
        <f ca="1">IF(AM128="","",INDIRECT("'"&amp;"School Form 1-Copy"&amp;"'!"&amp;"AD"&amp;MATCH("*Prepared*",'School Form 1-Copy'!$AD$1:$AD$1000,0)+1))</f>
        <v/>
      </c>
    </row>
    <row r="129" spans="3:47">
      <c r="C129" t="str">
        <f t="array" ref="C129">IF(ROWS($3:129)&gt;MAX(IF(ISNUMBER(SEARCH(SUBSTITUTE(A$1,"&lt;=== TOTAL",""),'School Form 1-Copy'!$C$7:$C$1000)),ROW('School Form 1-Copy'!$C$7:$C$1000)-MIN(ROW('School Form 1-Copy'!$C$7:$C$1000))+1,""))-1,"",INDEX('School Form 1-Copy'!$C$7:$C$1000,ROWS($3:129)))</f>
        <v/>
      </c>
      <c r="D129" t="str">
        <f t="shared" si="24"/>
        <v/>
      </c>
      <c r="E129" t="str">
        <f>IF(C129="","",VLOOKUP(C129,'School Form 1-Copy'!$C$7:$H$1000,6,0))</f>
        <v/>
      </c>
      <c r="F129" t="str">
        <f t="array" ref="F129">IF(ROWS($3:129)&gt;MAX(IF(ISNUMBER(SEARCH(SUBSTITUTE(F$1,"&lt;===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1-Copy'!$C$3:$C$1000))+1,""))+ROWS($3:129)),""))</f>
        <v/>
      </c>
      <c r="G129" t="str">
        <f t="shared" si="25"/>
        <v/>
      </c>
      <c r="H129" t="str">
        <f>IF(F129="","",VLOOKUP(F129,'School Form 1-Copy'!$C$7:$H$1000,6,0))</f>
        <v/>
      </c>
      <c r="I129" t="str">
        <f t="shared" si="26"/>
        <v/>
      </c>
      <c r="J129" t="str">
        <f>IF(C129="","",VLOOKUP(C129,IF({1,0},'School Form 1-Copy'!$C$1:$C$1000,'School Form 1-Copy'!$A$1:$A$1000),2,0))</f>
        <v/>
      </c>
      <c r="K129" t="str">
        <f t="shared" si="27"/>
        <v/>
      </c>
      <c r="L129" t="str">
        <f t="shared" si="28"/>
        <v/>
      </c>
      <c r="M129" t="str">
        <f t="array" ref="M129">LOOKUP("zzzzz",CHOOSE({1,2},"",INDEX(I:I,SMALL(IF($I$3:$I$1000&lt;&gt;"",ROW($I$3:$I$1000)),ROWS($M$3:M129)))))</f>
        <v/>
      </c>
      <c r="N129" t="str">
        <f t="shared" si="29"/>
        <v/>
      </c>
      <c r="O129" t="str">
        <f t="shared" si="30"/>
        <v/>
      </c>
      <c r="P129" t="str">
        <f t="shared" si="31"/>
        <v/>
      </c>
      <c r="Q129" t="str">
        <f t="shared" si="32"/>
        <v/>
      </c>
      <c r="R129" t="str">
        <f>IFERROR(TRIM(MID(SUBSTITUTE(SUBSTITUTE(","&amp;$M129," ",", ",LEN($M129)-LEN(SUBSTITUTE($M129," ",""))),",",REPT(" ",50)),50*COLUMNS($M:M),50)),"")</f>
        <v/>
      </c>
      <c r="S129" t="str">
        <f>IFERROR(TRIM(MID(SUBSTITUTE(SUBSTITUTE(","&amp;$M129," ",", ",LEN($M129)-LEN(SUBSTITUTE($M129," ",""))),",",REPT(" ",50)),50*COLUMNS($M:N),50)),"")</f>
        <v/>
      </c>
      <c r="T129" t="str">
        <f>IFERROR(TRIM(MID(SUBSTITUTE(SUBSTITUTE(","&amp;$M129," ",", ",LEN($M129)-LEN(SUBSTITUTE($M129," ",""))),",",REPT(" ",50)),50*COLUMNS($M:O),50)),"")</f>
        <v/>
      </c>
      <c r="U129" t="str">
        <f>IFERROR(TRIM(MID(SUBSTITUTE(SUBSTITUTE(","&amp;$M129," ",", ",LEN($M129)-LEN(SUBSTITUTE($M129," ",""))),",",REPT(" ",50)),50*COLUMNS($M:P),50)),"")</f>
        <v/>
      </c>
      <c r="V129" s="53" t="e">
        <f>IF(LEN(TRIM(MID(SUBSTITUTE(SUBSTITUTE(","&amp;$Q129," ",", ",LEN($Q129)-LEN(SUBSTITUTE($Q129," ",""))),",",REPT(" ",50)),50*COLUMNS($Q:S),50)))&gt;3,TRIM(MID(SUBSTITUTE(SUBSTITUTE(","&amp;$Q129," ",", ",LEN($Q129)-LEN(SUBSTITUTE($Q129," ",""))),",",REPT(" ",50)),50*COLUMNS($Q:S),50)),"")</f>
        <v>#VALUE!</v>
      </c>
      <c r="W129" s="53" t="e">
        <f t="shared" si="33"/>
        <v>#VALUE!</v>
      </c>
      <c r="X129" t="e">
        <f t="shared" si="23"/>
        <v>#VALUE!</v>
      </c>
      <c r="Y129" s="54" t="e">
        <f t="shared" si="34"/>
        <v>#VALUE!</v>
      </c>
      <c r="Z129" s="53" t="e">
        <f>IF(AND(LEN(TRIM(MID(SUBSTITUTE(SUBSTITUTE(","&amp;$R129," ",", ",LEN($R129)-LEN(SUBSTITUTE($R129," ",""))),",",REPT(" ",50)),50*COLUMNS($R:R),50))&gt;0),LEFT(TRIM(MID(SUBSTITUTE(SUBSTITUTE(","&amp;$R129," ",", ",LEN($R129)-LEN(SUBSTITUTE($R129," ",""))),",",REPT(" ",50)),50*COLUMNS($R:R),50)),1)="I",LEFT(TRIM(MID(SUBSTITUTE(SUBSTITUTE(","&amp;$R129," ",", ",LEN($R129)-LEN(SUBSTITUTE($R129," ",""))),",",REPT(" ",50)),50*COLUMNS($R:R),50)),1)="V",LEFT(TRIM(MID(SUBSTITUTE(SUBSTITUTE(","&amp;$R129," ",", ",LEN($R129)-LEN(SUBSTITUTE($R129," ",""))),",",REPT(" ",50)),50*COLUMNS($R:R),50)),1)="X",LEFT(TRIM(MID(SUBSTITUTE(SUBSTITUTE(","&amp;$R129," ",", ",LEN($R129)-LEN(SUBSTITUTE($R129," ",""))),",",REPT(" ",50)),50*COLUMNS($R:R),50)),1)="J"),TRIM(MID(SUBSTITUTE(SUBSTITUTE(","&amp;$R129," ",", ",LEN($R129)-LEN(SUBSTITUTE($R129," ",""))),",",REPT(" ",50)),50*COLUMNS($R:R),50)),R129)</f>
        <v>#VALUE!</v>
      </c>
      <c r="AA129" s="55" t="str">
        <f t="shared" si="35"/>
        <v xml:space="preserve"> </v>
      </c>
      <c r="AB129" s="56" t="e">
        <f>IF(AE129="",IF(OR(LEFT(W129,1)="I",LEFT(W129,1)="V",LEFT(W129,1)="X",LEFT(W129,2)="JR",LEFT(W129,2)="SR"),IF(LEN(T129)-LEN(SUBSTITUTE(T129," ",""))&gt;=2,LEFT(T129,(FIND(" ",T129,1)-1)),W129),IF(AND(W129="",V129=""),IF(SUBSTITUTE(SUBSTITUTE(SUBSTITUTE(R129,AA129,""),".","")," ","")="",IF(LEN(TRIM(MID(SUBSTITUTE(SUBSTITUTE(","&amp;$Q129," ",", ",LEN($Q129)-LEN(SUBSTITUTE($Q129," ",""))),",",REPT(" ",50)),50*COLUMNS($Q:S),50)))&gt;3,LEFT(TRIM(MID(SUBSTITUTE(SUBSTITUTE(","&amp;$Q129," ",", ",LEN($Q129)-LEN(SUBSTITUTE($Q129," ",""))),",",REPT(" ",50)),50*COLUMNS($Q:S),50)),3),TRIM(MID(SUBSTITUTE(SUBSTITUTE(","&amp;$Q129," ",", ",LEN($Q129)-LEN(SUBSTITUTE($Q129," ",""))),",",REPT(" ",50)),50*COLUMNS($Q:S),50))),SUBSTITUTE(SUBSTITUTE(SUBSTITUTE(R129,AA129,""),".","")," ","")),IF(AND(LEN(W129)&gt;0,LEN(V129)&gt;0),IF(SUBSTITUTE(SUBSTITUTE(SUBSTITUTE(R129,AA129,""),".","")," ","")="",IF(LEN(TRIM(MID(SUBSTITUTE(SUBSTITUTE(","&amp;$Q129," ",", ",LEN($Q129)-LEN(SUBSTITUTE($Q129," ",""))),",",REPT(" ",50)),50*COLUMNS($Q:S),50)))&gt;3,LEFT(TRIM(MID(SUBSTITUTE(SUBSTITUTE(","&amp;$Q129," ",", ",LEN($Q129)-LEN(SUBSTITUTE($Q129," ",""))),",",REPT(" ",50)),50*COLUMNS($Q:S),50)),3),TRIM(MID(SUBSTITUTE(SUBSTITUTE(","&amp;$Q129," ",", ",LEN($Q129)-LEN(SUBSTITUTE($Q129," ",""))),",",REPT(" ",50)),50*COLUMNS($Q:S),50))),SUBSTITUTE(SUBSTITUTE(SUBSTITUTE(R129,AA129,""),".","")," ","")),""))),AE129)</f>
        <v>#VALUE!</v>
      </c>
      <c r="AC129" s="56" t="e">
        <f t="shared" si="36"/>
        <v>#VALUE!</v>
      </c>
      <c r="AD129" s="57" t="str">
        <f t="shared" si="37"/>
        <v/>
      </c>
      <c r="AE129" t="str">
        <f t="array" ref="AE129">IFERROR(INDEX(elem_res,MATCH(TRUE,ISNUMBER(SEARCH(elem_ext,AA129)),0)),"")</f>
        <v/>
      </c>
      <c r="AF129" t="str">
        <f t="shared" si="38"/>
        <v xml:space="preserve"> </v>
      </c>
      <c r="AG129" t="str">
        <f t="shared" si="39"/>
        <v/>
      </c>
      <c r="AH129" t="e">
        <f t="shared" si="40"/>
        <v>#VALUE!</v>
      </c>
      <c r="AI129" t="str">
        <f t="shared" si="41"/>
        <v/>
      </c>
      <c r="AJ129" t="str">
        <f t="shared" si="42"/>
        <v/>
      </c>
      <c r="AK129" t="str">
        <f t="shared" si="43"/>
        <v/>
      </c>
      <c r="AL129" t="str">
        <f t="shared" si="44"/>
        <v/>
      </c>
      <c r="AM129" t="str">
        <f>IF(R129="","",'School Form 1-Copy'!$F$4)</f>
        <v/>
      </c>
      <c r="AN129" t="str">
        <f>IF(R129="","",'School Form 1-Copy'!$F$3)</f>
        <v/>
      </c>
      <c r="AO129" t="str">
        <f>IF(R129="","",'School Form 1-Copy'!$AH$3)</f>
        <v/>
      </c>
      <c r="AP129" t="str">
        <f>IF(R129="","",'School Form 1-Copy'!$S$3)</f>
        <v/>
      </c>
      <c r="AQ129" t="str">
        <f>IF(R129="","",IF('School Form 1-Copy'!$K$3="NCR","NCR",IF('School Form 1-Copy'!$K$3="ARMM","ARMM",IF('School Form 1-Copy'!$K$3="CARAGA","CARAGA",MID('School Form 1-Copy'!$K$3,FIND(" ",'School Form 1-Copy'!$K$3)+1,256)))))</f>
        <v/>
      </c>
      <c r="AR129" t="str">
        <f>IF(R129="","",MID('School Form 1-Copy'!$AB$4,FIND(" ",'School Form 1-Copy'!$AB$4)+1,256))</f>
        <v/>
      </c>
      <c r="AS129" t="str">
        <f>IF(R129="","",'School Form 1-Copy'!$AH$4)</f>
        <v/>
      </c>
      <c r="AT129" t="str">
        <f>IF(S129="","",'School Form 1-Copy'!$S$4)</f>
        <v/>
      </c>
      <c r="AU129" t="str">
        <f ca="1">IF(AM129="","",INDIRECT("'"&amp;"School Form 1-Copy"&amp;"'!"&amp;"AD"&amp;MATCH("*Prepared*",'School Form 1-Copy'!$AD$1:$AD$1000,0)+1))</f>
        <v/>
      </c>
    </row>
    <row r="130" spans="3:47">
      <c r="C130" t="str">
        <f t="array" ref="C130">IF(ROWS($3:130)&gt;MAX(IF(ISNUMBER(SEARCH(SUBSTITUTE(A$1,"&lt;=== TOTAL",""),'School Form 1-Copy'!$C$7:$C$1000)),ROW('School Form 1-Copy'!$C$7:$C$1000)-MIN(ROW('School Form 1-Copy'!$C$7:$C$1000))+1,""))-1,"",INDEX('School Form 1-Copy'!$C$7:$C$1000,ROWS($3:130)))</f>
        <v/>
      </c>
      <c r="D130" t="str">
        <f t="shared" si="24"/>
        <v/>
      </c>
      <c r="E130" t="str">
        <f>IF(C130="","",VLOOKUP(C130,'School Form 1-Copy'!$C$7:$H$1000,6,0))</f>
        <v/>
      </c>
      <c r="F130" t="str">
        <f t="array" ref="F130">IF(ROWS($3:130)&gt;MAX(IF(ISNUMBER(SEARCH(SUBSTITUTE(F$1,"&lt;===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1-Copy'!$C$3:$C$1000))+1,""))+ROWS($3:130)),""))</f>
        <v/>
      </c>
      <c r="G130" t="str">
        <f t="shared" si="25"/>
        <v/>
      </c>
      <c r="H130" t="str">
        <f>IF(F130="","",VLOOKUP(F130,'School Form 1-Copy'!$C$7:$H$1000,6,0))</f>
        <v/>
      </c>
      <c r="I130" t="str">
        <f t="shared" si="26"/>
        <v/>
      </c>
      <c r="J130" t="str">
        <f>IF(C130="","",VLOOKUP(C130,IF({1,0},'School Form 1-Copy'!$C$1:$C$1000,'School Form 1-Copy'!$A$1:$A$1000),2,0))</f>
        <v/>
      </c>
      <c r="K130" t="str">
        <f t="shared" si="27"/>
        <v/>
      </c>
      <c r="L130" t="str">
        <f t="shared" si="28"/>
        <v/>
      </c>
      <c r="M130" t="str">
        <f t="array" ref="M130">LOOKUP("zzzzz",CHOOSE({1,2},"",INDEX(I:I,SMALL(IF($I$3:$I$1000&lt;&gt;"",ROW($I$3:$I$1000)),ROWS($M$3:M130)))))</f>
        <v/>
      </c>
      <c r="N130" t="str">
        <f t="shared" si="29"/>
        <v/>
      </c>
      <c r="O130" t="str">
        <f t="shared" si="30"/>
        <v/>
      </c>
      <c r="P130" t="str">
        <f t="shared" si="31"/>
        <v/>
      </c>
      <c r="Q130" t="str">
        <f t="shared" si="32"/>
        <v/>
      </c>
      <c r="R130" t="str">
        <f>IFERROR(TRIM(MID(SUBSTITUTE(SUBSTITUTE(","&amp;$M130," ",", ",LEN($M130)-LEN(SUBSTITUTE($M130," ",""))),",",REPT(" ",50)),50*COLUMNS($M:M),50)),"")</f>
        <v/>
      </c>
      <c r="S130" t="str">
        <f>IFERROR(TRIM(MID(SUBSTITUTE(SUBSTITUTE(","&amp;$M130," ",", ",LEN($M130)-LEN(SUBSTITUTE($M130," ",""))),",",REPT(" ",50)),50*COLUMNS($M:N),50)),"")</f>
        <v/>
      </c>
      <c r="T130" t="str">
        <f>IFERROR(TRIM(MID(SUBSTITUTE(SUBSTITUTE(","&amp;$M130," ",", ",LEN($M130)-LEN(SUBSTITUTE($M130," ",""))),",",REPT(" ",50)),50*COLUMNS($M:O),50)),"")</f>
        <v/>
      </c>
      <c r="U130" t="str">
        <f>IFERROR(TRIM(MID(SUBSTITUTE(SUBSTITUTE(","&amp;$M130," ",", ",LEN($M130)-LEN(SUBSTITUTE($M130," ",""))),",",REPT(" ",50)),50*COLUMNS($M:P),50)),"")</f>
        <v/>
      </c>
      <c r="V130" s="53" t="e">
        <f>IF(LEN(TRIM(MID(SUBSTITUTE(SUBSTITUTE(","&amp;$Q130," ",", ",LEN($Q130)-LEN(SUBSTITUTE($Q130," ",""))),",",REPT(" ",50)),50*COLUMNS($Q:S),50)))&gt;3,TRIM(MID(SUBSTITUTE(SUBSTITUTE(","&amp;$Q130," ",", ",LEN($Q130)-LEN(SUBSTITUTE($Q130," ",""))),",",REPT(" ",50)),50*COLUMNS($Q:S),50)),"")</f>
        <v>#VALUE!</v>
      </c>
      <c r="W130" s="53" t="e">
        <f t="shared" si="33"/>
        <v>#VALUE!</v>
      </c>
      <c r="X130" t="e">
        <f t="shared" si="23"/>
        <v>#VALUE!</v>
      </c>
      <c r="Y130" s="54" t="e">
        <f t="shared" si="34"/>
        <v>#VALUE!</v>
      </c>
      <c r="Z130" s="53" t="e">
        <f>IF(AND(LEN(TRIM(MID(SUBSTITUTE(SUBSTITUTE(","&amp;$R130," ",", ",LEN($R130)-LEN(SUBSTITUTE($R130," ",""))),",",REPT(" ",50)),50*COLUMNS($R:R),50))&gt;0),LEFT(TRIM(MID(SUBSTITUTE(SUBSTITUTE(","&amp;$R130," ",", ",LEN($R130)-LEN(SUBSTITUTE($R130," ",""))),",",REPT(" ",50)),50*COLUMNS($R:R),50)),1)="I",LEFT(TRIM(MID(SUBSTITUTE(SUBSTITUTE(","&amp;$R130," ",", ",LEN($R130)-LEN(SUBSTITUTE($R130," ",""))),",",REPT(" ",50)),50*COLUMNS($R:R),50)),1)="V",LEFT(TRIM(MID(SUBSTITUTE(SUBSTITUTE(","&amp;$R130," ",", ",LEN($R130)-LEN(SUBSTITUTE($R130," ",""))),",",REPT(" ",50)),50*COLUMNS($R:R),50)),1)="X",LEFT(TRIM(MID(SUBSTITUTE(SUBSTITUTE(","&amp;$R130," ",", ",LEN($R130)-LEN(SUBSTITUTE($R130," ",""))),",",REPT(" ",50)),50*COLUMNS($R:R),50)),1)="J"),TRIM(MID(SUBSTITUTE(SUBSTITUTE(","&amp;$R130," ",", ",LEN($R130)-LEN(SUBSTITUTE($R130," ",""))),",",REPT(" ",50)),50*COLUMNS($R:R),50)),R130)</f>
        <v>#VALUE!</v>
      </c>
      <c r="AA130" s="55" t="str">
        <f t="shared" si="35"/>
        <v xml:space="preserve"> </v>
      </c>
      <c r="AB130" s="56" t="e">
        <f>IF(AE130="",IF(OR(LEFT(W130,1)="I",LEFT(W130,1)="V",LEFT(W130,1)="X",LEFT(W130,2)="JR",LEFT(W130,2)="SR"),IF(LEN(T130)-LEN(SUBSTITUTE(T130," ",""))&gt;=2,LEFT(T130,(FIND(" ",T130,1)-1)),W130),IF(AND(W130="",V130=""),IF(SUBSTITUTE(SUBSTITUTE(SUBSTITUTE(R130,AA130,""),".","")," ","")="",IF(LEN(TRIM(MID(SUBSTITUTE(SUBSTITUTE(","&amp;$Q130," ",", ",LEN($Q130)-LEN(SUBSTITUTE($Q130," ",""))),",",REPT(" ",50)),50*COLUMNS($Q:S),50)))&gt;3,LEFT(TRIM(MID(SUBSTITUTE(SUBSTITUTE(","&amp;$Q130," ",", ",LEN($Q130)-LEN(SUBSTITUTE($Q130," ",""))),",",REPT(" ",50)),50*COLUMNS($Q:S),50)),3),TRIM(MID(SUBSTITUTE(SUBSTITUTE(","&amp;$Q130," ",", ",LEN($Q130)-LEN(SUBSTITUTE($Q130," ",""))),",",REPT(" ",50)),50*COLUMNS($Q:S),50))),SUBSTITUTE(SUBSTITUTE(SUBSTITUTE(R130,AA130,""),".","")," ","")),IF(AND(LEN(W130)&gt;0,LEN(V130)&gt;0),IF(SUBSTITUTE(SUBSTITUTE(SUBSTITUTE(R130,AA130,""),".","")," ","")="",IF(LEN(TRIM(MID(SUBSTITUTE(SUBSTITUTE(","&amp;$Q130," ",", ",LEN($Q130)-LEN(SUBSTITUTE($Q130," ",""))),",",REPT(" ",50)),50*COLUMNS($Q:S),50)))&gt;3,LEFT(TRIM(MID(SUBSTITUTE(SUBSTITUTE(","&amp;$Q130," ",", ",LEN($Q130)-LEN(SUBSTITUTE($Q130," ",""))),",",REPT(" ",50)),50*COLUMNS($Q:S),50)),3),TRIM(MID(SUBSTITUTE(SUBSTITUTE(","&amp;$Q130," ",", ",LEN($Q130)-LEN(SUBSTITUTE($Q130," ",""))),",",REPT(" ",50)),50*COLUMNS($Q:S),50))),SUBSTITUTE(SUBSTITUTE(SUBSTITUTE(R130,AA130,""),".","")," ","")),""))),AE130)</f>
        <v>#VALUE!</v>
      </c>
      <c r="AC130" s="56" t="e">
        <f t="shared" si="36"/>
        <v>#VALUE!</v>
      </c>
      <c r="AD130" s="57" t="str">
        <f t="shared" si="37"/>
        <v/>
      </c>
      <c r="AE130" t="str">
        <f t="array" ref="AE130">IFERROR(INDEX(elem_res,MATCH(TRUE,ISNUMBER(SEARCH(elem_ext,AA130)),0)),"")</f>
        <v/>
      </c>
      <c r="AF130" t="str">
        <f t="shared" si="38"/>
        <v xml:space="preserve"> </v>
      </c>
      <c r="AG130" t="str">
        <f t="shared" si="39"/>
        <v/>
      </c>
      <c r="AH130" t="e">
        <f t="shared" si="40"/>
        <v>#VALUE!</v>
      </c>
      <c r="AI130" t="str">
        <f t="shared" si="41"/>
        <v/>
      </c>
      <c r="AJ130" t="str">
        <f t="shared" si="42"/>
        <v/>
      </c>
      <c r="AK130" t="str">
        <f t="shared" si="43"/>
        <v/>
      </c>
      <c r="AL130" t="str">
        <f t="shared" si="44"/>
        <v/>
      </c>
      <c r="AM130" t="str">
        <f>IF(R130="","",'School Form 1-Copy'!$F$4)</f>
        <v/>
      </c>
      <c r="AN130" t="str">
        <f>IF(R130="","",'School Form 1-Copy'!$F$3)</f>
        <v/>
      </c>
      <c r="AO130" t="str">
        <f>IF(R130="","",'School Form 1-Copy'!$AH$3)</f>
        <v/>
      </c>
      <c r="AP130" t="str">
        <f>IF(R130="","",'School Form 1-Copy'!$S$3)</f>
        <v/>
      </c>
      <c r="AQ130" t="str">
        <f>IF(R130="","",IF('School Form 1-Copy'!$K$3="NCR","NCR",IF('School Form 1-Copy'!$K$3="ARMM","ARMM",IF('School Form 1-Copy'!$K$3="CARAGA","CARAGA",MID('School Form 1-Copy'!$K$3,FIND(" ",'School Form 1-Copy'!$K$3)+1,256)))))</f>
        <v/>
      </c>
      <c r="AR130" t="str">
        <f>IF(R130="","",MID('School Form 1-Copy'!$AB$4,FIND(" ",'School Form 1-Copy'!$AB$4)+1,256))</f>
        <v/>
      </c>
      <c r="AS130" t="str">
        <f>IF(R130="","",'School Form 1-Copy'!$AH$4)</f>
        <v/>
      </c>
      <c r="AT130" t="str">
        <f>IF(S130="","",'School Form 1-Copy'!$S$4)</f>
        <v/>
      </c>
      <c r="AU130" t="str">
        <f ca="1">IF(AM130="","",INDIRECT("'"&amp;"School Form 1-Copy"&amp;"'!"&amp;"AD"&amp;MATCH("*Prepared*",'School Form 1-Copy'!$AD$1:$AD$1000,0)+1))</f>
        <v/>
      </c>
    </row>
    <row r="131" spans="3:47">
      <c r="C131" t="str">
        <f t="array" ref="C131">IF(ROWS($3:131)&gt;MAX(IF(ISNUMBER(SEARCH(SUBSTITUTE(A$1,"&lt;=== TOTAL",""),'School Form 1-Copy'!$C$7:$C$1000)),ROW('School Form 1-Copy'!$C$7:$C$1000)-MIN(ROW('School Form 1-Copy'!$C$7:$C$1000))+1,""))-1,"",INDEX('School Form 1-Copy'!$C$7:$C$1000,ROWS($3:131)))</f>
        <v/>
      </c>
      <c r="D131" t="str">
        <f t="shared" si="24"/>
        <v/>
      </c>
      <c r="E131" t="str">
        <f>IF(C131="","",VLOOKUP(C131,'School Form 1-Copy'!$C$7:$H$1000,6,0))</f>
        <v/>
      </c>
      <c r="F131" t="str">
        <f t="array" ref="F131">IF(ROWS($3:131)&gt;MAX(IF(ISNUMBER(SEARCH(SUBSTITUTE(F$1,"&lt;===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1-Copy'!$C$3:$C$1000))+1,""))+ROWS($3:131)),""))</f>
        <v/>
      </c>
      <c r="G131" t="str">
        <f t="shared" si="25"/>
        <v/>
      </c>
      <c r="H131" t="str">
        <f>IF(F131="","",VLOOKUP(F131,'School Form 1-Copy'!$C$7:$H$1000,6,0))</f>
        <v/>
      </c>
      <c r="I131" t="str">
        <f t="shared" si="26"/>
        <v/>
      </c>
      <c r="J131" t="str">
        <f>IF(C131="","",VLOOKUP(C131,IF({1,0},'School Form 1-Copy'!$C$1:$C$1000,'School Form 1-Copy'!$A$1:$A$1000),2,0))</f>
        <v/>
      </c>
      <c r="K131" t="str">
        <f t="shared" si="27"/>
        <v/>
      </c>
      <c r="L131" t="str">
        <f t="shared" si="28"/>
        <v/>
      </c>
      <c r="M131" t="str">
        <f t="array" ref="M131">LOOKUP("zzzzz",CHOOSE({1,2},"",INDEX(I:I,SMALL(IF($I$3:$I$1000&lt;&gt;"",ROW($I$3:$I$1000)),ROWS($M$3:M131)))))</f>
        <v/>
      </c>
      <c r="N131" t="str">
        <f t="shared" si="29"/>
        <v/>
      </c>
      <c r="O131" t="str">
        <f t="shared" si="30"/>
        <v/>
      </c>
      <c r="P131" t="str">
        <f t="shared" si="31"/>
        <v/>
      </c>
      <c r="Q131" t="str">
        <f t="shared" si="32"/>
        <v/>
      </c>
      <c r="R131" t="str">
        <f>IFERROR(TRIM(MID(SUBSTITUTE(SUBSTITUTE(","&amp;$M131," ",", ",LEN($M131)-LEN(SUBSTITUTE($M131," ",""))),",",REPT(" ",50)),50*COLUMNS($M:M),50)),"")</f>
        <v/>
      </c>
      <c r="S131" t="str">
        <f>IFERROR(TRIM(MID(SUBSTITUTE(SUBSTITUTE(","&amp;$M131," ",", ",LEN($M131)-LEN(SUBSTITUTE($M131," ",""))),",",REPT(" ",50)),50*COLUMNS($M:N),50)),"")</f>
        <v/>
      </c>
      <c r="T131" t="str">
        <f>IFERROR(TRIM(MID(SUBSTITUTE(SUBSTITUTE(","&amp;$M131," ",", ",LEN($M131)-LEN(SUBSTITUTE($M131," ",""))),",",REPT(" ",50)),50*COLUMNS($M:O),50)),"")</f>
        <v/>
      </c>
      <c r="U131" t="str">
        <f>IFERROR(TRIM(MID(SUBSTITUTE(SUBSTITUTE(","&amp;$M131," ",", ",LEN($M131)-LEN(SUBSTITUTE($M131," ",""))),",",REPT(" ",50)),50*COLUMNS($M:P),50)),"")</f>
        <v/>
      </c>
      <c r="V131" s="53" t="e">
        <f>IF(LEN(TRIM(MID(SUBSTITUTE(SUBSTITUTE(","&amp;$Q131," ",", ",LEN($Q131)-LEN(SUBSTITUTE($Q131," ",""))),",",REPT(" ",50)),50*COLUMNS($Q:S),50)))&gt;3,TRIM(MID(SUBSTITUTE(SUBSTITUTE(","&amp;$Q131," ",", ",LEN($Q131)-LEN(SUBSTITUTE($Q131," ",""))),",",REPT(" ",50)),50*COLUMNS($Q:S),50)),"")</f>
        <v>#VALUE!</v>
      </c>
      <c r="W131" s="53" t="e">
        <f t="shared" si="33"/>
        <v>#VALUE!</v>
      </c>
      <c r="X131" t="e">
        <f t="shared" ref="X131:X194" si="45">IF(AND(LEFT(W131,1)="V",V131=""),W131&amp;" "&amp;U131,IF(COUNTA(W131)&gt;0,IF(OR(LEFT(W131,2)="JR",LEFT(W131,2)="SR",LEFT(W131,1)="I",LEFT(W131,1)="V",LEFT(W131,1)="X"),IF(COUNTBLANK(V131:W131)=0,W131&amp;" "&amp;U131,IF(W131="",W131&amp;" "&amp;IF(T131="",U131,IF(OR(LEFT(T131,1)="J",LEFT(T131,1)="I",LEFT(T131,1)="V",LEFT(T131,1)="X"),U131,IF(LEN(T131)&gt;=4,T131&amp;" "&amp;U131,IF(OR(W131="",V131=""),U131,W131&amp;" "&amp;U131)))),IF(T131="",U131,IF(OR(LEFT(T131,1)="J",LEFT(T131,1)="I",LEFT(T131,1)="V",LEFT(T131,1)="X"),U131,IF(LEN(T131)&gt;=4,T131&amp;" "&amp;U131,IF(OR(W131="",V131=""),U131,W131&amp;" "&amp;U131)))))),W131&amp;" "&amp;U131)))</f>
        <v>#VALUE!</v>
      </c>
      <c r="Y131" s="54" t="e">
        <f t="shared" si="34"/>
        <v>#VALUE!</v>
      </c>
      <c r="Z131" s="53" t="e">
        <f>IF(AND(LEN(TRIM(MID(SUBSTITUTE(SUBSTITUTE(","&amp;$R131," ",", ",LEN($R131)-LEN(SUBSTITUTE($R131," ",""))),",",REPT(" ",50)),50*COLUMNS($R:R),50))&gt;0),LEFT(TRIM(MID(SUBSTITUTE(SUBSTITUTE(","&amp;$R131," ",", ",LEN($R131)-LEN(SUBSTITUTE($R131," ",""))),",",REPT(" ",50)),50*COLUMNS($R:R),50)),1)="I",LEFT(TRIM(MID(SUBSTITUTE(SUBSTITUTE(","&amp;$R131," ",", ",LEN($R131)-LEN(SUBSTITUTE($R131," ",""))),",",REPT(" ",50)),50*COLUMNS($R:R),50)),1)="V",LEFT(TRIM(MID(SUBSTITUTE(SUBSTITUTE(","&amp;$R131," ",", ",LEN($R131)-LEN(SUBSTITUTE($R131," ",""))),",",REPT(" ",50)),50*COLUMNS($R:R),50)),1)="X",LEFT(TRIM(MID(SUBSTITUTE(SUBSTITUTE(","&amp;$R131," ",", ",LEN($R131)-LEN(SUBSTITUTE($R131," ",""))),",",REPT(" ",50)),50*COLUMNS($R:R),50)),1)="J"),TRIM(MID(SUBSTITUTE(SUBSTITUTE(","&amp;$R131," ",", ",LEN($R131)-LEN(SUBSTITUTE($R131," ",""))),",",REPT(" ",50)),50*COLUMNS($R:R),50)),R131)</f>
        <v>#VALUE!</v>
      </c>
      <c r="AA131" s="55" t="str">
        <f t="shared" si="35"/>
        <v xml:space="preserve"> </v>
      </c>
      <c r="AB131" s="56" t="e">
        <f>IF(AE131="",IF(OR(LEFT(W131,1)="I",LEFT(W131,1)="V",LEFT(W131,1)="X",LEFT(W131,2)="JR",LEFT(W131,2)="SR"),IF(LEN(T131)-LEN(SUBSTITUTE(T131," ",""))&gt;=2,LEFT(T131,(FIND(" ",T131,1)-1)),W131),IF(AND(W131="",V131=""),IF(SUBSTITUTE(SUBSTITUTE(SUBSTITUTE(R131,AA131,""),".","")," ","")="",IF(LEN(TRIM(MID(SUBSTITUTE(SUBSTITUTE(","&amp;$Q131," ",", ",LEN($Q131)-LEN(SUBSTITUTE($Q131," ",""))),",",REPT(" ",50)),50*COLUMNS($Q:S),50)))&gt;3,LEFT(TRIM(MID(SUBSTITUTE(SUBSTITUTE(","&amp;$Q131," ",", ",LEN($Q131)-LEN(SUBSTITUTE($Q131," ",""))),",",REPT(" ",50)),50*COLUMNS($Q:S),50)),3),TRIM(MID(SUBSTITUTE(SUBSTITUTE(","&amp;$Q131," ",", ",LEN($Q131)-LEN(SUBSTITUTE($Q131," ",""))),",",REPT(" ",50)),50*COLUMNS($Q:S),50))),SUBSTITUTE(SUBSTITUTE(SUBSTITUTE(R131,AA131,""),".","")," ","")),IF(AND(LEN(W131)&gt;0,LEN(V131)&gt;0),IF(SUBSTITUTE(SUBSTITUTE(SUBSTITUTE(R131,AA131,""),".","")," ","")="",IF(LEN(TRIM(MID(SUBSTITUTE(SUBSTITUTE(","&amp;$Q131," ",", ",LEN($Q131)-LEN(SUBSTITUTE($Q131," ",""))),",",REPT(" ",50)),50*COLUMNS($Q:S),50)))&gt;3,LEFT(TRIM(MID(SUBSTITUTE(SUBSTITUTE(","&amp;$Q131," ",", ",LEN($Q131)-LEN(SUBSTITUTE($Q131," ",""))),",",REPT(" ",50)),50*COLUMNS($Q:S),50)),3),TRIM(MID(SUBSTITUTE(SUBSTITUTE(","&amp;$Q131," ",", ",LEN($Q131)-LEN(SUBSTITUTE($Q131," ",""))),",",REPT(" ",50)),50*COLUMNS($Q:S),50))),SUBSTITUTE(SUBSTITUTE(SUBSTITUTE(R131,AA131,""),".","")," ","")),""))),AE131)</f>
        <v>#VALUE!</v>
      </c>
      <c r="AC131" s="56" t="e">
        <f t="shared" si="36"/>
        <v>#VALUE!</v>
      </c>
      <c r="AD131" s="57" t="str">
        <f t="shared" si="37"/>
        <v/>
      </c>
      <c r="AE131" t="str">
        <f t="array" ref="AE131">IFERROR(INDEX(elem_res,MATCH(TRUE,ISNUMBER(SEARCH(elem_ext,AA131)),0)),"")</f>
        <v/>
      </c>
      <c r="AF131" t="str">
        <f t="shared" si="38"/>
        <v xml:space="preserve"> </v>
      </c>
      <c r="AG131" t="str">
        <f t="shared" si="39"/>
        <v/>
      </c>
      <c r="AH131" t="e">
        <f t="shared" si="40"/>
        <v>#VALUE!</v>
      </c>
      <c r="AI131" t="str">
        <f t="shared" si="41"/>
        <v/>
      </c>
      <c r="AJ131" t="str">
        <f t="shared" si="42"/>
        <v/>
      </c>
      <c r="AK131" t="str">
        <f t="shared" si="43"/>
        <v/>
      </c>
      <c r="AL131" t="str">
        <f t="shared" si="44"/>
        <v/>
      </c>
      <c r="AM131" t="str">
        <f>IF(R131="","",'School Form 1-Copy'!$F$4)</f>
        <v/>
      </c>
      <c r="AN131" t="str">
        <f>IF(R131="","",'School Form 1-Copy'!$F$3)</f>
        <v/>
      </c>
      <c r="AO131" t="str">
        <f>IF(R131="","",'School Form 1-Copy'!$AH$3)</f>
        <v/>
      </c>
      <c r="AP131" t="str">
        <f>IF(R131="","",'School Form 1-Copy'!$S$3)</f>
        <v/>
      </c>
      <c r="AQ131" t="str">
        <f>IF(R131="","",IF('School Form 1-Copy'!$K$3="NCR","NCR",IF('School Form 1-Copy'!$K$3="ARMM","ARMM",IF('School Form 1-Copy'!$K$3="CARAGA","CARAGA",MID('School Form 1-Copy'!$K$3,FIND(" ",'School Form 1-Copy'!$K$3)+1,256)))))</f>
        <v/>
      </c>
      <c r="AR131" t="str">
        <f>IF(R131="","",MID('School Form 1-Copy'!$AB$4,FIND(" ",'School Form 1-Copy'!$AB$4)+1,256))</f>
        <v/>
      </c>
      <c r="AS131" t="str">
        <f>IF(R131="","",'School Form 1-Copy'!$AH$4)</f>
        <v/>
      </c>
      <c r="AT131" t="str">
        <f>IF(S131="","",'School Form 1-Copy'!$S$4)</f>
        <v/>
      </c>
      <c r="AU131" t="str">
        <f ca="1">IF(AM131="","",INDIRECT("'"&amp;"School Form 1-Copy"&amp;"'!"&amp;"AD"&amp;MATCH("*Prepared*",'School Form 1-Copy'!$AD$1:$AD$1000,0)+1))</f>
        <v/>
      </c>
    </row>
    <row r="132" spans="3:47">
      <c r="C132" t="str">
        <f t="array" ref="C132">IF(ROWS($3:132)&gt;MAX(IF(ISNUMBER(SEARCH(SUBSTITUTE(A$1,"&lt;=== TOTAL",""),'School Form 1-Copy'!$C$7:$C$1000)),ROW('School Form 1-Copy'!$C$7:$C$1000)-MIN(ROW('School Form 1-Copy'!$C$7:$C$1000))+1,""))-1,"",INDEX('School Form 1-Copy'!$C$7:$C$1000,ROWS($3:132)))</f>
        <v/>
      </c>
      <c r="D132" t="str">
        <f t="shared" ref="D132:D195" si="46">IF(C132=0,"",IF(C132="","","MALE"))</f>
        <v/>
      </c>
      <c r="E132" t="str">
        <f>IF(C132="","",VLOOKUP(C132,'School Form 1-Copy'!$C$7:$H$1000,6,0))</f>
        <v/>
      </c>
      <c r="F132" t="str">
        <f t="array" ref="F132">IF(ROWS($3:132)&gt;MAX(IF(ISNUMBER(SEARCH(SUBSTITUTE(F$1,"&lt;===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1-Copy'!$C$3:$C$1000))+1,""))+ROWS($3:132)),""))</f>
        <v/>
      </c>
      <c r="G132" t="str">
        <f t="shared" ref="G132:G195" si="47">IF(F132=0,"",IF(F132="","","FEMALE"))</f>
        <v/>
      </c>
      <c r="H132" t="str">
        <f>IF(F132="","",VLOOKUP(F132,'School Form 1-Copy'!$C$7:$H$1000,6,0))</f>
        <v/>
      </c>
      <c r="I132" t="str">
        <f t="shared" ref="I132:I195" si="48">IF(C132="","",IF(LEN(C132)-LEN(SUBSTITUTE(C132,",",""))&gt;1,C132,C132&amp;", "))</f>
        <v/>
      </c>
      <c r="J132" t="str">
        <f>IF(C132="","",VLOOKUP(C132,IF({1,0},'School Form 1-Copy'!$C$1:$C$1000,'School Form 1-Copy'!$A$1:$A$1000),2,0))</f>
        <v/>
      </c>
      <c r="K132" t="str">
        <f t="shared" ref="K132:K195" si="49">VLOOKUP(C132,$C$3:$D$206,2,FALSE)</f>
        <v/>
      </c>
      <c r="L132" t="str">
        <f t="shared" ref="L132:L195" si="50">VLOOKUP(C132,$C$3:$E$206,3,0)</f>
        <v/>
      </c>
      <c r="M132" t="str">
        <f t="array" ref="M132">LOOKUP("zzzzz",CHOOSE({1,2},"",INDEX(I:I,SMALL(IF($I$3:$I$1000&lt;&gt;"",ROW($I$3:$I$1000)),ROWS($M$3:M132)))))</f>
        <v/>
      </c>
      <c r="N132" t="str">
        <f t="shared" ref="N132:N195" si="51">VLOOKUP(M132,$I$3:$J$410,2,FALSE)</f>
        <v/>
      </c>
      <c r="O132" t="str">
        <f t="shared" ref="O132:O195" si="52">VLOOKUP(M132,$I$3:$K$410,3,FALSE)</f>
        <v/>
      </c>
      <c r="P132" t="str">
        <f t="shared" ref="P132:P195" si="53">VLOOKUP(M132,$I$3:$L$410,4,FALSE)</f>
        <v/>
      </c>
      <c r="Q132" t="str">
        <f t="shared" ref="Q132:Q195" si="54">M132</f>
        <v/>
      </c>
      <c r="R132" t="str">
        <f>IFERROR(TRIM(MID(SUBSTITUTE(SUBSTITUTE(","&amp;$M132," ",", ",LEN($M132)-LEN(SUBSTITUTE($M132," ",""))),",",REPT(" ",50)),50*COLUMNS($M:M),50)),"")</f>
        <v/>
      </c>
      <c r="S132" t="str">
        <f>IFERROR(TRIM(MID(SUBSTITUTE(SUBSTITUTE(","&amp;$M132," ",", ",LEN($M132)-LEN(SUBSTITUTE($M132," ",""))),",",REPT(" ",50)),50*COLUMNS($M:N),50)),"")</f>
        <v/>
      </c>
      <c r="T132" t="str">
        <f>IFERROR(TRIM(MID(SUBSTITUTE(SUBSTITUTE(","&amp;$M132," ",", ",LEN($M132)-LEN(SUBSTITUTE($M132," ",""))),",",REPT(" ",50)),50*COLUMNS($M:O),50)),"")</f>
        <v/>
      </c>
      <c r="U132" t="str">
        <f>IFERROR(TRIM(MID(SUBSTITUTE(SUBSTITUTE(","&amp;$M132," ",", ",LEN($M132)-LEN(SUBSTITUTE($M132," ",""))),",",REPT(" ",50)),50*COLUMNS($M:P),50)),"")</f>
        <v/>
      </c>
      <c r="V132" s="53" t="e">
        <f>IF(LEN(TRIM(MID(SUBSTITUTE(SUBSTITUTE(","&amp;$Q132," ",", ",LEN($Q132)-LEN(SUBSTITUTE($Q132," ",""))),",",REPT(" ",50)),50*COLUMNS($Q:S),50)))&gt;3,TRIM(MID(SUBSTITUTE(SUBSTITUTE(","&amp;$Q132," ",", ",LEN($Q132)-LEN(SUBSTITUTE($Q132," ",""))),",",REPT(" ",50)),50*COLUMNS($Q:S),50)),"")</f>
        <v>#VALUE!</v>
      </c>
      <c r="W132" s="53" t="e">
        <f t="shared" ref="W132:W195" si="55">IF(LEN(V132)-LEN(SUBSTITUTE(V132," ",""))&gt;0,MID(V132,FIND(" ",V132)+1,256),T132)</f>
        <v>#VALUE!</v>
      </c>
      <c r="X132" t="e">
        <f t="shared" si="45"/>
        <v>#VALUE!</v>
      </c>
      <c r="Y132" s="54" t="e">
        <f t="shared" ref="Y132:Y195" si="56">IF(LEN(X132)-LEN(SUBSTITUTE(X132," ",""))&gt;1,MID(X132,FIND(" ",X132)+1,256),X132)</f>
        <v>#VALUE!</v>
      </c>
      <c r="Z132" s="53" t="e">
        <f>IF(AND(LEN(TRIM(MID(SUBSTITUTE(SUBSTITUTE(","&amp;$R132," ",", ",LEN($R132)-LEN(SUBSTITUTE($R132," ",""))),",",REPT(" ",50)),50*COLUMNS($R:R),50))&gt;0),LEFT(TRIM(MID(SUBSTITUTE(SUBSTITUTE(","&amp;$R132," ",", ",LEN($R132)-LEN(SUBSTITUTE($R132," ",""))),",",REPT(" ",50)),50*COLUMNS($R:R),50)),1)="I",LEFT(TRIM(MID(SUBSTITUTE(SUBSTITUTE(","&amp;$R132," ",", ",LEN($R132)-LEN(SUBSTITUTE($R132," ",""))),",",REPT(" ",50)),50*COLUMNS($R:R),50)),1)="V",LEFT(TRIM(MID(SUBSTITUTE(SUBSTITUTE(","&amp;$R132," ",", ",LEN($R132)-LEN(SUBSTITUTE($R132," ",""))),",",REPT(" ",50)),50*COLUMNS($R:R),50)),1)="X",LEFT(TRIM(MID(SUBSTITUTE(SUBSTITUTE(","&amp;$R132," ",", ",LEN($R132)-LEN(SUBSTITUTE($R132," ",""))),",",REPT(" ",50)),50*COLUMNS($R:R),50)),1)="J"),TRIM(MID(SUBSTITUTE(SUBSTITUTE(","&amp;$R132," ",", ",LEN($R132)-LEN(SUBSTITUTE($R132," ",""))),",",REPT(" ",50)),50*COLUMNS($R:R),50)),R132)</f>
        <v>#VALUE!</v>
      </c>
      <c r="AA132" s="55" t="str">
        <f t="shared" ref="AA132:AA195" si="57">IF(LEN($R132)-LEN(SUBSTITUTE($R132," ",""))&gt;=1,Z132,R132)&amp;" "</f>
        <v xml:space="preserve"> </v>
      </c>
      <c r="AB132" s="56" t="e">
        <f>IF(AE132="",IF(OR(LEFT(W132,1)="I",LEFT(W132,1)="V",LEFT(W132,1)="X",LEFT(W132,2)="JR",LEFT(W132,2)="SR"),IF(LEN(T132)-LEN(SUBSTITUTE(T132," ",""))&gt;=2,LEFT(T132,(FIND(" ",T132,1)-1)),W132),IF(AND(W132="",V132=""),IF(SUBSTITUTE(SUBSTITUTE(SUBSTITUTE(R132,AA132,""),".","")," ","")="",IF(LEN(TRIM(MID(SUBSTITUTE(SUBSTITUTE(","&amp;$Q132," ",", ",LEN($Q132)-LEN(SUBSTITUTE($Q132," ",""))),",",REPT(" ",50)),50*COLUMNS($Q:S),50)))&gt;3,LEFT(TRIM(MID(SUBSTITUTE(SUBSTITUTE(","&amp;$Q132," ",", ",LEN($Q132)-LEN(SUBSTITUTE($Q132," ",""))),",",REPT(" ",50)),50*COLUMNS($Q:S),50)),3),TRIM(MID(SUBSTITUTE(SUBSTITUTE(","&amp;$Q132," ",", ",LEN($Q132)-LEN(SUBSTITUTE($Q132," ",""))),",",REPT(" ",50)),50*COLUMNS($Q:S),50))),SUBSTITUTE(SUBSTITUTE(SUBSTITUTE(R132,AA132,""),".","")," ","")),IF(AND(LEN(W132)&gt;0,LEN(V132)&gt;0),IF(SUBSTITUTE(SUBSTITUTE(SUBSTITUTE(R132,AA132,""),".","")," ","")="",IF(LEN(TRIM(MID(SUBSTITUTE(SUBSTITUTE(","&amp;$Q132," ",", ",LEN($Q132)-LEN(SUBSTITUTE($Q132," ",""))),",",REPT(" ",50)),50*COLUMNS($Q:S),50)))&gt;3,LEFT(TRIM(MID(SUBSTITUTE(SUBSTITUTE(","&amp;$Q132," ",", ",LEN($Q132)-LEN(SUBSTITUTE($Q132," ",""))),",",REPT(" ",50)),50*COLUMNS($Q:S),50)),3),TRIM(MID(SUBSTITUTE(SUBSTITUTE(","&amp;$Q132," ",", ",LEN($Q132)-LEN(SUBSTITUTE($Q132," ",""))),",",REPT(" ",50)),50*COLUMNS($Q:S),50))),SUBSTITUTE(SUBSTITUTE(SUBSTITUTE(R132,AA132,""),".","")," ","")),""))),AE132)</f>
        <v>#VALUE!</v>
      </c>
      <c r="AC132" s="56" t="e">
        <f t="shared" ref="AC132:AC195" si="58">IF(AB132="","",IF(OR(LEFT(AB132,1)="I",AND(LEN(AB132)&lt;4,LEFT(AB132,1)="V"),LEFT(AB132,1)="X",LEFT(AB132,2)="JR",LEFT(AB132,2)="SR"),IF(OR(LEN(AB132)=2,LEFT(AB132,2)="II",LEFT(AB132,2)="VI",LEFT(AB132,2)="IV",LEFT(AB132,2)="IX",LEFT(AB132,2)="JR",LEFT(AB132,2)="SR",LEFT(AB132,1)="I",AND(LEN(AB132)=1,LEFT(AB132,1)="V"),LEFT(AB132,1)="X"),AB132,IF(V132="","")),IF(COUNTA(V132)&gt;0,LEFT(V132,FIND(" ",V132,1)-1),"")))</f>
        <v>#VALUE!</v>
      </c>
      <c r="AD132" s="57" t="str">
        <f t="shared" ref="AD132:AD195" si="59">S132</f>
        <v/>
      </c>
      <c r="AE132" t="str">
        <f t="array" ref="AE132">IFERROR(INDEX(elem_res,MATCH(TRUE,ISNUMBER(SEARCH(elem_ext,AA132)),0)),"")</f>
        <v/>
      </c>
      <c r="AF132" t="str">
        <f t="shared" ref="AF132:AF195" si="60">SUBSTITUTE(SUBSTITUTE(AA132,AE132,""),".","")</f>
        <v xml:space="preserve"> </v>
      </c>
      <c r="AG132" t="str">
        <f t="shared" ref="AG132:AG195" si="61">AD132</f>
        <v/>
      </c>
      <c r="AH132" t="e">
        <f t="shared" ref="AH132:AH195" si="62">Y132</f>
        <v>#VALUE!</v>
      </c>
      <c r="AI132" t="str">
        <f t="shared" ref="AI132:AI195" si="63">IFERROR(AC132,"")</f>
        <v/>
      </c>
      <c r="AJ132" t="str">
        <f t="shared" ref="AJ132:AJ195" si="64">VLOOKUP(M132,$I$3:$J$410,2,FALSE)</f>
        <v/>
      </c>
      <c r="AK132" t="str">
        <f t="shared" ref="AK132:AK195" si="65">SUBSTITUTE(VLOOKUP(M132,$I$3:$L$410,4,FALSE),"-","/")</f>
        <v/>
      </c>
      <c r="AL132" t="str">
        <f t="shared" ref="AL132:AL195" si="66">VLOOKUP(M132,$I$3:$K$410,3,FALSE)</f>
        <v/>
      </c>
      <c r="AM132" t="str">
        <f>IF(R132="","",'School Form 1-Copy'!$F$4)</f>
        <v/>
      </c>
      <c r="AN132" t="str">
        <f>IF(R132="","",'School Form 1-Copy'!$F$3)</f>
        <v/>
      </c>
      <c r="AO132" t="str">
        <f>IF(R132="","",'School Form 1-Copy'!$AH$3)</f>
        <v/>
      </c>
      <c r="AP132" t="str">
        <f>IF(R132="","",'School Form 1-Copy'!$S$3)</f>
        <v/>
      </c>
      <c r="AQ132" t="str">
        <f>IF(R132="","",IF('School Form 1-Copy'!$K$3="NCR","NCR",IF('School Form 1-Copy'!$K$3="ARMM","ARMM",IF('School Form 1-Copy'!$K$3="CARAGA","CARAGA",MID('School Form 1-Copy'!$K$3,FIND(" ",'School Form 1-Copy'!$K$3)+1,256)))))</f>
        <v/>
      </c>
      <c r="AR132" t="str">
        <f>IF(R132="","",MID('School Form 1-Copy'!$AB$4,FIND(" ",'School Form 1-Copy'!$AB$4)+1,256))</f>
        <v/>
      </c>
      <c r="AS132" t="str">
        <f>IF(R132="","",'School Form 1-Copy'!$AH$4)</f>
        <v/>
      </c>
      <c r="AT132" t="str">
        <f>IF(S132="","",'School Form 1-Copy'!$S$4)</f>
        <v/>
      </c>
      <c r="AU132" t="str">
        <f ca="1">IF(AM132="","",INDIRECT("'"&amp;"School Form 1-Copy"&amp;"'!"&amp;"AD"&amp;MATCH("*Prepared*",'School Form 1-Copy'!$AD$1:$AD$1000,0)+1))</f>
        <v/>
      </c>
    </row>
    <row r="133" spans="3:47">
      <c r="C133" t="str">
        <f t="array" ref="C133">IF(ROWS($3:133)&gt;MAX(IF(ISNUMBER(SEARCH(SUBSTITUTE(A$1,"&lt;=== TOTAL",""),'School Form 1-Copy'!$C$7:$C$1000)),ROW('School Form 1-Copy'!$C$7:$C$1000)-MIN(ROW('School Form 1-Copy'!$C$7:$C$1000))+1,""))-1,"",INDEX('School Form 1-Copy'!$C$7:$C$1000,ROWS($3:133)))</f>
        <v/>
      </c>
      <c r="D133" t="str">
        <f t="shared" si="46"/>
        <v/>
      </c>
      <c r="E133" t="str">
        <f>IF(C133="","",VLOOKUP(C133,'School Form 1-Copy'!$C$7:$H$1000,6,0))</f>
        <v/>
      </c>
      <c r="F133" t="str">
        <f t="array" ref="F133">IF(ROWS($3:133)&gt;MAX(IF(ISNUMBER(SEARCH(SUBSTITUTE(F$1,"&lt;===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1-Copy'!$C$3:$C$1000))+1,""))+ROWS($3:133)),""))</f>
        <v/>
      </c>
      <c r="G133" t="str">
        <f t="shared" si="47"/>
        <v/>
      </c>
      <c r="H133" t="str">
        <f>IF(F133="","",VLOOKUP(F133,'School Form 1-Copy'!$C$7:$H$1000,6,0))</f>
        <v/>
      </c>
      <c r="I133" t="str">
        <f t="shared" si="48"/>
        <v/>
      </c>
      <c r="J133" t="str">
        <f>IF(C133="","",VLOOKUP(C133,IF({1,0},'School Form 1-Copy'!$C$1:$C$1000,'School Form 1-Copy'!$A$1:$A$1000),2,0))</f>
        <v/>
      </c>
      <c r="K133" t="str">
        <f t="shared" si="49"/>
        <v/>
      </c>
      <c r="L133" t="str">
        <f t="shared" si="50"/>
        <v/>
      </c>
      <c r="M133" t="str">
        <f t="array" ref="M133">LOOKUP("zzzzz",CHOOSE({1,2},"",INDEX(I:I,SMALL(IF($I$3:$I$1000&lt;&gt;"",ROW($I$3:$I$1000)),ROWS($M$3:M133)))))</f>
        <v/>
      </c>
      <c r="N133" t="str">
        <f t="shared" si="51"/>
        <v/>
      </c>
      <c r="O133" t="str">
        <f t="shared" si="52"/>
        <v/>
      </c>
      <c r="P133" t="str">
        <f t="shared" si="53"/>
        <v/>
      </c>
      <c r="Q133" t="str">
        <f t="shared" si="54"/>
        <v/>
      </c>
      <c r="R133" t="str">
        <f>IFERROR(TRIM(MID(SUBSTITUTE(SUBSTITUTE(","&amp;$M133," ",", ",LEN($M133)-LEN(SUBSTITUTE($M133," ",""))),",",REPT(" ",50)),50*COLUMNS($M:M),50)),"")</f>
        <v/>
      </c>
      <c r="S133" t="str">
        <f>IFERROR(TRIM(MID(SUBSTITUTE(SUBSTITUTE(","&amp;$M133," ",", ",LEN($M133)-LEN(SUBSTITUTE($M133," ",""))),",",REPT(" ",50)),50*COLUMNS($M:N),50)),"")</f>
        <v/>
      </c>
      <c r="T133" t="str">
        <f>IFERROR(TRIM(MID(SUBSTITUTE(SUBSTITUTE(","&amp;$M133," ",", ",LEN($M133)-LEN(SUBSTITUTE($M133," ",""))),",",REPT(" ",50)),50*COLUMNS($M:O),50)),"")</f>
        <v/>
      </c>
      <c r="U133" t="str">
        <f>IFERROR(TRIM(MID(SUBSTITUTE(SUBSTITUTE(","&amp;$M133," ",", ",LEN($M133)-LEN(SUBSTITUTE($M133," ",""))),",",REPT(" ",50)),50*COLUMNS($M:P),50)),"")</f>
        <v/>
      </c>
      <c r="V133" s="53" t="e">
        <f>IF(LEN(TRIM(MID(SUBSTITUTE(SUBSTITUTE(","&amp;$Q133," ",", ",LEN($Q133)-LEN(SUBSTITUTE($Q133," ",""))),",",REPT(" ",50)),50*COLUMNS($Q:S),50)))&gt;3,TRIM(MID(SUBSTITUTE(SUBSTITUTE(","&amp;$Q133," ",", ",LEN($Q133)-LEN(SUBSTITUTE($Q133," ",""))),",",REPT(" ",50)),50*COLUMNS($Q:S),50)),"")</f>
        <v>#VALUE!</v>
      </c>
      <c r="W133" s="53" t="e">
        <f t="shared" si="55"/>
        <v>#VALUE!</v>
      </c>
      <c r="X133" t="e">
        <f t="shared" si="45"/>
        <v>#VALUE!</v>
      </c>
      <c r="Y133" s="54" t="e">
        <f t="shared" si="56"/>
        <v>#VALUE!</v>
      </c>
      <c r="Z133" s="53" t="e">
        <f>IF(AND(LEN(TRIM(MID(SUBSTITUTE(SUBSTITUTE(","&amp;$R133," ",", ",LEN($R133)-LEN(SUBSTITUTE($R133," ",""))),",",REPT(" ",50)),50*COLUMNS($R:R),50))&gt;0),LEFT(TRIM(MID(SUBSTITUTE(SUBSTITUTE(","&amp;$R133," ",", ",LEN($R133)-LEN(SUBSTITUTE($R133," ",""))),",",REPT(" ",50)),50*COLUMNS($R:R),50)),1)="I",LEFT(TRIM(MID(SUBSTITUTE(SUBSTITUTE(","&amp;$R133," ",", ",LEN($R133)-LEN(SUBSTITUTE($R133," ",""))),",",REPT(" ",50)),50*COLUMNS($R:R),50)),1)="V",LEFT(TRIM(MID(SUBSTITUTE(SUBSTITUTE(","&amp;$R133," ",", ",LEN($R133)-LEN(SUBSTITUTE($R133," ",""))),",",REPT(" ",50)),50*COLUMNS($R:R),50)),1)="X",LEFT(TRIM(MID(SUBSTITUTE(SUBSTITUTE(","&amp;$R133," ",", ",LEN($R133)-LEN(SUBSTITUTE($R133," ",""))),",",REPT(" ",50)),50*COLUMNS($R:R),50)),1)="J"),TRIM(MID(SUBSTITUTE(SUBSTITUTE(","&amp;$R133," ",", ",LEN($R133)-LEN(SUBSTITUTE($R133," ",""))),",",REPT(" ",50)),50*COLUMNS($R:R),50)),R133)</f>
        <v>#VALUE!</v>
      </c>
      <c r="AA133" s="55" t="str">
        <f t="shared" si="57"/>
        <v xml:space="preserve"> </v>
      </c>
      <c r="AB133" s="56" t="e">
        <f>IF(AE133="",IF(OR(LEFT(W133,1)="I",LEFT(W133,1)="V",LEFT(W133,1)="X",LEFT(W133,2)="JR",LEFT(W133,2)="SR"),IF(LEN(T133)-LEN(SUBSTITUTE(T133," ",""))&gt;=2,LEFT(T133,(FIND(" ",T133,1)-1)),W133),IF(AND(W133="",V133=""),IF(SUBSTITUTE(SUBSTITUTE(SUBSTITUTE(R133,AA133,""),".","")," ","")="",IF(LEN(TRIM(MID(SUBSTITUTE(SUBSTITUTE(","&amp;$Q133," ",", ",LEN($Q133)-LEN(SUBSTITUTE($Q133," ",""))),",",REPT(" ",50)),50*COLUMNS($Q:S),50)))&gt;3,LEFT(TRIM(MID(SUBSTITUTE(SUBSTITUTE(","&amp;$Q133," ",", ",LEN($Q133)-LEN(SUBSTITUTE($Q133," ",""))),",",REPT(" ",50)),50*COLUMNS($Q:S),50)),3),TRIM(MID(SUBSTITUTE(SUBSTITUTE(","&amp;$Q133," ",", ",LEN($Q133)-LEN(SUBSTITUTE($Q133," ",""))),",",REPT(" ",50)),50*COLUMNS($Q:S),50))),SUBSTITUTE(SUBSTITUTE(SUBSTITUTE(R133,AA133,""),".","")," ","")),IF(AND(LEN(W133)&gt;0,LEN(V133)&gt;0),IF(SUBSTITUTE(SUBSTITUTE(SUBSTITUTE(R133,AA133,""),".","")," ","")="",IF(LEN(TRIM(MID(SUBSTITUTE(SUBSTITUTE(","&amp;$Q133," ",", ",LEN($Q133)-LEN(SUBSTITUTE($Q133," ",""))),",",REPT(" ",50)),50*COLUMNS($Q:S),50)))&gt;3,LEFT(TRIM(MID(SUBSTITUTE(SUBSTITUTE(","&amp;$Q133," ",", ",LEN($Q133)-LEN(SUBSTITUTE($Q133," ",""))),",",REPT(" ",50)),50*COLUMNS($Q:S),50)),3),TRIM(MID(SUBSTITUTE(SUBSTITUTE(","&amp;$Q133," ",", ",LEN($Q133)-LEN(SUBSTITUTE($Q133," ",""))),",",REPT(" ",50)),50*COLUMNS($Q:S),50))),SUBSTITUTE(SUBSTITUTE(SUBSTITUTE(R133,AA133,""),".","")," ","")),""))),AE133)</f>
        <v>#VALUE!</v>
      </c>
      <c r="AC133" s="56" t="e">
        <f t="shared" si="58"/>
        <v>#VALUE!</v>
      </c>
      <c r="AD133" s="57" t="str">
        <f t="shared" si="59"/>
        <v/>
      </c>
      <c r="AE133" t="str">
        <f t="array" ref="AE133">IFERROR(INDEX(elem_res,MATCH(TRUE,ISNUMBER(SEARCH(elem_ext,AA133)),0)),"")</f>
        <v/>
      </c>
      <c r="AF133" t="str">
        <f t="shared" si="60"/>
        <v xml:space="preserve"> </v>
      </c>
      <c r="AG133" t="str">
        <f t="shared" si="61"/>
        <v/>
      </c>
      <c r="AH133" t="e">
        <f t="shared" si="62"/>
        <v>#VALUE!</v>
      </c>
      <c r="AI133" t="str">
        <f t="shared" si="63"/>
        <v/>
      </c>
      <c r="AJ133" t="str">
        <f t="shared" si="64"/>
        <v/>
      </c>
      <c r="AK133" t="str">
        <f t="shared" si="65"/>
        <v/>
      </c>
      <c r="AL133" t="str">
        <f t="shared" si="66"/>
        <v/>
      </c>
      <c r="AM133" t="str">
        <f>IF(R133="","",'School Form 1-Copy'!$F$4)</f>
        <v/>
      </c>
      <c r="AN133" t="str">
        <f>IF(R133="","",'School Form 1-Copy'!$F$3)</f>
        <v/>
      </c>
      <c r="AO133" t="str">
        <f>IF(R133="","",'School Form 1-Copy'!$AH$3)</f>
        <v/>
      </c>
      <c r="AP133" t="str">
        <f>IF(R133="","",'School Form 1-Copy'!$S$3)</f>
        <v/>
      </c>
      <c r="AQ133" t="str">
        <f>IF(R133="","",IF('School Form 1-Copy'!$K$3="NCR","NCR",IF('School Form 1-Copy'!$K$3="ARMM","ARMM",IF('School Form 1-Copy'!$K$3="CARAGA","CARAGA",MID('School Form 1-Copy'!$K$3,FIND(" ",'School Form 1-Copy'!$K$3)+1,256)))))</f>
        <v/>
      </c>
      <c r="AR133" t="str">
        <f>IF(R133="","",MID('School Form 1-Copy'!$AB$4,FIND(" ",'School Form 1-Copy'!$AB$4)+1,256))</f>
        <v/>
      </c>
      <c r="AS133" t="str">
        <f>IF(R133="","",'School Form 1-Copy'!$AH$4)</f>
        <v/>
      </c>
      <c r="AT133" t="str">
        <f>IF(S133="","",'School Form 1-Copy'!$S$4)</f>
        <v/>
      </c>
      <c r="AU133" t="str">
        <f ca="1">IF(AM133="","",INDIRECT("'"&amp;"School Form 1-Copy"&amp;"'!"&amp;"AD"&amp;MATCH("*Prepared*",'School Form 1-Copy'!$AD$1:$AD$1000,0)+1))</f>
        <v/>
      </c>
    </row>
    <row r="134" spans="3:47">
      <c r="C134" t="str">
        <f t="array" ref="C134">IF(ROWS($3:134)&gt;MAX(IF(ISNUMBER(SEARCH(SUBSTITUTE(A$1,"&lt;=== TOTAL",""),'School Form 1-Copy'!$C$7:$C$1000)),ROW('School Form 1-Copy'!$C$7:$C$1000)-MIN(ROW('School Form 1-Copy'!$C$7:$C$1000))+1,""))-1,"",INDEX('School Form 1-Copy'!$C$7:$C$1000,ROWS($3:134)))</f>
        <v/>
      </c>
      <c r="D134" t="str">
        <f t="shared" si="46"/>
        <v/>
      </c>
      <c r="E134" t="str">
        <f>IF(C134="","",VLOOKUP(C134,'School Form 1-Copy'!$C$7:$H$1000,6,0))</f>
        <v/>
      </c>
      <c r="F134" t="str">
        <f t="array" ref="F134">IF(ROWS($3:134)&gt;MAX(IF(ISNUMBER(SEARCH(SUBSTITUTE(F$1,"&lt;===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1-Copy'!$C$3:$C$1000))+1,""))+ROWS($3:134)),""))</f>
        <v/>
      </c>
      <c r="G134" t="str">
        <f t="shared" si="47"/>
        <v/>
      </c>
      <c r="H134" t="str">
        <f>IF(F134="","",VLOOKUP(F134,'School Form 1-Copy'!$C$7:$H$1000,6,0))</f>
        <v/>
      </c>
      <c r="I134" t="str">
        <f t="shared" si="48"/>
        <v/>
      </c>
      <c r="J134" t="str">
        <f>IF(C134="","",VLOOKUP(C134,IF({1,0},'School Form 1-Copy'!$C$1:$C$1000,'School Form 1-Copy'!$A$1:$A$1000),2,0))</f>
        <v/>
      </c>
      <c r="K134" t="str">
        <f t="shared" si="49"/>
        <v/>
      </c>
      <c r="L134" t="str">
        <f t="shared" si="50"/>
        <v/>
      </c>
      <c r="M134" t="str">
        <f t="array" ref="M134">LOOKUP("zzzzz",CHOOSE({1,2},"",INDEX(I:I,SMALL(IF($I$3:$I$1000&lt;&gt;"",ROW($I$3:$I$1000)),ROWS($M$3:M134)))))</f>
        <v/>
      </c>
      <c r="N134" t="str">
        <f t="shared" si="51"/>
        <v/>
      </c>
      <c r="O134" t="str">
        <f t="shared" si="52"/>
        <v/>
      </c>
      <c r="P134" t="str">
        <f t="shared" si="53"/>
        <v/>
      </c>
      <c r="Q134" t="str">
        <f t="shared" si="54"/>
        <v/>
      </c>
      <c r="R134" t="str">
        <f>IFERROR(TRIM(MID(SUBSTITUTE(SUBSTITUTE(","&amp;$M134," ",", ",LEN($M134)-LEN(SUBSTITUTE($M134," ",""))),",",REPT(" ",50)),50*COLUMNS($M:M),50)),"")</f>
        <v/>
      </c>
      <c r="S134" t="str">
        <f>IFERROR(TRIM(MID(SUBSTITUTE(SUBSTITUTE(","&amp;$M134," ",", ",LEN($M134)-LEN(SUBSTITUTE($M134," ",""))),",",REPT(" ",50)),50*COLUMNS($M:N),50)),"")</f>
        <v/>
      </c>
      <c r="T134" t="str">
        <f>IFERROR(TRIM(MID(SUBSTITUTE(SUBSTITUTE(","&amp;$M134," ",", ",LEN($M134)-LEN(SUBSTITUTE($M134," ",""))),",",REPT(" ",50)),50*COLUMNS($M:O),50)),"")</f>
        <v/>
      </c>
      <c r="U134" t="str">
        <f>IFERROR(TRIM(MID(SUBSTITUTE(SUBSTITUTE(","&amp;$M134," ",", ",LEN($M134)-LEN(SUBSTITUTE($M134," ",""))),",",REPT(" ",50)),50*COLUMNS($M:P),50)),"")</f>
        <v/>
      </c>
      <c r="V134" s="53" t="e">
        <f>IF(LEN(TRIM(MID(SUBSTITUTE(SUBSTITUTE(","&amp;$Q134," ",", ",LEN($Q134)-LEN(SUBSTITUTE($Q134," ",""))),",",REPT(" ",50)),50*COLUMNS($Q:S),50)))&gt;3,TRIM(MID(SUBSTITUTE(SUBSTITUTE(","&amp;$Q134," ",", ",LEN($Q134)-LEN(SUBSTITUTE($Q134," ",""))),",",REPT(" ",50)),50*COLUMNS($Q:S),50)),"")</f>
        <v>#VALUE!</v>
      </c>
      <c r="W134" s="53" t="e">
        <f t="shared" si="55"/>
        <v>#VALUE!</v>
      </c>
      <c r="X134" t="e">
        <f t="shared" si="45"/>
        <v>#VALUE!</v>
      </c>
      <c r="Y134" s="54" t="e">
        <f t="shared" si="56"/>
        <v>#VALUE!</v>
      </c>
      <c r="Z134" s="53" t="e">
        <f>IF(AND(LEN(TRIM(MID(SUBSTITUTE(SUBSTITUTE(","&amp;$R134," ",", ",LEN($R134)-LEN(SUBSTITUTE($R134," ",""))),",",REPT(" ",50)),50*COLUMNS($R:R),50))&gt;0),LEFT(TRIM(MID(SUBSTITUTE(SUBSTITUTE(","&amp;$R134," ",", ",LEN($R134)-LEN(SUBSTITUTE($R134," ",""))),",",REPT(" ",50)),50*COLUMNS($R:R),50)),1)="I",LEFT(TRIM(MID(SUBSTITUTE(SUBSTITUTE(","&amp;$R134," ",", ",LEN($R134)-LEN(SUBSTITUTE($R134," ",""))),",",REPT(" ",50)),50*COLUMNS($R:R),50)),1)="V",LEFT(TRIM(MID(SUBSTITUTE(SUBSTITUTE(","&amp;$R134," ",", ",LEN($R134)-LEN(SUBSTITUTE($R134," ",""))),",",REPT(" ",50)),50*COLUMNS($R:R),50)),1)="X",LEFT(TRIM(MID(SUBSTITUTE(SUBSTITUTE(","&amp;$R134," ",", ",LEN($R134)-LEN(SUBSTITUTE($R134," ",""))),",",REPT(" ",50)),50*COLUMNS($R:R),50)),1)="J"),TRIM(MID(SUBSTITUTE(SUBSTITUTE(","&amp;$R134," ",", ",LEN($R134)-LEN(SUBSTITUTE($R134," ",""))),",",REPT(" ",50)),50*COLUMNS($R:R),50)),R134)</f>
        <v>#VALUE!</v>
      </c>
      <c r="AA134" s="55" t="str">
        <f t="shared" si="57"/>
        <v xml:space="preserve"> </v>
      </c>
      <c r="AB134" s="56" t="e">
        <f>IF(AE134="",IF(OR(LEFT(W134,1)="I",LEFT(W134,1)="V",LEFT(W134,1)="X",LEFT(W134,2)="JR",LEFT(W134,2)="SR"),IF(LEN(T134)-LEN(SUBSTITUTE(T134," ",""))&gt;=2,LEFT(T134,(FIND(" ",T134,1)-1)),W134),IF(AND(W134="",V134=""),IF(SUBSTITUTE(SUBSTITUTE(SUBSTITUTE(R134,AA134,""),".","")," ","")="",IF(LEN(TRIM(MID(SUBSTITUTE(SUBSTITUTE(","&amp;$Q134," ",", ",LEN($Q134)-LEN(SUBSTITUTE($Q134," ",""))),",",REPT(" ",50)),50*COLUMNS($Q:S),50)))&gt;3,LEFT(TRIM(MID(SUBSTITUTE(SUBSTITUTE(","&amp;$Q134," ",", ",LEN($Q134)-LEN(SUBSTITUTE($Q134," ",""))),",",REPT(" ",50)),50*COLUMNS($Q:S),50)),3),TRIM(MID(SUBSTITUTE(SUBSTITUTE(","&amp;$Q134," ",", ",LEN($Q134)-LEN(SUBSTITUTE($Q134," ",""))),",",REPT(" ",50)),50*COLUMNS($Q:S),50))),SUBSTITUTE(SUBSTITUTE(SUBSTITUTE(R134,AA134,""),".","")," ","")),IF(AND(LEN(W134)&gt;0,LEN(V134)&gt;0),IF(SUBSTITUTE(SUBSTITUTE(SUBSTITUTE(R134,AA134,""),".","")," ","")="",IF(LEN(TRIM(MID(SUBSTITUTE(SUBSTITUTE(","&amp;$Q134," ",", ",LEN($Q134)-LEN(SUBSTITUTE($Q134," ",""))),",",REPT(" ",50)),50*COLUMNS($Q:S),50)))&gt;3,LEFT(TRIM(MID(SUBSTITUTE(SUBSTITUTE(","&amp;$Q134," ",", ",LEN($Q134)-LEN(SUBSTITUTE($Q134," ",""))),",",REPT(" ",50)),50*COLUMNS($Q:S),50)),3),TRIM(MID(SUBSTITUTE(SUBSTITUTE(","&amp;$Q134," ",", ",LEN($Q134)-LEN(SUBSTITUTE($Q134," ",""))),",",REPT(" ",50)),50*COLUMNS($Q:S),50))),SUBSTITUTE(SUBSTITUTE(SUBSTITUTE(R134,AA134,""),".","")," ","")),""))),AE134)</f>
        <v>#VALUE!</v>
      </c>
      <c r="AC134" s="56" t="e">
        <f t="shared" si="58"/>
        <v>#VALUE!</v>
      </c>
      <c r="AD134" s="57" t="str">
        <f t="shared" si="59"/>
        <v/>
      </c>
      <c r="AE134" t="str">
        <f t="array" ref="AE134">IFERROR(INDEX(elem_res,MATCH(TRUE,ISNUMBER(SEARCH(elem_ext,AA134)),0)),"")</f>
        <v/>
      </c>
      <c r="AF134" t="str">
        <f t="shared" si="60"/>
        <v xml:space="preserve"> </v>
      </c>
      <c r="AG134" t="str">
        <f t="shared" si="61"/>
        <v/>
      </c>
      <c r="AH134" t="e">
        <f t="shared" si="62"/>
        <v>#VALUE!</v>
      </c>
      <c r="AI134" t="str">
        <f t="shared" si="63"/>
        <v/>
      </c>
      <c r="AJ134" t="str">
        <f t="shared" si="64"/>
        <v/>
      </c>
      <c r="AK134" t="str">
        <f t="shared" si="65"/>
        <v/>
      </c>
      <c r="AL134" t="str">
        <f t="shared" si="66"/>
        <v/>
      </c>
      <c r="AM134" t="str">
        <f>IF(R134="","",'School Form 1-Copy'!$F$4)</f>
        <v/>
      </c>
      <c r="AN134" t="str">
        <f>IF(R134="","",'School Form 1-Copy'!$F$3)</f>
        <v/>
      </c>
      <c r="AO134" t="str">
        <f>IF(R134="","",'School Form 1-Copy'!$AH$3)</f>
        <v/>
      </c>
      <c r="AP134" t="str">
        <f>IF(R134="","",'School Form 1-Copy'!$S$3)</f>
        <v/>
      </c>
      <c r="AQ134" t="str">
        <f>IF(R134="","",IF('School Form 1-Copy'!$K$3="NCR","NCR",IF('School Form 1-Copy'!$K$3="ARMM","ARMM",IF('School Form 1-Copy'!$K$3="CARAGA","CARAGA",MID('School Form 1-Copy'!$K$3,FIND(" ",'School Form 1-Copy'!$K$3)+1,256)))))</f>
        <v/>
      </c>
      <c r="AR134" t="str">
        <f>IF(R134="","",MID('School Form 1-Copy'!$AB$4,FIND(" ",'School Form 1-Copy'!$AB$4)+1,256))</f>
        <v/>
      </c>
      <c r="AS134" t="str">
        <f>IF(R134="","",'School Form 1-Copy'!$AH$4)</f>
        <v/>
      </c>
      <c r="AT134" t="str">
        <f>IF(S134="","",'School Form 1-Copy'!$S$4)</f>
        <v/>
      </c>
      <c r="AU134" t="str">
        <f ca="1">IF(AM134="","",INDIRECT("'"&amp;"School Form 1-Copy"&amp;"'!"&amp;"AD"&amp;MATCH("*Prepared*",'School Form 1-Copy'!$AD$1:$AD$1000,0)+1))</f>
        <v/>
      </c>
    </row>
    <row r="135" spans="3:47">
      <c r="C135" t="str">
        <f t="array" ref="C135">IF(ROWS($3:135)&gt;MAX(IF(ISNUMBER(SEARCH(SUBSTITUTE(A$1,"&lt;=== TOTAL",""),'School Form 1-Copy'!$C$7:$C$1000)),ROW('School Form 1-Copy'!$C$7:$C$1000)-MIN(ROW('School Form 1-Copy'!$C$7:$C$1000))+1,""))-1,"",INDEX('School Form 1-Copy'!$C$7:$C$1000,ROWS($3:135)))</f>
        <v/>
      </c>
      <c r="D135" t="str">
        <f t="shared" si="46"/>
        <v/>
      </c>
      <c r="E135" t="str">
        <f>IF(C135="","",VLOOKUP(C135,'School Form 1-Copy'!$C$7:$H$1000,6,0))</f>
        <v/>
      </c>
      <c r="F135" t="str">
        <f t="array" ref="F135">IF(ROWS($3:135)&gt;MAX(IF(ISNUMBER(SEARCH(SUBSTITUTE(F$1,"&lt;===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1-Copy'!$C$3:$C$1000))+1,""))+ROWS($3:135)),""))</f>
        <v/>
      </c>
      <c r="G135" t="str">
        <f t="shared" si="47"/>
        <v/>
      </c>
      <c r="H135" t="str">
        <f>IF(F135="","",VLOOKUP(F135,'School Form 1-Copy'!$C$7:$H$1000,6,0))</f>
        <v/>
      </c>
      <c r="I135" t="str">
        <f t="shared" si="48"/>
        <v/>
      </c>
      <c r="J135" t="str">
        <f>IF(C135="","",VLOOKUP(C135,IF({1,0},'School Form 1-Copy'!$C$1:$C$1000,'School Form 1-Copy'!$A$1:$A$1000),2,0))</f>
        <v/>
      </c>
      <c r="K135" t="str">
        <f t="shared" si="49"/>
        <v/>
      </c>
      <c r="L135" t="str">
        <f t="shared" si="50"/>
        <v/>
      </c>
      <c r="M135" t="str">
        <f t="array" ref="M135">LOOKUP("zzzzz",CHOOSE({1,2},"",INDEX(I:I,SMALL(IF($I$3:$I$1000&lt;&gt;"",ROW($I$3:$I$1000)),ROWS($M$3:M135)))))</f>
        <v/>
      </c>
      <c r="N135" t="str">
        <f t="shared" si="51"/>
        <v/>
      </c>
      <c r="O135" t="str">
        <f t="shared" si="52"/>
        <v/>
      </c>
      <c r="P135" t="str">
        <f t="shared" si="53"/>
        <v/>
      </c>
      <c r="Q135" t="str">
        <f t="shared" si="54"/>
        <v/>
      </c>
      <c r="R135" t="str">
        <f>IFERROR(TRIM(MID(SUBSTITUTE(SUBSTITUTE(","&amp;$M135," ",", ",LEN($M135)-LEN(SUBSTITUTE($M135," ",""))),",",REPT(" ",50)),50*COLUMNS($M:M),50)),"")</f>
        <v/>
      </c>
      <c r="S135" t="str">
        <f>IFERROR(TRIM(MID(SUBSTITUTE(SUBSTITUTE(","&amp;$M135," ",", ",LEN($M135)-LEN(SUBSTITUTE($M135," ",""))),",",REPT(" ",50)),50*COLUMNS($M:N),50)),"")</f>
        <v/>
      </c>
      <c r="T135" t="str">
        <f>IFERROR(TRIM(MID(SUBSTITUTE(SUBSTITUTE(","&amp;$M135," ",", ",LEN($M135)-LEN(SUBSTITUTE($M135," ",""))),",",REPT(" ",50)),50*COLUMNS($M:O),50)),"")</f>
        <v/>
      </c>
      <c r="U135" t="str">
        <f>IFERROR(TRIM(MID(SUBSTITUTE(SUBSTITUTE(","&amp;$M135," ",", ",LEN($M135)-LEN(SUBSTITUTE($M135," ",""))),",",REPT(" ",50)),50*COLUMNS($M:P),50)),"")</f>
        <v/>
      </c>
      <c r="V135" s="53" t="e">
        <f>IF(LEN(TRIM(MID(SUBSTITUTE(SUBSTITUTE(","&amp;$Q135," ",", ",LEN($Q135)-LEN(SUBSTITUTE($Q135," ",""))),",",REPT(" ",50)),50*COLUMNS($Q:S),50)))&gt;3,TRIM(MID(SUBSTITUTE(SUBSTITUTE(","&amp;$Q135," ",", ",LEN($Q135)-LEN(SUBSTITUTE($Q135," ",""))),",",REPT(" ",50)),50*COLUMNS($Q:S),50)),"")</f>
        <v>#VALUE!</v>
      </c>
      <c r="W135" s="53" t="e">
        <f t="shared" si="55"/>
        <v>#VALUE!</v>
      </c>
      <c r="X135" t="e">
        <f t="shared" si="45"/>
        <v>#VALUE!</v>
      </c>
      <c r="Y135" s="54" t="e">
        <f t="shared" si="56"/>
        <v>#VALUE!</v>
      </c>
      <c r="Z135" s="53" t="e">
        <f>IF(AND(LEN(TRIM(MID(SUBSTITUTE(SUBSTITUTE(","&amp;$R135," ",", ",LEN($R135)-LEN(SUBSTITUTE($R135," ",""))),",",REPT(" ",50)),50*COLUMNS($R:R),50))&gt;0),LEFT(TRIM(MID(SUBSTITUTE(SUBSTITUTE(","&amp;$R135," ",", ",LEN($R135)-LEN(SUBSTITUTE($R135," ",""))),",",REPT(" ",50)),50*COLUMNS($R:R),50)),1)="I",LEFT(TRIM(MID(SUBSTITUTE(SUBSTITUTE(","&amp;$R135," ",", ",LEN($R135)-LEN(SUBSTITUTE($R135," ",""))),",",REPT(" ",50)),50*COLUMNS($R:R),50)),1)="V",LEFT(TRIM(MID(SUBSTITUTE(SUBSTITUTE(","&amp;$R135," ",", ",LEN($R135)-LEN(SUBSTITUTE($R135," ",""))),",",REPT(" ",50)),50*COLUMNS($R:R),50)),1)="X",LEFT(TRIM(MID(SUBSTITUTE(SUBSTITUTE(","&amp;$R135," ",", ",LEN($R135)-LEN(SUBSTITUTE($R135," ",""))),",",REPT(" ",50)),50*COLUMNS($R:R),50)),1)="J"),TRIM(MID(SUBSTITUTE(SUBSTITUTE(","&amp;$R135," ",", ",LEN($R135)-LEN(SUBSTITUTE($R135," ",""))),",",REPT(" ",50)),50*COLUMNS($R:R),50)),R135)</f>
        <v>#VALUE!</v>
      </c>
      <c r="AA135" s="55" t="str">
        <f t="shared" si="57"/>
        <v xml:space="preserve"> </v>
      </c>
      <c r="AB135" s="56" t="e">
        <f>IF(AE135="",IF(OR(LEFT(W135,1)="I",LEFT(W135,1)="V",LEFT(W135,1)="X",LEFT(W135,2)="JR",LEFT(W135,2)="SR"),IF(LEN(T135)-LEN(SUBSTITUTE(T135," ",""))&gt;=2,LEFT(T135,(FIND(" ",T135,1)-1)),W135),IF(AND(W135="",V135=""),IF(SUBSTITUTE(SUBSTITUTE(SUBSTITUTE(R135,AA135,""),".","")," ","")="",IF(LEN(TRIM(MID(SUBSTITUTE(SUBSTITUTE(","&amp;$Q135," ",", ",LEN($Q135)-LEN(SUBSTITUTE($Q135," ",""))),",",REPT(" ",50)),50*COLUMNS($Q:S),50)))&gt;3,LEFT(TRIM(MID(SUBSTITUTE(SUBSTITUTE(","&amp;$Q135," ",", ",LEN($Q135)-LEN(SUBSTITUTE($Q135," ",""))),",",REPT(" ",50)),50*COLUMNS($Q:S),50)),3),TRIM(MID(SUBSTITUTE(SUBSTITUTE(","&amp;$Q135," ",", ",LEN($Q135)-LEN(SUBSTITUTE($Q135," ",""))),",",REPT(" ",50)),50*COLUMNS($Q:S),50))),SUBSTITUTE(SUBSTITUTE(SUBSTITUTE(R135,AA135,""),".","")," ","")),IF(AND(LEN(W135)&gt;0,LEN(V135)&gt;0),IF(SUBSTITUTE(SUBSTITUTE(SUBSTITUTE(R135,AA135,""),".","")," ","")="",IF(LEN(TRIM(MID(SUBSTITUTE(SUBSTITUTE(","&amp;$Q135," ",", ",LEN($Q135)-LEN(SUBSTITUTE($Q135," ",""))),",",REPT(" ",50)),50*COLUMNS($Q:S),50)))&gt;3,LEFT(TRIM(MID(SUBSTITUTE(SUBSTITUTE(","&amp;$Q135," ",", ",LEN($Q135)-LEN(SUBSTITUTE($Q135," ",""))),",",REPT(" ",50)),50*COLUMNS($Q:S),50)),3),TRIM(MID(SUBSTITUTE(SUBSTITUTE(","&amp;$Q135," ",", ",LEN($Q135)-LEN(SUBSTITUTE($Q135," ",""))),",",REPT(" ",50)),50*COLUMNS($Q:S),50))),SUBSTITUTE(SUBSTITUTE(SUBSTITUTE(R135,AA135,""),".","")," ","")),""))),AE135)</f>
        <v>#VALUE!</v>
      </c>
      <c r="AC135" s="56" t="e">
        <f t="shared" si="58"/>
        <v>#VALUE!</v>
      </c>
      <c r="AD135" s="57" t="str">
        <f t="shared" si="59"/>
        <v/>
      </c>
      <c r="AE135" t="str">
        <f t="array" ref="AE135">IFERROR(INDEX(elem_res,MATCH(TRUE,ISNUMBER(SEARCH(elem_ext,AA135)),0)),"")</f>
        <v/>
      </c>
      <c r="AF135" t="str">
        <f t="shared" si="60"/>
        <v xml:space="preserve"> </v>
      </c>
      <c r="AG135" t="str">
        <f t="shared" si="61"/>
        <v/>
      </c>
      <c r="AH135" t="e">
        <f t="shared" si="62"/>
        <v>#VALUE!</v>
      </c>
      <c r="AI135" t="str">
        <f t="shared" si="63"/>
        <v/>
      </c>
      <c r="AJ135" t="str">
        <f t="shared" si="64"/>
        <v/>
      </c>
      <c r="AK135" t="str">
        <f t="shared" si="65"/>
        <v/>
      </c>
      <c r="AL135" t="str">
        <f t="shared" si="66"/>
        <v/>
      </c>
      <c r="AM135" t="str">
        <f>IF(R135="","",'School Form 1-Copy'!$F$4)</f>
        <v/>
      </c>
      <c r="AN135" t="str">
        <f>IF(R135="","",'School Form 1-Copy'!$F$3)</f>
        <v/>
      </c>
      <c r="AO135" t="str">
        <f>IF(R135="","",'School Form 1-Copy'!$AH$3)</f>
        <v/>
      </c>
      <c r="AP135" t="str">
        <f>IF(R135="","",'School Form 1-Copy'!$S$3)</f>
        <v/>
      </c>
      <c r="AQ135" t="str">
        <f>IF(R135="","",IF('School Form 1-Copy'!$K$3="NCR","NCR",IF('School Form 1-Copy'!$K$3="ARMM","ARMM",IF('School Form 1-Copy'!$K$3="CARAGA","CARAGA",MID('School Form 1-Copy'!$K$3,FIND(" ",'School Form 1-Copy'!$K$3)+1,256)))))</f>
        <v/>
      </c>
      <c r="AR135" t="str">
        <f>IF(R135="","",MID('School Form 1-Copy'!$AB$4,FIND(" ",'School Form 1-Copy'!$AB$4)+1,256))</f>
        <v/>
      </c>
      <c r="AS135" t="str">
        <f>IF(R135="","",'School Form 1-Copy'!$AH$4)</f>
        <v/>
      </c>
      <c r="AT135" t="str">
        <f>IF(S135="","",'School Form 1-Copy'!$S$4)</f>
        <v/>
      </c>
      <c r="AU135" t="str">
        <f ca="1">IF(AM135="","",INDIRECT("'"&amp;"School Form 1-Copy"&amp;"'!"&amp;"AD"&amp;MATCH("*Prepared*",'School Form 1-Copy'!$AD$1:$AD$1000,0)+1))</f>
        <v/>
      </c>
    </row>
    <row r="136" spans="3:47">
      <c r="C136" t="str">
        <f t="array" ref="C136">IF(ROWS($3:136)&gt;MAX(IF(ISNUMBER(SEARCH(SUBSTITUTE(A$1,"&lt;=== TOTAL",""),'School Form 1-Copy'!$C$7:$C$1000)),ROW('School Form 1-Copy'!$C$7:$C$1000)-MIN(ROW('School Form 1-Copy'!$C$7:$C$1000))+1,""))-1,"",INDEX('School Form 1-Copy'!$C$7:$C$1000,ROWS($3:136)))</f>
        <v/>
      </c>
      <c r="D136" t="str">
        <f t="shared" si="46"/>
        <v/>
      </c>
      <c r="E136" t="str">
        <f>IF(C136="","",VLOOKUP(C136,'School Form 1-Copy'!$C$7:$H$1000,6,0))</f>
        <v/>
      </c>
      <c r="F136" t="str">
        <f t="array" ref="F136">IF(ROWS($3:136)&gt;MAX(IF(ISNUMBER(SEARCH(SUBSTITUTE(F$1,"&lt;===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1-Copy'!$C$3:$C$1000))+1,""))+ROWS($3:136)),""))</f>
        <v/>
      </c>
      <c r="G136" t="str">
        <f t="shared" si="47"/>
        <v/>
      </c>
      <c r="H136" t="str">
        <f>IF(F136="","",VLOOKUP(F136,'School Form 1-Copy'!$C$7:$H$1000,6,0))</f>
        <v/>
      </c>
      <c r="I136" t="str">
        <f t="shared" si="48"/>
        <v/>
      </c>
      <c r="J136" t="str">
        <f>IF(C136="","",VLOOKUP(C136,IF({1,0},'School Form 1-Copy'!$C$1:$C$1000,'School Form 1-Copy'!$A$1:$A$1000),2,0))</f>
        <v/>
      </c>
      <c r="K136" t="str">
        <f t="shared" si="49"/>
        <v/>
      </c>
      <c r="L136" t="str">
        <f t="shared" si="50"/>
        <v/>
      </c>
      <c r="M136" t="str">
        <f t="array" ref="M136">LOOKUP("zzzzz",CHOOSE({1,2},"",INDEX(I:I,SMALL(IF($I$3:$I$1000&lt;&gt;"",ROW($I$3:$I$1000)),ROWS($M$3:M136)))))</f>
        <v/>
      </c>
      <c r="N136" t="str">
        <f t="shared" si="51"/>
        <v/>
      </c>
      <c r="O136" t="str">
        <f t="shared" si="52"/>
        <v/>
      </c>
      <c r="P136" t="str">
        <f t="shared" si="53"/>
        <v/>
      </c>
      <c r="Q136" t="str">
        <f t="shared" si="54"/>
        <v/>
      </c>
      <c r="R136" t="str">
        <f>IFERROR(TRIM(MID(SUBSTITUTE(SUBSTITUTE(","&amp;$M136," ",", ",LEN($M136)-LEN(SUBSTITUTE($M136," ",""))),",",REPT(" ",50)),50*COLUMNS($M:M),50)),"")</f>
        <v/>
      </c>
      <c r="S136" t="str">
        <f>IFERROR(TRIM(MID(SUBSTITUTE(SUBSTITUTE(","&amp;$M136," ",", ",LEN($M136)-LEN(SUBSTITUTE($M136," ",""))),",",REPT(" ",50)),50*COLUMNS($M:N),50)),"")</f>
        <v/>
      </c>
      <c r="T136" t="str">
        <f>IFERROR(TRIM(MID(SUBSTITUTE(SUBSTITUTE(","&amp;$M136," ",", ",LEN($M136)-LEN(SUBSTITUTE($M136," ",""))),",",REPT(" ",50)),50*COLUMNS($M:O),50)),"")</f>
        <v/>
      </c>
      <c r="U136" t="str">
        <f>IFERROR(TRIM(MID(SUBSTITUTE(SUBSTITUTE(","&amp;$M136," ",", ",LEN($M136)-LEN(SUBSTITUTE($M136," ",""))),",",REPT(" ",50)),50*COLUMNS($M:P),50)),"")</f>
        <v/>
      </c>
      <c r="V136" s="53" t="e">
        <f>IF(LEN(TRIM(MID(SUBSTITUTE(SUBSTITUTE(","&amp;$Q136," ",", ",LEN($Q136)-LEN(SUBSTITUTE($Q136," ",""))),",",REPT(" ",50)),50*COLUMNS($Q:S),50)))&gt;3,TRIM(MID(SUBSTITUTE(SUBSTITUTE(","&amp;$Q136," ",", ",LEN($Q136)-LEN(SUBSTITUTE($Q136," ",""))),",",REPT(" ",50)),50*COLUMNS($Q:S),50)),"")</f>
        <v>#VALUE!</v>
      </c>
      <c r="W136" s="53" t="e">
        <f t="shared" si="55"/>
        <v>#VALUE!</v>
      </c>
      <c r="X136" t="e">
        <f t="shared" si="45"/>
        <v>#VALUE!</v>
      </c>
      <c r="Y136" s="54" t="e">
        <f t="shared" si="56"/>
        <v>#VALUE!</v>
      </c>
      <c r="Z136" s="53" t="e">
        <f>IF(AND(LEN(TRIM(MID(SUBSTITUTE(SUBSTITUTE(","&amp;$R136," ",", ",LEN($R136)-LEN(SUBSTITUTE($R136," ",""))),",",REPT(" ",50)),50*COLUMNS($R:R),50))&gt;0),LEFT(TRIM(MID(SUBSTITUTE(SUBSTITUTE(","&amp;$R136," ",", ",LEN($R136)-LEN(SUBSTITUTE($R136," ",""))),",",REPT(" ",50)),50*COLUMNS($R:R),50)),1)="I",LEFT(TRIM(MID(SUBSTITUTE(SUBSTITUTE(","&amp;$R136," ",", ",LEN($R136)-LEN(SUBSTITUTE($R136," ",""))),",",REPT(" ",50)),50*COLUMNS($R:R),50)),1)="V",LEFT(TRIM(MID(SUBSTITUTE(SUBSTITUTE(","&amp;$R136," ",", ",LEN($R136)-LEN(SUBSTITUTE($R136," ",""))),",",REPT(" ",50)),50*COLUMNS($R:R),50)),1)="X",LEFT(TRIM(MID(SUBSTITUTE(SUBSTITUTE(","&amp;$R136," ",", ",LEN($R136)-LEN(SUBSTITUTE($R136," ",""))),",",REPT(" ",50)),50*COLUMNS($R:R),50)),1)="J"),TRIM(MID(SUBSTITUTE(SUBSTITUTE(","&amp;$R136," ",", ",LEN($R136)-LEN(SUBSTITUTE($R136," ",""))),",",REPT(" ",50)),50*COLUMNS($R:R),50)),R136)</f>
        <v>#VALUE!</v>
      </c>
      <c r="AA136" s="55" t="str">
        <f t="shared" si="57"/>
        <v xml:space="preserve"> </v>
      </c>
      <c r="AB136" s="56" t="e">
        <f>IF(AE136="",IF(OR(LEFT(W136,1)="I",LEFT(W136,1)="V",LEFT(W136,1)="X",LEFT(W136,2)="JR",LEFT(W136,2)="SR"),IF(LEN(T136)-LEN(SUBSTITUTE(T136," ",""))&gt;=2,LEFT(T136,(FIND(" ",T136,1)-1)),W136),IF(AND(W136="",V136=""),IF(SUBSTITUTE(SUBSTITUTE(SUBSTITUTE(R136,AA136,""),".","")," ","")="",IF(LEN(TRIM(MID(SUBSTITUTE(SUBSTITUTE(","&amp;$Q136," ",", ",LEN($Q136)-LEN(SUBSTITUTE($Q136," ",""))),",",REPT(" ",50)),50*COLUMNS($Q:S),50)))&gt;3,LEFT(TRIM(MID(SUBSTITUTE(SUBSTITUTE(","&amp;$Q136," ",", ",LEN($Q136)-LEN(SUBSTITUTE($Q136," ",""))),",",REPT(" ",50)),50*COLUMNS($Q:S),50)),3),TRIM(MID(SUBSTITUTE(SUBSTITUTE(","&amp;$Q136," ",", ",LEN($Q136)-LEN(SUBSTITUTE($Q136," ",""))),",",REPT(" ",50)),50*COLUMNS($Q:S),50))),SUBSTITUTE(SUBSTITUTE(SUBSTITUTE(R136,AA136,""),".","")," ","")),IF(AND(LEN(W136)&gt;0,LEN(V136)&gt;0),IF(SUBSTITUTE(SUBSTITUTE(SUBSTITUTE(R136,AA136,""),".","")," ","")="",IF(LEN(TRIM(MID(SUBSTITUTE(SUBSTITUTE(","&amp;$Q136," ",", ",LEN($Q136)-LEN(SUBSTITUTE($Q136," ",""))),",",REPT(" ",50)),50*COLUMNS($Q:S),50)))&gt;3,LEFT(TRIM(MID(SUBSTITUTE(SUBSTITUTE(","&amp;$Q136," ",", ",LEN($Q136)-LEN(SUBSTITUTE($Q136," ",""))),",",REPT(" ",50)),50*COLUMNS($Q:S),50)),3),TRIM(MID(SUBSTITUTE(SUBSTITUTE(","&amp;$Q136," ",", ",LEN($Q136)-LEN(SUBSTITUTE($Q136," ",""))),",",REPT(" ",50)),50*COLUMNS($Q:S),50))),SUBSTITUTE(SUBSTITUTE(SUBSTITUTE(R136,AA136,""),".","")," ","")),""))),AE136)</f>
        <v>#VALUE!</v>
      </c>
      <c r="AC136" s="56" t="e">
        <f t="shared" si="58"/>
        <v>#VALUE!</v>
      </c>
      <c r="AD136" s="57" t="str">
        <f t="shared" si="59"/>
        <v/>
      </c>
      <c r="AE136" t="str">
        <f t="array" ref="AE136">IFERROR(INDEX(elem_res,MATCH(TRUE,ISNUMBER(SEARCH(elem_ext,AA136)),0)),"")</f>
        <v/>
      </c>
      <c r="AF136" t="str">
        <f t="shared" si="60"/>
        <v xml:space="preserve"> </v>
      </c>
      <c r="AG136" t="str">
        <f t="shared" si="61"/>
        <v/>
      </c>
      <c r="AH136" t="e">
        <f t="shared" si="62"/>
        <v>#VALUE!</v>
      </c>
      <c r="AI136" t="str">
        <f t="shared" si="63"/>
        <v/>
      </c>
      <c r="AJ136" t="str">
        <f t="shared" si="64"/>
        <v/>
      </c>
      <c r="AK136" t="str">
        <f t="shared" si="65"/>
        <v/>
      </c>
      <c r="AL136" t="str">
        <f t="shared" si="66"/>
        <v/>
      </c>
      <c r="AM136" t="str">
        <f>IF(R136="","",'School Form 1-Copy'!$F$4)</f>
        <v/>
      </c>
      <c r="AN136" t="str">
        <f>IF(R136="","",'School Form 1-Copy'!$F$3)</f>
        <v/>
      </c>
      <c r="AO136" t="str">
        <f>IF(R136="","",'School Form 1-Copy'!$AH$3)</f>
        <v/>
      </c>
      <c r="AP136" t="str">
        <f>IF(R136="","",'School Form 1-Copy'!$S$3)</f>
        <v/>
      </c>
      <c r="AQ136" t="str">
        <f>IF(R136="","",IF('School Form 1-Copy'!$K$3="NCR","NCR",IF('School Form 1-Copy'!$K$3="ARMM","ARMM",IF('School Form 1-Copy'!$K$3="CARAGA","CARAGA",MID('School Form 1-Copy'!$K$3,FIND(" ",'School Form 1-Copy'!$K$3)+1,256)))))</f>
        <v/>
      </c>
      <c r="AR136" t="str">
        <f>IF(R136="","",MID('School Form 1-Copy'!$AB$4,FIND(" ",'School Form 1-Copy'!$AB$4)+1,256))</f>
        <v/>
      </c>
      <c r="AS136" t="str">
        <f>IF(R136="","",'School Form 1-Copy'!$AH$4)</f>
        <v/>
      </c>
      <c r="AT136" t="str">
        <f>IF(S136="","",'School Form 1-Copy'!$S$4)</f>
        <v/>
      </c>
      <c r="AU136" t="str">
        <f ca="1">IF(AM136="","",INDIRECT("'"&amp;"School Form 1-Copy"&amp;"'!"&amp;"AD"&amp;MATCH("*Prepared*",'School Form 1-Copy'!$AD$1:$AD$1000,0)+1))</f>
        <v/>
      </c>
    </row>
    <row r="137" spans="3:47">
      <c r="C137" t="str">
        <f t="array" ref="C137">IF(ROWS($3:137)&gt;MAX(IF(ISNUMBER(SEARCH(SUBSTITUTE(A$1,"&lt;=== TOTAL",""),'School Form 1-Copy'!$C$7:$C$1000)),ROW('School Form 1-Copy'!$C$7:$C$1000)-MIN(ROW('School Form 1-Copy'!$C$7:$C$1000))+1,""))-1,"",INDEX('School Form 1-Copy'!$C$7:$C$1000,ROWS($3:137)))</f>
        <v/>
      </c>
      <c r="D137" t="str">
        <f t="shared" si="46"/>
        <v/>
      </c>
      <c r="E137" t="str">
        <f>IF(C137="","",VLOOKUP(C137,'School Form 1-Copy'!$C$7:$H$1000,6,0))</f>
        <v/>
      </c>
      <c r="F137" t="str">
        <f t="array" ref="F137">IF(ROWS($3:137)&gt;MAX(IF(ISNUMBER(SEARCH(SUBSTITUTE(F$1,"&lt;===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1-Copy'!$C$3:$C$1000))+1,""))+ROWS($3:137)),""))</f>
        <v/>
      </c>
      <c r="G137" t="str">
        <f t="shared" si="47"/>
        <v/>
      </c>
      <c r="H137" t="str">
        <f>IF(F137="","",VLOOKUP(F137,'School Form 1-Copy'!$C$7:$H$1000,6,0))</f>
        <v/>
      </c>
      <c r="I137" t="str">
        <f t="shared" si="48"/>
        <v/>
      </c>
      <c r="J137" t="str">
        <f>IF(C137="","",VLOOKUP(C137,IF({1,0},'School Form 1-Copy'!$C$1:$C$1000,'School Form 1-Copy'!$A$1:$A$1000),2,0))</f>
        <v/>
      </c>
      <c r="K137" t="str">
        <f t="shared" si="49"/>
        <v/>
      </c>
      <c r="L137" t="str">
        <f t="shared" si="50"/>
        <v/>
      </c>
      <c r="M137" t="str">
        <f t="array" ref="M137">LOOKUP("zzzzz",CHOOSE({1,2},"",INDEX(I:I,SMALL(IF($I$3:$I$1000&lt;&gt;"",ROW($I$3:$I$1000)),ROWS($M$3:M137)))))</f>
        <v/>
      </c>
      <c r="N137" t="str">
        <f t="shared" si="51"/>
        <v/>
      </c>
      <c r="O137" t="str">
        <f t="shared" si="52"/>
        <v/>
      </c>
      <c r="P137" t="str">
        <f t="shared" si="53"/>
        <v/>
      </c>
      <c r="Q137" t="str">
        <f t="shared" si="54"/>
        <v/>
      </c>
      <c r="R137" t="str">
        <f>IFERROR(TRIM(MID(SUBSTITUTE(SUBSTITUTE(","&amp;$M137," ",", ",LEN($M137)-LEN(SUBSTITUTE($M137," ",""))),",",REPT(" ",50)),50*COLUMNS($M:M),50)),"")</f>
        <v/>
      </c>
      <c r="S137" t="str">
        <f>IFERROR(TRIM(MID(SUBSTITUTE(SUBSTITUTE(","&amp;$M137," ",", ",LEN($M137)-LEN(SUBSTITUTE($M137," ",""))),",",REPT(" ",50)),50*COLUMNS($M:N),50)),"")</f>
        <v/>
      </c>
      <c r="T137" t="str">
        <f>IFERROR(TRIM(MID(SUBSTITUTE(SUBSTITUTE(","&amp;$M137," ",", ",LEN($M137)-LEN(SUBSTITUTE($M137," ",""))),",",REPT(" ",50)),50*COLUMNS($M:O),50)),"")</f>
        <v/>
      </c>
      <c r="U137" t="str">
        <f>IFERROR(TRIM(MID(SUBSTITUTE(SUBSTITUTE(","&amp;$M137," ",", ",LEN($M137)-LEN(SUBSTITUTE($M137," ",""))),",",REPT(" ",50)),50*COLUMNS($M:P),50)),"")</f>
        <v/>
      </c>
      <c r="V137" s="53" t="e">
        <f>IF(LEN(TRIM(MID(SUBSTITUTE(SUBSTITUTE(","&amp;$Q137," ",", ",LEN($Q137)-LEN(SUBSTITUTE($Q137," ",""))),",",REPT(" ",50)),50*COLUMNS($Q:S),50)))&gt;3,TRIM(MID(SUBSTITUTE(SUBSTITUTE(","&amp;$Q137," ",", ",LEN($Q137)-LEN(SUBSTITUTE($Q137," ",""))),",",REPT(" ",50)),50*COLUMNS($Q:S),50)),"")</f>
        <v>#VALUE!</v>
      </c>
      <c r="W137" s="53" t="e">
        <f t="shared" si="55"/>
        <v>#VALUE!</v>
      </c>
      <c r="X137" t="e">
        <f t="shared" si="45"/>
        <v>#VALUE!</v>
      </c>
      <c r="Y137" s="54" t="e">
        <f t="shared" si="56"/>
        <v>#VALUE!</v>
      </c>
      <c r="Z137" s="53" t="e">
        <f>IF(AND(LEN(TRIM(MID(SUBSTITUTE(SUBSTITUTE(","&amp;$R137," ",", ",LEN($R137)-LEN(SUBSTITUTE($R137," ",""))),",",REPT(" ",50)),50*COLUMNS($R:R),50))&gt;0),LEFT(TRIM(MID(SUBSTITUTE(SUBSTITUTE(","&amp;$R137," ",", ",LEN($R137)-LEN(SUBSTITUTE($R137," ",""))),",",REPT(" ",50)),50*COLUMNS($R:R),50)),1)="I",LEFT(TRIM(MID(SUBSTITUTE(SUBSTITUTE(","&amp;$R137," ",", ",LEN($R137)-LEN(SUBSTITUTE($R137," ",""))),",",REPT(" ",50)),50*COLUMNS($R:R),50)),1)="V",LEFT(TRIM(MID(SUBSTITUTE(SUBSTITUTE(","&amp;$R137," ",", ",LEN($R137)-LEN(SUBSTITUTE($R137," ",""))),",",REPT(" ",50)),50*COLUMNS($R:R),50)),1)="X",LEFT(TRIM(MID(SUBSTITUTE(SUBSTITUTE(","&amp;$R137," ",", ",LEN($R137)-LEN(SUBSTITUTE($R137," ",""))),",",REPT(" ",50)),50*COLUMNS($R:R),50)),1)="J"),TRIM(MID(SUBSTITUTE(SUBSTITUTE(","&amp;$R137," ",", ",LEN($R137)-LEN(SUBSTITUTE($R137," ",""))),",",REPT(" ",50)),50*COLUMNS($R:R),50)),R137)</f>
        <v>#VALUE!</v>
      </c>
      <c r="AA137" s="55" t="str">
        <f t="shared" si="57"/>
        <v xml:space="preserve"> </v>
      </c>
      <c r="AB137" s="56" t="e">
        <f>IF(AE137="",IF(OR(LEFT(W137,1)="I",LEFT(W137,1)="V",LEFT(W137,1)="X",LEFT(W137,2)="JR",LEFT(W137,2)="SR"),IF(LEN(T137)-LEN(SUBSTITUTE(T137," ",""))&gt;=2,LEFT(T137,(FIND(" ",T137,1)-1)),W137),IF(AND(W137="",V137=""),IF(SUBSTITUTE(SUBSTITUTE(SUBSTITUTE(R137,AA137,""),".","")," ","")="",IF(LEN(TRIM(MID(SUBSTITUTE(SUBSTITUTE(","&amp;$Q137," ",", ",LEN($Q137)-LEN(SUBSTITUTE($Q137," ",""))),",",REPT(" ",50)),50*COLUMNS($Q:S),50)))&gt;3,LEFT(TRIM(MID(SUBSTITUTE(SUBSTITUTE(","&amp;$Q137," ",", ",LEN($Q137)-LEN(SUBSTITUTE($Q137," ",""))),",",REPT(" ",50)),50*COLUMNS($Q:S),50)),3),TRIM(MID(SUBSTITUTE(SUBSTITUTE(","&amp;$Q137," ",", ",LEN($Q137)-LEN(SUBSTITUTE($Q137," ",""))),",",REPT(" ",50)),50*COLUMNS($Q:S),50))),SUBSTITUTE(SUBSTITUTE(SUBSTITUTE(R137,AA137,""),".","")," ","")),IF(AND(LEN(W137)&gt;0,LEN(V137)&gt;0),IF(SUBSTITUTE(SUBSTITUTE(SUBSTITUTE(R137,AA137,""),".","")," ","")="",IF(LEN(TRIM(MID(SUBSTITUTE(SUBSTITUTE(","&amp;$Q137," ",", ",LEN($Q137)-LEN(SUBSTITUTE($Q137," ",""))),",",REPT(" ",50)),50*COLUMNS($Q:S),50)))&gt;3,LEFT(TRIM(MID(SUBSTITUTE(SUBSTITUTE(","&amp;$Q137," ",", ",LEN($Q137)-LEN(SUBSTITUTE($Q137," ",""))),",",REPT(" ",50)),50*COLUMNS($Q:S),50)),3),TRIM(MID(SUBSTITUTE(SUBSTITUTE(","&amp;$Q137," ",", ",LEN($Q137)-LEN(SUBSTITUTE($Q137," ",""))),",",REPT(" ",50)),50*COLUMNS($Q:S),50))),SUBSTITUTE(SUBSTITUTE(SUBSTITUTE(R137,AA137,""),".","")," ","")),""))),AE137)</f>
        <v>#VALUE!</v>
      </c>
      <c r="AC137" s="56" t="e">
        <f t="shared" si="58"/>
        <v>#VALUE!</v>
      </c>
      <c r="AD137" s="57" t="str">
        <f t="shared" si="59"/>
        <v/>
      </c>
      <c r="AE137" t="str">
        <f t="array" ref="AE137">IFERROR(INDEX(elem_res,MATCH(TRUE,ISNUMBER(SEARCH(elem_ext,AA137)),0)),"")</f>
        <v/>
      </c>
      <c r="AF137" t="str">
        <f t="shared" si="60"/>
        <v xml:space="preserve"> </v>
      </c>
      <c r="AG137" t="str">
        <f t="shared" si="61"/>
        <v/>
      </c>
      <c r="AH137" t="e">
        <f t="shared" si="62"/>
        <v>#VALUE!</v>
      </c>
      <c r="AI137" t="str">
        <f t="shared" si="63"/>
        <v/>
      </c>
      <c r="AJ137" t="str">
        <f t="shared" si="64"/>
        <v/>
      </c>
      <c r="AK137" t="str">
        <f t="shared" si="65"/>
        <v/>
      </c>
      <c r="AL137" t="str">
        <f t="shared" si="66"/>
        <v/>
      </c>
      <c r="AM137" t="str">
        <f>IF(R137="","",'School Form 1-Copy'!$F$4)</f>
        <v/>
      </c>
      <c r="AN137" t="str">
        <f>IF(R137="","",'School Form 1-Copy'!$F$3)</f>
        <v/>
      </c>
      <c r="AO137" t="str">
        <f>IF(R137="","",'School Form 1-Copy'!$AH$3)</f>
        <v/>
      </c>
      <c r="AP137" t="str">
        <f>IF(R137="","",'School Form 1-Copy'!$S$3)</f>
        <v/>
      </c>
      <c r="AQ137" t="str">
        <f>IF(R137="","",IF('School Form 1-Copy'!$K$3="NCR","NCR",IF('School Form 1-Copy'!$K$3="ARMM","ARMM",IF('School Form 1-Copy'!$K$3="CARAGA","CARAGA",MID('School Form 1-Copy'!$K$3,FIND(" ",'School Form 1-Copy'!$K$3)+1,256)))))</f>
        <v/>
      </c>
      <c r="AR137" t="str">
        <f>IF(R137="","",MID('School Form 1-Copy'!$AB$4,FIND(" ",'School Form 1-Copy'!$AB$4)+1,256))</f>
        <v/>
      </c>
      <c r="AS137" t="str">
        <f>IF(R137="","",'School Form 1-Copy'!$AH$4)</f>
        <v/>
      </c>
      <c r="AT137" t="str">
        <f>IF(S137="","",'School Form 1-Copy'!$S$4)</f>
        <v/>
      </c>
      <c r="AU137" t="str">
        <f ca="1">IF(AM137="","",INDIRECT("'"&amp;"School Form 1-Copy"&amp;"'!"&amp;"AD"&amp;MATCH("*Prepared*",'School Form 1-Copy'!$AD$1:$AD$1000,0)+1))</f>
        <v/>
      </c>
    </row>
    <row r="138" spans="3:47">
      <c r="C138" t="str">
        <f t="array" ref="C138">IF(ROWS($3:138)&gt;MAX(IF(ISNUMBER(SEARCH(SUBSTITUTE(A$1,"&lt;=== TOTAL",""),'School Form 1-Copy'!$C$7:$C$1000)),ROW('School Form 1-Copy'!$C$7:$C$1000)-MIN(ROW('School Form 1-Copy'!$C$7:$C$1000))+1,""))-1,"",INDEX('School Form 1-Copy'!$C$7:$C$1000,ROWS($3:138)))</f>
        <v/>
      </c>
      <c r="D138" t="str">
        <f t="shared" si="46"/>
        <v/>
      </c>
      <c r="E138" t="str">
        <f>IF(C138="","",VLOOKUP(C138,'School Form 1-Copy'!$C$7:$H$1000,6,0))</f>
        <v/>
      </c>
      <c r="F138" t="str">
        <f t="array" ref="F138">IF(ROWS($3:138)&gt;MAX(IF(ISNUMBER(SEARCH(SUBSTITUTE(F$1,"&lt;===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1-Copy'!$C$3:$C$1000))+1,""))+ROWS($3:138)),""))</f>
        <v/>
      </c>
      <c r="G138" t="str">
        <f t="shared" si="47"/>
        <v/>
      </c>
      <c r="H138" t="str">
        <f>IF(F138="","",VLOOKUP(F138,'School Form 1-Copy'!$C$7:$H$1000,6,0))</f>
        <v/>
      </c>
      <c r="I138" t="str">
        <f t="shared" si="48"/>
        <v/>
      </c>
      <c r="J138" t="str">
        <f>IF(C138="","",VLOOKUP(C138,IF({1,0},'School Form 1-Copy'!$C$1:$C$1000,'School Form 1-Copy'!$A$1:$A$1000),2,0))</f>
        <v/>
      </c>
      <c r="K138" t="str">
        <f t="shared" si="49"/>
        <v/>
      </c>
      <c r="L138" t="str">
        <f t="shared" si="50"/>
        <v/>
      </c>
      <c r="M138" t="str">
        <f t="array" ref="M138">LOOKUP("zzzzz",CHOOSE({1,2},"",INDEX(I:I,SMALL(IF($I$3:$I$1000&lt;&gt;"",ROW($I$3:$I$1000)),ROWS($M$3:M138)))))</f>
        <v/>
      </c>
      <c r="N138" t="str">
        <f t="shared" si="51"/>
        <v/>
      </c>
      <c r="O138" t="str">
        <f t="shared" si="52"/>
        <v/>
      </c>
      <c r="P138" t="str">
        <f t="shared" si="53"/>
        <v/>
      </c>
      <c r="Q138" t="str">
        <f t="shared" si="54"/>
        <v/>
      </c>
      <c r="R138" t="str">
        <f>IFERROR(TRIM(MID(SUBSTITUTE(SUBSTITUTE(","&amp;$M138," ",", ",LEN($M138)-LEN(SUBSTITUTE($M138," ",""))),",",REPT(" ",50)),50*COLUMNS($M:M),50)),"")</f>
        <v/>
      </c>
      <c r="S138" t="str">
        <f>IFERROR(TRIM(MID(SUBSTITUTE(SUBSTITUTE(","&amp;$M138," ",", ",LEN($M138)-LEN(SUBSTITUTE($M138," ",""))),",",REPT(" ",50)),50*COLUMNS($M:N),50)),"")</f>
        <v/>
      </c>
      <c r="T138" t="str">
        <f>IFERROR(TRIM(MID(SUBSTITUTE(SUBSTITUTE(","&amp;$M138," ",", ",LEN($M138)-LEN(SUBSTITUTE($M138," ",""))),",",REPT(" ",50)),50*COLUMNS($M:O),50)),"")</f>
        <v/>
      </c>
      <c r="U138" t="str">
        <f>IFERROR(TRIM(MID(SUBSTITUTE(SUBSTITUTE(","&amp;$M138," ",", ",LEN($M138)-LEN(SUBSTITUTE($M138," ",""))),",",REPT(" ",50)),50*COLUMNS($M:P),50)),"")</f>
        <v/>
      </c>
      <c r="V138" s="53" t="e">
        <f>IF(LEN(TRIM(MID(SUBSTITUTE(SUBSTITUTE(","&amp;$Q138," ",", ",LEN($Q138)-LEN(SUBSTITUTE($Q138," ",""))),",",REPT(" ",50)),50*COLUMNS($Q:S),50)))&gt;3,TRIM(MID(SUBSTITUTE(SUBSTITUTE(","&amp;$Q138," ",", ",LEN($Q138)-LEN(SUBSTITUTE($Q138," ",""))),",",REPT(" ",50)),50*COLUMNS($Q:S),50)),"")</f>
        <v>#VALUE!</v>
      </c>
      <c r="W138" s="53" t="e">
        <f t="shared" si="55"/>
        <v>#VALUE!</v>
      </c>
      <c r="X138" t="e">
        <f t="shared" si="45"/>
        <v>#VALUE!</v>
      </c>
      <c r="Y138" s="54" t="e">
        <f t="shared" si="56"/>
        <v>#VALUE!</v>
      </c>
      <c r="Z138" s="53" t="e">
        <f>IF(AND(LEN(TRIM(MID(SUBSTITUTE(SUBSTITUTE(","&amp;$R138," ",", ",LEN($R138)-LEN(SUBSTITUTE($R138," ",""))),",",REPT(" ",50)),50*COLUMNS($R:R),50))&gt;0),LEFT(TRIM(MID(SUBSTITUTE(SUBSTITUTE(","&amp;$R138," ",", ",LEN($R138)-LEN(SUBSTITUTE($R138," ",""))),",",REPT(" ",50)),50*COLUMNS($R:R),50)),1)="I",LEFT(TRIM(MID(SUBSTITUTE(SUBSTITUTE(","&amp;$R138," ",", ",LEN($R138)-LEN(SUBSTITUTE($R138," ",""))),",",REPT(" ",50)),50*COLUMNS($R:R),50)),1)="V",LEFT(TRIM(MID(SUBSTITUTE(SUBSTITUTE(","&amp;$R138," ",", ",LEN($R138)-LEN(SUBSTITUTE($R138," ",""))),",",REPT(" ",50)),50*COLUMNS($R:R),50)),1)="X",LEFT(TRIM(MID(SUBSTITUTE(SUBSTITUTE(","&amp;$R138," ",", ",LEN($R138)-LEN(SUBSTITUTE($R138," ",""))),",",REPT(" ",50)),50*COLUMNS($R:R),50)),1)="J"),TRIM(MID(SUBSTITUTE(SUBSTITUTE(","&amp;$R138," ",", ",LEN($R138)-LEN(SUBSTITUTE($R138," ",""))),",",REPT(" ",50)),50*COLUMNS($R:R),50)),R138)</f>
        <v>#VALUE!</v>
      </c>
      <c r="AA138" s="55" t="str">
        <f t="shared" si="57"/>
        <v xml:space="preserve"> </v>
      </c>
      <c r="AB138" s="56" t="e">
        <f>IF(AE138="",IF(OR(LEFT(W138,1)="I",LEFT(W138,1)="V",LEFT(W138,1)="X",LEFT(W138,2)="JR",LEFT(W138,2)="SR"),IF(LEN(T138)-LEN(SUBSTITUTE(T138," ",""))&gt;=2,LEFT(T138,(FIND(" ",T138,1)-1)),W138),IF(AND(W138="",V138=""),IF(SUBSTITUTE(SUBSTITUTE(SUBSTITUTE(R138,AA138,""),".","")," ","")="",IF(LEN(TRIM(MID(SUBSTITUTE(SUBSTITUTE(","&amp;$Q138," ",", ",LEN($Q138)-LEN(SUBSTITUTE($Q138," ",""))),",",REPT(" ",50)),50*COLUMNS($Q:S),50)))&gt;3,LEFT(TRIM(MID(SUBSTITUTE(SUBSTITUTE(","&amp;$Q138," ",", ",LEN($Q138)-LEN(SUBSTITUTE($Q138," ",""))),",",REPT(" ",50)),50*COLUMNS($Q:S),50)),3),TRIM(MID(SUBSTITUTE(SUBSTITUTE(","&amp;$Q138," ",", ",LEN($Q138)-LEN(SUBSTITUTE($Q138," ",""))),",",REPT(" ",50)),50*COLUMNS($Q:S),50))),SUBSTITUTE(SUBSTITUTE(SUBSTITUTE(R138,AA138,""),".","")," ","")),IF(AND(LEN(W138)&gt;0,LEN(V138)&gt;0),IF(SUBSTITUTE(SUBSTITUTE(SUBSTITUTE(R138,AA138,""),".","")," ","")="",IF(LEN(TRIM(MID(SUBSTITUTE(SUBSTITUTE(","&amp;$Q138," ",", ",LEN($Q138)-LEN(SUBSTITUTE($Q138," ",""))),",",REPT(" ",50)),50*COLUMNS($Q:S),50)))&gt;3,LEFT(TRIM(MID(SUBSTITUTE(SUBSTITUTE(","&amp;$Q138," ",", ",LEN($Q138)-LEN(SUBSTITUTE($Q138," ",""))),",",REPT(" ",50)),50*COLUMNS($Q:S),50)),3),TRIM(MID(SUBSTITUTE(SUBSTITUTE(","&amp;$Q138," ",", ",LEN($Q138)-LEN(SUBSTITUTE($Q138," ",""))),",",REPT(" ",50)),50*COLUMNS($Q:S),50))),SUBSTITUTE(SUBSTITUTE(SUBSTITUTE(R138,AA138,""),".","")," ","")),""))),AE138)</f>
        <v>#VALUE!</v>
      </c>
      <c r="AC138" s="56" t="e">
        <f t="shared" si="58"/>
        <v>#VALUE!</v>
      </c>
      <c r="AD138" s="57" t="str">
        <f t="shared" si="59"/>
        <v/>
      </c>
      <c r="AE138" t="str">
        <f t="array" ref="AE138">IFERROR(INDEX(elem_res,MATCH(TRUE,ISNUMBER(SEARCH(elem_ext,AA138)),0)),"")</f>
        <v/>
      </c>
      <c r="AF138" t="str">
        <f t="shared" si="60"/>
        <v xml:space="preserve"> </v>
      </c>
      <c r="AG138" t="str">
        <f t="shared" si="61"/>
        <v/>
      </c>
      <c r="AH138" t="e">
        <f t="shared" si="62"/>
        <v>#VALUE!</v>
      </c>
      <c r="AI138" t="str">
        <f t="shared" si="63"/>
        <v/>
      </c>
      <c r="AJ138" t="str">
        <f t="shared" si="64"/>
        <v/>
      </c>
      <c r="AK138" t="str">
        <f t="shared" si="65"/>
        <v/>
      </c>
      <c r="AL138" t="str">
        <f t="shared" si="66"/>
        <v/>
      </c>
      <c r="AM138" t="str">
        <f>IF(R138="","",'School Form 1-Copy'!$F$4)</f>
        <v/>
      </c>
      <c r="AN138" t="str">
        <f>IF(R138="","",'School Form 1-Copy'!$F$3)</f>
        <v/>
      </c>
      <c r="AO138" t="str">
        <f>IF(R138="","",'School Form 1-Copy'!$AH$3)</f>
        <v/>
      </c>
      <c r="AP138" t="str">
        <f>IF(R138="","",'School Form 1-Copy'!$S$3)</f>
        <v/>
      </c>
      <c r="AQ138" t="str">
        <f>IF(R138="","",IF('School Form 1-Copy'!$K$3="NCR","NCR",IF('School Form 1-Copy'!$K$3="ARMM","ARMM",IF('School Form 1-Copy'!$K$3="CARAGA","CARAGA",MID('School Form 1-Copy'!$K$3,FIND(" ",'School Form 1-Copy'!$K$3)+1,256)))))</f>
        <v/>
      </c>
      <c r="AR138" t="str">
        <f>IF(R138="","",MID('School Form 1-Copy'!$AB$4,FIND(" ",'School Form 1-Copy'!$AB$4)+1,256))</f>
        <v/>
      </c>
      <c r="AS138" t="str">
        <f>IF(R138="","",'School Form 1-Copy'!$AH$4)</f>
        <v/>
      </c>
      <c r="AT138" t="str">
        <f>IF(S138="","",'School Form 1-Copy'!$S$4)</f>
        <v/>
      </c>
      <c r="AU138" t="str">
        <f ca="1">IF(AM138="","",INDIRECT("'"&amp;"School Form 1-Copy"&amp;"'!"&amp;"AD"&amp;MATCH("*Prepared*",'School Form 1-Copy'!$AD$1:$AD$1000,0)+1))</f>
        <v/>
      </c>
    </row>
    <row r="139" spans="3:47">
      <c r="C139" t="str">
        <f t="array" ref="C139">IF(ROWS($3:139)&gt;MAX(IF(ISNUMBER(SEARCH(SUBSTITUTE(A$1,"&lt;=== TOTAL",""),'School Form 1-Copy'!$C$7:$C$1000)),ROW('School Form 1-Copy'!$C$7:$C$1000)-MIN(ROW('School Form 1-Copy'!$C$7:$C$1000))+1,""))-1,"",INDEX('School Form 1-Copy'!$C$7:$C$1000,ROWS($3:139)))</f>
        <v/>
      </c>
      <c r="D139" t="str">
        <f t="shared" si="46"/>
        <v/>
      </c>
      <c r="E139" t="str">
        <f>IF(C139="","",VLOOKUP(C139,'School Form 1-Copy'!$C$7:$H$1000,6,0))</f>
        <v/>
      </c>
      <c r="F139" t="str">
        <f t="array" ref="F139">IF(ROWS($3:139)&gt;MAX(IF(ISNUMBER(SEARCH(SUBSTITUTE(F$1,"&lt;===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1-Copy'!$C$3:$C$1000))+1,""))+ROWS($3:139)),""))</f>
        <v/>
      </c>
      <c r="G139" t="str">
        <f t="shared" si="47"/>
        <v/>
      </c>
      <c r="H139" t="str">
        <f>IF(F139="","",VLOOKUP(F139,'School Form 1-Copy'!$C$7:$H$1000,6,0))</f>
        <v/>
      </c>
      <c r="I139" t="str">
        <f t="shared" si="48"/>
        <v/>
      </c>
      <c r="J139" t="str">
        <f>IF(C139="","",VLOOKUP(C139,IF({1,0},'School Form 1-Copy'!$C$1:$C$1000,'School Form 1-Copy'!$A$1:$A$1000),2,0))</f>
        <v/>
      </c>
      <c r="K139" t="str">
        <f t="shared" si="49"/>
        <v/>
      </c>
      <c r="L139" t="str">
        <f t="shared" si="50"/>
        <v/>
      </c>
      <c r="M139" t="str">
        <f t="array" ref="M139">LOOKUP("zzzzz",CHOOSE({1,2},"",INDEX(I:I,SMALL(IF($I$3:$I$1000&lt;&gt;"",ROW($I$3:$I$1000)),ROWS($M$3:M139)))))</f>
        <v/>
      </c>
      <c r="N139" t="str">
        <f t="shared" si="51"/>
        <v/>
      </c>
      <c r="O139" t="str">
        <f t="shared" si="52"/>
        <v/>
      </c>
      <c r="P139" t="str">
        <f t="shared" si="53"/>
        <v/>
      </c>
      <c r="Q139" t="str">
        <f t="shared" si="54"/>
        <v/>
      </c>
      <c r="R139" t="str">
        <f>IFERROR(TRIM(MID(SUBSTITUTE(SUBSTITUTE(","&amp;$M139," ",", ",LEN($M139)-LEN(SUBSTITUTE($M139," ",""))),",",REPT(" ",50)),50*COLUMNS($M:M),50)),"")</f>
        <v/>
      </c>
      <c r="S139" t="str">
        <f>IFERROR(TRIM(MID(SUBSTITUTE(SUBSTITUTE(","&amp;$M139," ",", ",LEN($M139)-LEN(SUBSTITUTE($M139," ",""))),",",REPT(" ",50)),50*COLUMNS($M:N),50)),"")</f>
        <v/>
      </c>
      <c r="T139" t="str">
        <f>IFERROR(TRIM(MID(SUBSTITUTE(SUBSTITUTE(","&amp;$M139," ",", ",LEN($M139)-LEN(SUBSTITUTE($M139," ",""))),",",REPT(" ",50)),50*COLUMNS($M:O),50)),"")</f>
        <v/>
      </c>
      <c r="U139" t="str">
        <f>IFERROR(TRIM(MID(SUBSTITUTE(SUBSTITUTE(","&amp;$M139," ",", ",LEN($M139)-LEN(SUBSTITUTE($M139," ",""))),",",REPT(" ",50)),50*COLUMNS($M:P),50)),"")</f>
        <v/>
      </c>
      <c r="V139" s="53" t="e">
        <f>IF(LEN(TRIM(MID(SUBSTITUTE(SUBSTITUTE(","&amp;$Q139," ",", ",LEN($Q139)-LEN(SUBSTITUTE($Q139," ",""))),",",REPT(" ",50)),50*COLUMNS($Q:S),50)))&gt;3,TRIM(MID(SUBSTITUTE(SUBSTITUTE(","&amp;$Q139," ",", ",LEN($Q139)-LEN(SUBSTITUTE($Q139," ",""))),",",REPT(" ",50)),50*COLUMNS($Q:S),50)),"")</f>
        <v>#VALUE!</v>
      </c>
      <c r="W139" s="53" t="e">
        <f t="shared" si="55"/>
        <v>#VALUE!</v>
      </c>
      <c r="X139" t="e">
        <f t="shared" si="45"/>
        <v>#VALUE!</v>
      </c>
      <c r="Y139" s="54" t="e">
        <f t="shared" si="56"/>
        <v>#VALUE!</v>
      </c>
      <c r="Z139" s="53" t="e">
        <f>IF(AND(LEN(TRIM(MID(SUBSTITUTE(SUBSTITUTE(","&amp;$R139," ",", ",LEN($R139)-LEN(SUBSTITUTE($R139," ",""))),",",REPT(" ",50)),50*COLUMNS($R:R),50))&gt;0),LEFT(TRIM(MID(SUBSTITUTE(SUBSTITUTE(","&amp;$R139," ",", ",LEN($R139)-LEN(SUBSTITUTE($R139," ",""))),",",REPT(" ",50)),50*COLUMNS($R:R),50)),1)="I",LEFT(TRIM(MID(SUBSTITUTE(SUBSTITUTE(","&amp;$R139," ",", ",LEN($R139)-LEN(SUBSTITUTE($R139," ",""))),",",REPT(" ",50)),50*COLUMNS($R:R),50)),1)="V",LEFT(TRIM(MID(SUBSTITUTE(SUBSTITUTE(","&amp;$R139," ",", ",LEN($R139)-LEN(SUBSTITUTE($R139," ",""))),",",REPT(" ",50)),50*COLUMNS($R:R),50)),1)="X",LEFT(TRIM(MID(SUBSTITUTE(SUBSTITUTE(","&amp;$R139," ",", ",LEN($R139)-LEN(SUBSTITUTE($R139," ",""))),",",REPT(" ",50)),50*COLUMNS($R:R),50)),1)="J"),TRIM(MID(SUBSTITUTE(SUBSTITUTE(","&amp;$R139," ",", ",LEN($R139)-LEN(SUBSTITUTE($R139," ",""))),",",REPT(" ",50)),50*COLUMNS($R:R),50)),R139)</f>
        <v>#VALUE!</v>
      </c>
      <c r="AA139" s="55" t="str">
        <f t="shared" si="57"/>
        <v xml:space="preserve"> </v>
      </c>
      <c r="AB139" s="56" t="e">
        <f>IF(AE139="",IF(OR(LEFT(W139,1)="I",LEFT(W139,1)="V",LEFT(W139,1)="X",LEFT(W139,2)="JR",LEFT(W139,2)="SR"),IF(LEN(T139)-LEN(SUBSTITUTE(T139," ",""))&gt;=2,LEFT(T139,(FIND(" ",T139,1)-1)),W139),IF(AND(W139="",V139=""),IF(SUBSTITUTE(SUBSTITUTE(SUBSTITUTE(R139,AA139,""),".","")," ","")="",IF(LEN(TRIM(MID(SUBSTITUTE(SUBSTITUTE(","&amp;$Q139," ",", ",LEN($Q139)-LEN(SUBSTITUTE($Q139," ",""))),",",REPT(" ",50)),50*COLUMNS($Q:S),50)))&gt;3,LEFT(TRIM(MID(SUBSTITUTE(SUBSTITUTE(","&amp;$Q139," ",", ",LEN($Q139)-LEN(SUBSTITUTE($Q139," ",""))),",",REPT(" ",50)),50*COLUMNS($Q:S),50)),3),TRIM(MID(SUBSTITUTE(SUBSTITUTE(","&amp;$Q139," ",", ",LEN($Q139)-LEN(SUBSTITUTE($Q139," ",""))),",",REPT(" ",50)),50*COLUMNS($Q:S),50))),SUBSTITUTE(SUBSTITUTE(SUBSTITUTE(R139,AA139,""),".","")," ","")),IF(AND(LEN(W139)&gt;0,LEN(V139)&gt;0),IF(SUBSTITUTE(SUBSTITUTE(SUBSTITUTE(R139,AA139,""),".","")," ","")="",IF(LEN(TRIM(MID(SUBSTITUTE(SUBSTITUTE(","&amp;$Q139," ",", ",LEN($Q139)-LEN(SUBSTITUTE($Q139," ",""))),",",REPT(" ",50)),50*COLUMNS($Q:S),50)))&gt;3,LEFT(TRIM(MID(SUBSTITUTE(SUBSTITUTE(","&amp;$Q139," ",", ",LEN($Q139)-LEN(SUBSTITUTE($Q139," ",""))),",",REPT(" ",50)),50*COLUMNS($Q:S),50)),3),TRIM(MID(SUBSTITUTE(SUBSTITUTE(","&amp;$Q139," ",", ",LEN($Q139)-LEN(SUBSTITUTE($Q139," ",""))),",",REPT(" ",50)),50*COLUMNS($Q:S),50))),SUBSTITUTE(SUBSTITUTE(SUBSTITUTE(R139,AA139,""),".","")," ","")),""))),AE139)</f>
        <v>#VALUE!</v>
      </c>
      <c r="AC139" s="56" t="e">
        <f t="shared" si="58"/>
        <v>#VALUE!</v>
      </c>
      <c r="AD139" s="57" t="str">
        <f t="shared" si="59"/>
        <v/>
      </c>
      <c r="AE139" t="str">
        <f t="array" ref="AE139">IFERROR(INDEX(elem_res,MATCH(TRUE,ISNUMBER(SEARCH(elem_ext,AA139)),0)),"")</f>
        <v/>
      </c>
      <c r="AF139" t="str">
        <f t="shared" si="60"/>
        <v xml:space="preserve"> </v>
      </c>
      <c r="AG139" t="str">
        <f t="shared" si="61"/>
        <v/>
      </c>
      <c r="AH139" t="e">
        <f t="shared" si="62"/>
        <v>#VALUE!</v>
      </c>
      <c r="AI139" t="str">
        <f t="shared" si="63"/>
        <v/>
      </c>
      <c r="AJ139" t="str">
        <f t="shared" si="64"/>
        <v/>
      </c>
      <c r="AK139" t="str">
        <f t="shared" si="65"/>
        <v/>
      </c>
      <c r="AL139" t="str">
        <f t="shared" si="66"/>
        <v/>
      </c>
      <c r="AM139" t="str">
        <f>IF(R139="","",'School Form 1-Copy'!$F$4)</f>
        <v/>
      </c>
      <c r="AN139" t="str">
        <f>IF(R139="","",'School Form 1-Copy'!$F$3)</f>
        <v/>
      </c>
      <c r="AO139" t="str">
        <f>IF(R139="","",'School Form 1-Copy'!$AH$3)</f>
        <v/>
      </c>
      <c r="AP139" t="str">
        <f>IF(R139="","",'School Form 1-Copy'!$S$3)</f>
        <v/>
      </c>
      <c r="AQ139" t="str">
        <f>IF(R139="","",IF('School Form 1-Copy'!$K$3="NCR","NCR",IF('School Form 1-Copy'!$K$3="ARMM","ARMM",IF('School Form 1-Copy'!$K$3="CARAGA","CARAGA",MID('School Form 1-Copy'!$K$3,FIND(" ",'School Form 1-Copy'!$K$3)+1,256)))))</f>
        <v/>
      </c>
      <c r="AR139" t="str">
        <f>IF(R139="","",MID('School Form 1-Copy'!$AB$4,FIND(" ",'School Form 1-Copy'!$AB$4)+1,256))</f>
        <v/>
      </c>
      <c r="AS139" t="str">
        <f>IF(R139="","",'School Form 1-Copy'!$AH$4)</f>
        <v/>
      </c>
      <c r="AT139" t="str">
        <f>IF(S139="","",'School Form 1-Copy'!$S$4)</f>
        <v/>
      </c>
      <c r="AU139" t="str">
        <f ca="1">IF(AM139="","",INDIRECT("'"&amp;"School Form 1-Copy"&amp;"'!"&amp;"AD"&amp;MATCH("*Prepared*",'School Form 1-Copy'!$AD$1:$AD$1000,0)+1))</f>
        <v/>
      </c>
    </row>
    <row r="140" spans="3:47">
      <c r="C140" t="str">
        <f t="array" ref="C140">IF(ROWS($3:140)&gt;MAX(IF(ISNUMBER(SEARCH(SUBSTITUTE(A$1,"&lt;=== TOTAL",""),'School Form 1-Copy'!$C$7:$C$1000)),ROW('School Form 1-Copy'!$C$7:$C$1000)-MIN(ROW('School Form 1-Copy'!$C$7:$C$1000))+1,""))-1,"",INDEX('School Form 1-Copy'!$C$7:$C$1000,ROWS($3:140)))</f>
        <v/>
      </c>
      <c r="D140" t="str">
        <f t="shared" si="46"/>
        <v/>
      </c>
      <c r="E140" t="str">
        <f>IF(C140="","",VLOOKUP(C140,'School Form 1-Copy'!$C$7:$H$1000,6,0))</f>
        <v/>
      </c>
      <c r="F140" t="str">
        <f t="array" ref="F140">IF(ROWS($3:140)&gt;MAX(IF(ISNUMBER(SEARCH(SUBSTITUTE(F$1,"&lt;===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1-Copy'!$C$3:$C$1000))+1,""))+ROWS($3:140)),""))</f>
        <v/>
      </c>
      <c r="G140" t="str">
        <f t="shared" si="47"/>
        <v/>
      </c>
      <c r="H140" t="str">
        <f>IF(F140="","",VLOOKUP(F140,'School Form 1-Copy'!$C$7:$H$1000,6,0))</f>
        <v/>
      </c>
      <c r="I140" t="str">
        <f t="shared" si="48"/>
        <v/>
      </c>
      <c r="J140" t="str">
        <f>IF(C140="","",VLOOKUP(C140,IF({1,0},'School Form 1-Copy'!$C$1:$C$1000,'School Form 1-Copy'!$A$1:$A$1000),2,0))</f>
        <v/>
      </c>
      <c r="K140" t="str">
        <f t="shared" si="49"/>
        <v/>
      </c>
      <c r="L140" t="str">
        <f t="shared" si="50"/>
        <v/>
      </c>
      <c r="M140" t="str">
        <f t="array" ref="M140">LOOKUP("zzzzz",CHOOSE({1,2},"",INDEX(I:I,SMALL(IF($I$3:$I$1000&lt;&gt;"",ROW($I$3:$I$1000)),ROWS($M$3:M140)))))</f>
        <v/>
      </c>
      <c r="N140" t="str">
        <f t="shared" si="51"/>
        <v/>
      </c>
      <c r="O140" t="str">
        <f t="shared" si="52"/>
        <v/>
      </c>
      <c r="P140" t="str">
        <f t="shared" si="53"/>
        <v/>
      </c>
      <c r="Q140" t="str">
        <f t="shared" si="54"/>
        <v/>
      </c>
      <c r="R140" t="str">
        <f>IFERROR(TRIM(MID(SUBSTITUTE(SUBSTITUTE(","&amp;$M140," ",", ",LEN($M140)-LEN(SUBSTITUTE($M140," ",""))),",",REPT(" ",50)),50*COLUMNS($M:M),50)),"")</f>
        <v/>
      </c>
      <c r="S140" t="str">
        <f>IFERROR(TRIM(MID(SUBSTITUTE(SUBSTITUTE(","&amp;$M140," ",", ",LEN($M140)-LEN(SUBSTITUTE($M140," ",""))),",",REPT(" ",50)),50*COLUMNS($M:N),50)),"")</f>
        <v/>
      </c>
      <c r="T140" t="str">
        <f>IFERROR(TRIM(MID(SUBSTITUTE(SUBSTITUTE(","&amp;$M140," ",", ",LEN($M140)-LEN(SUBSTITUTE($M140," ",""))),",",REPT(" ",50)),50*COLUMNS($M:O),50)),"")</f>
        <v/>
      </c>
      <c r="U140" t="str">
        <f>IFERROR(TRIM(MID(SUBSTITUTE(SUBSTITUTE(","&amp;$M140," ",", ",LEN($M140)-LEN(SUBSTITUTE($M140," ",""))),",",REPT(" ",50)),50*COLUMNS($M:P),50)),"")</f>
        <v/>
      </c>
      <c r="V140" s="53" t="e">
        <f>IF(LEN(TRIM(MID(SUBSTITUTE(SUBSTITUTE(","&amp;$Q140," ",", ",LEN($Q140)-LEN(SUBSTITUTE($Q140," ",""))),",",REPT(" ",50)),50*COLUMNS($Q:S),50)))&gt;3,TRIM(MID(SUBSTITUTE(SUBSTITUTE(","&amp;$Q140," ",", ",LEN($Q140)-LEN(SUBSTITUTE($Q140," ",""))),",",REPT(" ",50)),50*COLUMNS($Q:S),50)),"")</f>
        <v>#VALUE!</v>
      </c>
      <c r="W140" s="53" t="e">
        <f t="shared" si="55"/>
        <v>#VALUE!</v>
      </c>
      <c r="X140" t="e">
        <f t="shared" si="45"/>
        <v>#VALUE!</v>
      </c>
      <c r="Y140" s="54" t="e">
        <f t="shared" si="56"/>
        <v>#VALUE!</v>
      </c>
      <c r="Z140" s="53" t="e">
        <f>IF(AND(LEN(TRIM(MID(SUBSTITUTE(SUBSTITUTE(","&amp;$R140," ",", ",LEN($R140)-LEN(SUBSTITUTE($R140," ",""))),",",REPT(" ",50)),50*COLUMNS($R:R),50))&gt;0),LEFT(TRIM(MID(SUBSTITUTE(SUBSTITUTE(","&amp;$R140," ",", ",LEN($R140)-LEN(SUBSTITUTE($R140," ",""))),",",REPT(" ",50)),50*COLUMNS($R:R),50)),1)="I",LEFT(TRIM(MID(SUBSTITUTE(SUBSTITUTE(","&amp;$R140," ",", ",LEN($R140)-LEN(SUBSTITUTE($R140," ",""))),",",REPT(" ",50)),50*COLUMNS($R:R),50)),1)="V",LEFT(TRIM(MID(SUBSTITUTE(SUBSTITUTE(","&amp;$R140," ",", ",LEN($R140)-LEN(SUBSTITUTE($R140," ",""))),",",REPT(" ",50)),50*COLUMNS($R:R),50)),1)="X",LEFT(TRIM(MID(SUBSTITUTE(SUBSTITUTE(","&amp;$R140," ",", ",LEN($R140)-LEN(SUBSTITUTE($R140," ",""))),",",REPT(" ",50)),50*COLUMNS($R:R),50)),1)="J"),TRIM(MID(SUBSTITUTE(SUBSTITUTE(","&amp;$R140," ",", ",LEN($R140)-LEN(SUBSTITUTE($R140," ",""))),",",REPT(" ",50)),50*COLUMNS($R:R),50)),R140)</f>
        <v>#VALUE!</v>
      </c>
      <c r="AA140" s="55" t="str">
        <f t="shared" si="57"/>
        <v xml:space="preserve"> </v>
      </c>
      <c r="AB140" s="56" t="e">
        <f>IF(AE140="",IF(OR(LEFT(W140,1)="I",LEFT(W140,1)="V",LEFT(W140,1)="X",LEFT(W140,2)="JR",LEFT(W140,2)="SR"),IF(LEN(T140)-LEN(SUBSTITUTE(T140," ",""))&gt;=2,LEFT(T140,(FIND(" ",T140,1)-1)),W140),IF(AND(W140="",V140=""),IF(SUBSTITUTE(SUBSTITUTE(SUBSTITUTE(R140,AA140,""),".","")," ","")="",IF(LEN(TRIM(MID(SUBSTITUTE(SUBSTITUTE(","&amp;$Q140," ",", ",LEN($Q140)-LEN(SUBSTITUTE($Q140," ",""))),",",REPT(" ",50)),50*COLUMNS($Q:S),50)))&gt;3,LEFT(TRIM(MID(SUBSTITUTE(SUBSTITUTE(","&amp;$Q140," ",", ",LEN($Q140)-LEN(SUBSTITUTE($Q140," ",""))),",",REPT(" ",50)),50*COLUMNS($Q:S),50)),3),TRIM(MID(SUBSTITUTE(SUBSTITUTE(","&amp;$Q140," ",", ",LEN($Q140)-LEN(SUBSTITUTE($Q140," ",""))),",",REPT(" ",50)),50*COLUMNS($Q:S),50))),SUBSTITUTE(SUBSTITUTE(SUBSTITUTE(R140,AA140,""),".","")," ","")),IF(AND(LEN(W140)&gt;0,LEN(V140)&gt;0),IF(SUBSTITUTE(SUBSTITUTE(SUBSTITUTE(R140,AA140,""),".","")," ","")="",IF(LEN(TRIM(MID(SUBSTITUTE(SUBSTITUTE(","&amp;$Q140," ",", ",LEN($Q140)-LEN(SUBSTITUTE($Q140," ",""))),",",REPT(" ",50)),50*COLUMNS($Q:S),50)))&gt;3,LEFT(TRIM(MID(SUBSTITUTE(SUBSTITUTE(","&amp;$Q140," ",", ",LEN($Q140)-LEN(SUBSTITUTE($Q140," ",""))),",",REPT(" ",50)),50*COLUMNS($Q:S),50)),3),TRIM(MID(SUBSTITUTE(SUBSTITUTE(","&amp;$Q140," ",", ",LEN($Q140)-LEN(SUBSTITUTE($Q140," ",""))),",",REPT(" ",50)),50*COLUMNS($Q:S),50))),SUBSTITUTE(SUBSTITUTE(SUBSTITUTE(R140,AA140,""),".","")," ","")),""))),AE140)</f>
        <v>#VALUE!</v>
      </c>
      <c r="AC140" s="56" t="e">
        <f t="shared" si="58"/>
        <v>#VALUE!</v>
      </c>
      <c r="AD140" s="57" t="str">
        <f t="shared" si="59"/>
        <v/>
      </c>
      <c r="AE140" t="str">
        <f t="array" ref="AE140">IFERROR(INDEX(elem_res,MATCH(TRUE,ISNUMBER(SEARCH(elem_ext,AA140)),0)),"")</f>
        <v/>
      </c>
      <c r="AF140" t="str">
        <f t="shared" si="60"/>
        <v xml:space="preserve"> </v>
      </c>
      <c r="AG140" t="str">
        <f t="shared" si="61"/>
        <v/>
      </c>
      <c r="AH140" t="e">
        <f t="shared" si="62"/>
        <v>#VALUE!</v>
      </c>
      <c r="AI140" t="str">
        <f t="shared" si="63"/>
        <v/>
      </c>
      <c r="AJ140" t="str">
        <f t="shared" si="64"/>
        <v/>
      </c>
      <c r="AK140" t="str">
        <f t="shared" si="65"/>
        <v/>
      </c>
      <c r="AL140" t="str">
        <f t="shared" si="66"/>
        <v/>
      </c>
      <c r="AM140" t="str">
        <f>IF(R140="","",'School Form 1-Copy'!$F$4)</f>
        <v/>
      </c>
      <c r="AN140" t="str">
        <f>IF(R140="","",'School Form 1-Copy'!$F$3)</f>
        <v/>
      </c>
      <c r="AO140" t="str">
        <f>IF(R140="","",'School Form 1-Copy'!$AH$3)</f>
        <v/>
      </c>
      <c r="AP140" t="str">
        <f>IF(R140="","",'School Form 1-Copy'!$S$3)</f>
        <v/>
      </c>
      <c r="AQ140" t="str">
        <f>IF(R140="","",IF('School Form 1-Copy'!$K$3="NCR","NCR",IF('School Form 1-Copy'!$K$3="ARMM","ARMM",IF('School Form 1-Copy'!$K$3="CARAGA","CARAGA",MID('School Form 1-Copy'!$K$3,FIND(" ",'School Form 1-Copy'!$K$3)+1,256)))))</f>
        <v/>
      </c>
      <c r="AR140" t="str">
        <f>IF(R140="","",MID('School Form 1-Copy'!$AB$4,FIND(" ",'School Form 1-Copy'!$AB$4)+1,256))</f>
        <v/>
      </c>
      <c r="AS140" t="str">
        <f>IF(R140="","",'School Form 1-Copy'!$AH$4)</f>
        <v/>
      </c>
      <c r="AT140" t="str">
        <f>IF(S140="","",'School Form 1-Copy'!$S$4)</f>
        <v/>
      </c>
      <c r="AU140" t="str">
        <f ca="1">IF(AM140="","",INDIRECT("'"&amp;"School Form 1-Copy"&amp;"'!"&amp;"AD"&amp;MATCH("*Prepared*",'School Form 1-Copy'!$AD$1:$AD$1000,0)+1))</f>
        <v/>
      </c>
    </row>
    <row r="141" spans="3:47">
      <c r="C141" t="str">
        <f t="array" ref="C141">IF(ROWS($3:141)&gt;MAX(IF(ISNUMBER(SEARCH(SUBSTITUTE(A$1,"&lt;=== TOTAL",""),'School Form 1-Copy'!$C$7:$C$1000)),ROW('School Form 1-Copy'!$C$7:$C$1000)-MIN(ROW('School Form 1-Copy'!$C$7:$C$1000))+1,""))-1,"",INDEX('School Form 1-Copy'!$C$7:$C$1000,ROWS($3:141)))</f>
        <v/>
      </c>
      <c r="D141" t="str">
        <f t="shared" si="46"/>
        <v/>
      </c>
      <c r="E141" t="str">
        <f>IF(C141="","",VLOOKUP(C141,'School Form 1-Copy'!$C$7:$H$1000,6,0))</f>
        <v/>
      </c>
      <c r="F141" t="str">
        <f t="array" ref="F141">IF(ROWS($3:141)&gt;MAX(IF(ISNUMBER(SEARCH(SUBSTITUTE(F$1,"&lt;===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1-Copy'!$C$3:$C$1000))+1,""))+ROWS($3:141)),""))</f>
        <v/>
      </c>
      <c r="G141" t="str">
        <f t="shared" si="47"/>
        <v/>
      </c>
      <c r="H141" t="str">
        <f>IF(F141="","",VLOOKUP(F141,'School Form 1-Copy'!$C$7:$H$1000,6,0))</f>
        <v/>
      </c>
      <c r="I141" t="str">
        <f t="shared" si="48"/>
        <v/>
      </c>
      <c r="J141" t="str">
        <f>IF(C141="","",VLOOKUP(C141,IF({1,0},'School Form 1-Copy'!$C$1:$C$1000,'School Form 1-Copy'!$A$1:$A$1000),2,0))</f>
        <v/>
      </c>
      <c r="K141" t="str">
        <f t="shared" si="49"/>
        <v/>
      </c>
      <c r="L141" t="str">
        <f t="shared" si="50"/>
        <v/>
      </c>
      <c r="M141" t="str">
        <f t="array" ref="M141">LOOKUP("zzzzz",CHOOSE({1,2},"",INDEX(I:I,SMALL(IF($I$3:$I$1000&lt;&gt;"",ROW($I$3:$I$1000)),ROWS($M$3:M141)))))</f>
        <v/>
      </c>
      <c r="N141" t="str">
        <f t="shared" si="51"/>
        <v/>
      </c>
      <c r="O141" t="str">
        <f t="shared" si="52"/>
        <v/>
      </c>
      <c r="P141" t="str">
        <f t="shared" si="53"/>
        <v/>
      </c>
      <c r="Q141" t="str">
        <f t="shared" si="54"/>
        <v/>
      </c>
      <c r="R141" t="str">
        <f>IFERROR(TRIM(MID(SUBSTITUTE(SUBSTITUTE(","&amp;$M141," ",", ",LEN($M141)-LEN(SUBSTITUTE($M141," ",""))),",",REPT(" ",50)),50*COLUMNS($M:M),50)),"")</f>
        <v/>
      </c>
      <c r="S141" t="str">
        <f>IFERROR(TRIM(MID(SUBSTITUTE(SUBSTITUTE(","&amp;$M141," ",", ",LEN($M141)-LEN(SUBSTITUTE($M141," ",""))),",",REPT(" ",50)),50*COLUMNS($M:N),50)),"")</f>
        <v/>
      </c>
      <c r="T141" t="str">
        <f>IFERROR(TRIM(MID(SUBSTITUTE(SUBSTITUTE(","&amp;$M141," ",", ",LEN($M141)-LEN(SUBSTITUTE($M141," ",""))),",",REPT(" ",50)),50*COLUMNS($M:O),50)),"")</f>
        <v/>
      </c>
      <c r="U141" t="str">
        <f>IFERROR(TRIM(MID(SUBSTITUTE(SUBSTITUTE(","&amp;$M141," ",", ",LEN($M141)-LEN(SUBSTITUTE($M141," ",""))),",",REPT(" ",50)),50*COLUMNS($M:P),50)),"")</f>
        <v/>
      </c>
      <c r="V141" s="53" t="e">
        <f>IF(LEN(TRIM(MID(SUBSTITUTE(SUBSTITUTE(","&amp;$Q141," ",", ",LEN($Q141)-LEN(SUBSTITUTE($Q141," ",""))),",",REPT(" ",50)),50*COLUMNS($Q:S),50)))&gt;3,TRIM(MID(SUBSTITUTE(SUBSTITUTE(","&amp;$Q141," ",", ",LEN($Q141)-LEN(SUBSTITUTE($Q141," ",""))),",",REPT(" ",50)),50*COLUMNS($Q:S),50)),"")</f>
        <v>#VALUE!</v>
      </c>
      <c r="W141" s="53" t="e">
        <f t="shared" si="55"/>
        <v>#VALUE!</v>
      </c>
      <c r="X141" t="e">
        <f t="shared" si="45"/>
        <v>#VALUE!</v>
      </c>
      <c r="Y141" s="54" t="e">
        <f t="shared" si="56"/>
        <v>#VALUE!</v>
      </c>
      <c r="Z141" s="53" t="e">
        <f>IF(AND(LEN(TRIM(MID(SUBSTITUTE(SUBSTITUTE(","&amp;$R141," ",", ",LEN($R141)-LEN(SUBSTITUTE($R141," ",""))),",",REPT(" ",50)),50*COLUMNS($R:R),50))&gt;0),LEFT(TRIM(MID(SUBSTITUTE(SUBSTITUTE(","&amp;$R141," ",", ",LEN($R141)-LEN(SUBSTITUTE($R141," ",""))),",",REPT(" ",50)),50*COLUMNS($R:R),50)),1)="I",LEFT(TRIM(MID(SUBSTITUTE(SUBSTITUTE(","&amp;$R141," ",", ",LEN($R141)-LEN(SUBSTITUTE($R141," ",""))),",",REPT(" ",50)),50*COLUMNS($R:R),50)),1)="V",LEFT(TRIM(MID(SUBSTITUTE(SUBSTITUTE(","&amp;$R141," ",", ",LEN($R141)-LEN(SUBSTITUTE($R141," ",""))),",",REPT(" ",50)),50*COLUMNS($R:R),50)),1)="X",LEFT(TRIM(MID(SUBSTITUTE(SUBSTITUTE(","&amp;$R141," ",", ",LEN($R141)-LEN(SUBSTITUTE($R141," ",""))),",",REPT(" ",50)),50*COLUMNS($R:R),50)),1)="J"),TRIM(MID(SUBSTITUTE(SUBSTITUTE(","&amp;$R141," ",", ",LEN($R141)-LEN(SUBSTITUTE($R141," ",""))),",",REPT(" ",50)),50*COLUMNS($R:R),50)),R141)</f>
        <v>#VALUE!</v>
      </c>
      <c r="AA141" s="55" t="str">
        <f t="shared" si="57"/>
        <v xml:space="preserve"> </v>
      </c>
      <c r="AB141" s="56" t="e">
        <f>IF(AE141="",IF(OR(LEFT(W141,1)="I",LEFT(W141,1)="V",LEFT(W141,1)="X",LEFT(W141,2)="JR",LEFT(W141,2)="SR"),IF(LEN(T141)-LEN(SUBSTITUTE(T141," ",""))&gt;=2,LEFT(T141,(FIND(" ",T141,1)-1)),W141),IF(AND(W141="",V141=""),IF(SUBSTITUTE(SUBSTITUTE(SUBSTITUTE(R141,AA141,""),".","")," ","")="",IF(LEN(TRIM(MID(SUBSTITUTE(SUBSTITUTE(","&amp;$Q141," ",", ",LEN($Q141)-LEN(SUBSTITUTE($Q141," ",""))),",",REPT(" ",50)),50*COLUMNS($Q:S),50)))&gt;3,LEFT(TRIM(MID(SUBSTITUTE(SUBSTITUTE(","&amp;$Q141," ",", ",LEN($Q141)-LEN(SUBSTITUTE($Q141," ",""))),",",REPT(" ",50)),50*COLUMNS($Q:S),50)),3),TRIM(MID(SUBSTITUTE(SUBSTITUTE(","&amp;$Q141," ",", ",LEN($Q141)-LEN(SUBSTITUTE($Q141," ",""))),",",REPT(" ",50)),50*COLUMNS($Q:S),50))),SUBSTITUTE(SUBSTITUTE(SUBSTITUTE(R141,AA141,""),".","")," ","")),IF(AND(LEN(W141)&gt;0,LEN(V141)&gt;0),IF(SUBSTITUTE(SUBSTITUTE(SUBSTITUTE(R141,AA141,""),".","")," ","")="",IF(LEN(TRIM(MID(SUBSTITUTE(SUBSTITUTE(","&amp;$Q141," ",", ",LEN($Q141)-LEN(SUBSTITUTE($Q141," ",""))),",",REPT(" ",50)),50*COLUMNS($Q:S),50)))&gt;3,LEFT(TRIM(MID(SUBSTITUTE(SUBSTITUTE(","&amp;$Q141," ",", ",LEN($Q141)-LEN(SUBSTITUTE($Q141," ",""))),",",REPT(" ",50)),50*COLUMNS($Q:S),50)),3),TRIM(MID(SUBSTITUTE(SUBSTITUTE(","&amp;$Q141," ",", ",LEN($Q141)-LEN(SUBSTITUTE($Q141," ",""))),",",REPT(" ",50)),50*COLUMNS($Q:S),50))),SUBSTITUTE(SUBSTITUTE(SUBSTITUTE(R141,AA141,""),".","")," ","")),""))),AE141)</f>
        <v>#VALUE!</v>
      </c>
      <c r="AC141" s="56" t="e">
        <f t="shared" si="58"/>
        <v>#VALUE!</v>
      </c>
      <c r="AD141" s="57" t="str">
        <f t="shared" si="59"/>
        <v/>
      </c>
      <c r="AE141" t="str">
        <f t="array" ref="AE141">IFERROR(INDEX(elem_res,MATCH(TRUE,ISNUMBER(SEARCH(elem_ext,AA141)),0)),"")</f>
        <v/>
      </c>
      <c r="AF141" t="str">
        <f t="shared" si="60"/>
        <v xml:space="preserve"> </v>
      </c>
      <c r="AG141" t="str">
        <f t="shared" si="61"/>
        <v/>
      </c>
      <c r="AH141" t="e">
        <f t="shared" si="62"/>
        <v>#VALUE!</v>
      </c>
      <c r="AI141" t="str">
        <f t="shared" si="63"/>
        <v/>
      </c>
      <c r="AJ141" t="str">
        <f t="shared" si="64"/>
        <v/>
      </c>
      <c r="AK141" t="str">
        <f t="shared" si="65"/>
        <v/>
      </c>
      <c r="AL141" t="str">
        <f t="shared" si="66"/>
        <v/>
      </c>
      <c r="AM141" t="str">
        <f>IF(R141="","",'School Form 1-Copy'!$F$4)</f>
        <v/>
      </c>
      <c r="AN141" t="str">
        <f>IF(R141="","",'School Form 1-Copy'!$F$3)</f>
        <v/>
      </c>
      <c r="AO141" t="str">
        <f>IF(R141="","",'School Form 1-Copy'!$AH$3)</f>
        <v/>
      </c>
      <c r="AP141" t="str">
        <f>IF(R141="","",'School Form 1-Copy'!$S$3)</f>
        <v/>
      </c>
      <c r="AQ141" t="str">
        <f>IF(R141="","",IF('School Form 1-Copy'!$K$3="NCR","NCR",IF('School Form 1-Copy'!$K$3="ARMM","ARMM",IF('School Form 1-Copy'!$K$3="CARAGA","CARAGA",MID('School Form 1-Copy'!$K$3,FIND(" ",'School Form 1-Copy'!$K$3)+1,256)))))</f>
        <v/>
      </c>
      <c r="AR141" t="str">
        <f>IF(R141="","",MID('School Form 1-Copy'!$AB$4,FIND(" ",'School Form 1-Copy'!$AB$4)+1,256))</f>
        <v/>
      </c>
      <c r="AS141" t="str">
        <f>IF(R141="","",'School Form 1-Copy'!$AH$4)</f>
        <v/>
      </c>
      <c r="AT141" t="str">
        <f>IF(S141="","",'School Form 1-Copy'!$S$4)</f>
        <v/>
      </c>
      <c r="AU141" t="str">
        <f ca="1">IF(AM141="","",INDIRECT("'"&amp;"School Form 1-Copy"&amp;"'!"&amp;"AD"&amp;MATCH("*Prepared*",'School Form 1-Copy'!$AD$1:$AD$1000,0)+1))</f>
        <v/>
      </c>
    </row>
    <row r="142" spans="3:47">
      <c r="C142" t="str">
        <f t="array" ref="C142">IF(ROWS($3:142)&gt;MAX(IF(ISNUMBER(SEARCH(SUBSTITUTE(A$1,"&lt;=== TOTAL",""),'School Form 1-Copy'!$C$7:$C$1000)),ROW('School Form 1-Copy'!$C$7:$C$1000)-MIN(ROW('School Form 1-Copy'!$C$7:$C$1000))+1,""))-1,"",INDEX('School Form 1-Copy'!$C$7:$C$1000,ROWS($3:142)))</f>
        <v/>
      </c>
      <c r="D142" t="str">
        <f t="shared" si="46"/>
        <v/>
      </c>
      <c r="E142" t="str">
        <f>IF(C142="","",VLOOKUP(C142,'School Form 1-Copy'!$C$7:$H$1000,6,0))</f>
        <v/>
      </c>
      <c r="F142" t="str">
        <f t="array" ref="F142">IF(ROWS($3:142)&gt;MAX(IF(ISNUMBER(SEARCH(SUBSTITUTE(F$1,"&lt;===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1-Copy'!$C$3:$C$1000))+1,""))+ROWS($3:142)),""))</f>
        <v/>
      </c>
      <c r="G142" t="str">
        <f t="shared" si="47"/>
        <v/>
      </c>
      <c r="H142" t="str">
        <f>IF(F142="","",VLOOKUP(F142,'School Form 1-Copy'!$C$7:$H$1000,6,0))</f>
        <v/>
      </c>
      <c r="I142" t="str">
        <f t="shared" si="48"/>
        <v/>
      </c>
      <c r="J142" t="str">
        <f>IF(C142="","",VLOOKUP(C142,IF({1,0},'School Form 1-Copy'!$C$1:$C$1000,'School Form 1-Copy'!$A$1:$A$1000),2,0))</f>
        <v/>
      </c>
      <c r="K142" t="str">
        <f t="shared" si="49"/>
        <v/>
      </c>
      <c r="L142" t="str">
        <f t="shared" si="50"/>
        <v/>
      </c>
      <c r="M142" t="str">
        <f t="array" ref="M142">LOOKUP("zzzzz",CHOOSE({1,2},"",INDEX(I:I,SMALL(IF($I$3:$I$1000&lt;&gt;"",ROW($I$3:$I$1000)),ROWS($M$3:M142)))))</f>
        <v/>
      </c>
      <c r="N142" t="str">
        <f t="shared" si="51"/>
        <v/>
      </c>
      <c r="O142" t="str">
        <f t="shared" si="52"/>
        <v/>
      </c>
      <c r="P142" t="str">
        <f t="shared" si="53"/>
        <v/>
      </c>
      <c r="Q142" t="str">
        <f t="shared" si="54"/>
        <v/>
      </c>
      <c r="R142" t="str">
        <f>IFERROR(TRIM(MID(SUBSTITUTE(SUBSTITUTE(","&amp;$M142," ",", ",LEN($M142)-LEN(SUBSTITUTE($M142," ",""))),",",REPT(" ",50)),50*COLUMNS($M:M),50)),"")</f>
        <v/>
      </c>
      <c r="S142" t="str">
        <f>IFERROR(TRIM(MID(SUBSTITUTE(SUBSTITUTE(","&amp;$M142," ",", ",LEN($M142)-LEN(SUBSTITUTE($M142," ",""))),",",REPT(" ",50)),50*COLUMNS($M:N),50)),"")</f>
        <v/>
      </c>
      <c r="T142" t="str">
        <f>IFERROR(TRIM(MID(SUBSTITUTE(SUBSTITUTE(","&amp;$M142," ",", ",LEN($M142)-LEN(SUBSTITUTE($M142," ",""))),",",REPT(" ",50)),50*COLUMNS($M:O),50)),"")</f>
        <v/>
      </c>
      <c r="U142" t="str">
        <f>IFERROR(TRIM(MID(SUBSTITUTE(SUBSTITUTE(","&amp;$M142," ",", ",LEN($M142)-LEN(SUBSTITUTE($M142," ",""))),",",REPT(" ",50)),50*COLUMNS($M:P),50)),"")</f>
        <v/>
      </c>
      <c r="V142" s="53" t="e">
        <f>IF(LEN(TRIM(MID(SUBSTITUTE(SUBSTITUTE(","&amp;$Q142," ",", ",LEN($Q142)-LEN(SUBSTITUTE($Q142," ",""))),",",REPT(" ",50)),50*COLUMNS($Q:S),50)))&gt;3,TRIM(MID(SUBSTITUTE(SUBSTITUTE(","&amp;$Q142," ",", ",LEN($Q142)-LEN(SUBSTITUTE($Q142," ",""))),",",REPT(" ",50)),50*COLUMNS($Q:S),50)),"")</f>
        <v>#VALUE!</v>
      </c>
      <c r="W142" s="53" t="e">
        <f t="shared" si="55"/>
        <v>#VALUE!</v>
      </c>
      <c r="X142" t="e">
        <f t="shared" si="45"/>
        <v>#VALUE!</v>
      </c>
      <c r="Y142" s="54" t="e">
        <f t="shared" si="56"/>
        <v>#VALUE!</v>
      </c>
      <c r="Z142" s="53" t="e">
        <f>IF(AND(LEN(TRIM(MID(SUBSTITUTE(SUBSTITUTE(","&amp;$R142," ",", ",LEN($R142)-LEN(SUBSTITUTE($R142," ",""))),",",REPT(" ",50)),50*COLUMNS($R:R),50))&gt;0),LEFT(TRIM(MID(SUBSTITUTE(SUBSTITUTE(","&amp;$R142," ",", ",LEN($R142)-LEN(SUBSTITUTE($R142," ",""))),",",REPT(" ",50)),50*COLUMNS($R:R),50)),1)="I",LEFT(TRIM(MID(SUBSTITUTE(SUBSTITUTE(","&amp;$R142," ",", ",LEN($R142)-LEN(SUBSTITUTE($R142," ",""))),",",REPT(" ",50)),50*COLUMNS($R:R),50)),1)="V",LEFT(TRIM(MID(SUBSTITUTE(SUBSTITUTE(","&amp;$R142," ",", ",LEN($R142)-LEN(SUBSTITUTE($R142," ",""))),",",REPT(" ",50)),50*COLUMNS($R:R),50)),1)="X",LEFT(TRIM(MID(SUBSTITUTE(SUBSTITUTE(","&amp;$R142," ",", ",LEN($R142)-LEN(SUBSTITUTE($R142," ",""))),",",REPT(" ",50)),50*COLUMNS($R:R),50)),1)="J"),TRIM(MID(SUBSTITUTE(SUBSTITUTE(","&amp;$R142," ",", ",LEN($R142)-LEN(SUBSTITUTE($R142," ",""))),",",REPT(" ",50)),50*COLUMNS($R:R),50)),R142)</f>
        <v>#VALUE!</v>
      </c>
      <c r="AA142" s="55" t="str">
        <f t="shared" si="57"/>
        <v xml:space="preserve"> </v>
      </c>
      <c r="AB142" s="56" t="e">
        <f>IF(AE142="",IF(OR(LEFT(W142,1)="I",LEFT(W142,1)="V",LEFT(W142,1)="X",LEFT(W142,2)="JR",LEFT(W142,2)="SR"),IF(LEN(T142)-LEN(SUBSTITUTE(T142," ",""))&gt;=2,LEFT(T142,(FIND(" ",T142,1)-1)),W142),IF(AND(W142="",V142=""),IF(SUBSTITUTE(SUBSTITUTE(SUBSTITUTE(R142,AA142,""),".","")," ","")="",IF(LEN(TRIM(MID(SUBSTITUTE(SUBSTITUTE(","&amp;$Q142," ",", ",LEN($Q142)-LEN(SUBSTITUTE($Q142," ",""))),",",REPT(" ",50)),50*COLUMNS($Q:S),50)))&gt;3,LEFT(TRIM(MID(SUBSTITUTE(SUBSTITUTE(","&amp;$Q142," ",", ",LEN($Q142)-LEN(SUBSTITUTE($Q142," ",""))),",",REPT(" ",50)),50*COLUMNS($Q:S),50)),3),TRIM(MID(SUBSTITUTE(SUBSTITUTE(","&amp;$Q142," ",", ",LEN($Q142)-LEN(SUBSTITUTE($Q142," ",""))),",",REPT(" ",50)),50*COLUMNS($Q:S),50))),SUBSTITUTE(SUBSTITUTE(SUBSTITUTE(R142,AA142,""),".","")," ","")),IF(AND(LEN(W142)&gt;0,LEN(V142)&gt;0),IF(SUBSTITUTE(SUBSTITUTE(SUBSTITUTE(R142,AA142,""),".","")," ","")="",IF(LEN(TRIM(MID(SUBSTITUTE(SUBSTITUTE(","&amp;$Q142," ",", ",LEN($Q142)-LEN(SUBSTITUTE($Q142," ",""))),",",REPT(" ",50)),50*COLUMNS($Q:S),50)))&gt;3,LEFT(TRIM(MID(SUBSTITUTE(SUBSTITUTE(","&amp;$Q142," ",", ",LEN($Q142)-LEN(SUBSTITUTE($Q142," ",""))),",",REPT(" ",50)),50*COLUMNS($Q:S),50)),3),TRIM(MID(SUBSTITUTE(SUBSTITUTE(","&amp;$Q142," ",", ",LEN($Q142)-LEN(SUBSTITUTE($Q142," ",""))),",",REPT(" ",50)),50*COLUMNS($Q:S),50))),SUBSTITUTE(SUBSTITUTE(SUBSTITUTE(R142,AA142,""),".","")," ","")),""))),AE142)</f>
        <v>#VALUE!</v>
      </c>
      <c r="AC142" s="56" t="e">
        <f t="shared" si="58"/>
        <v>#VALUE!</v>
      </c>
      <c r="AD142" s="57" t="str">
        <f t="shared" si="59"/>
        <v/>
      </c>
      <c r="AE142" t="str">
        <f t="array" ref="AE142">IFERROR(INDEX(elem_res,MATCH(TRUE,ISNUMBER(SEARCH(elem_ext,AA142)),0)),"")</f>
        <v/>
      </c>
      <c r="AF142" t="str">
        <f t="shared" si="60"/>
        <v xml:space="preserve"> </v>
      </c>
      <c r="AG142" t="str">
        <f t="shared" si="61"/>
        <v/>
      </c>
      <c r="AH142" t="e">
        <f t="shared" si="62"/>
        <v>#VALUE!</v>
      </c>
      <c r="AI142" t="str">
        <f t="shared" si="63"/>
        <v/>
      </c>
      <c r="AJ142" t="str">
        <f t="shared" si="64"/>
        <v/>
      </c>
      <c r="AK142" t="str">
        <f t="shared" si="65"/>
        <v/>
      </c>
      <c r="AL142" t="str">
        <f t="shared" si="66"/>
        <v/>
      </c>
      <c r="AM142" t="str">
        <f>IF(R142="","",'School Form 1-Copy'!$F$4)</f>
        <v/>
      </c>
      <c r="AN142" t="str">
        <f>IF(R142="","",'School Form 1-Copy'!$F$3)</f>
        <v/>
      </c>
      <c r="AO142" t="str">
        <f>IF(R142="","",'School Form 1-Copy'!$AH$3)</f>
        <v/>
      </c>
      <c r="AP142" t="str">
        <f>IF(R142="","",'School Form 1-Copy'!$S$3)</f>
        <v/>
      </c>
      <c r="AQ142" t="str">
        <f>IF(R142="","",IF('School Form 1-Copy'!$K$3="NCR","NCR",IF('School Form 1-Copy'!$K$3="ARMM","ARMM",IF('School Form 1-Copy'!$K$3="CARAGA","CARAGA",MID('School Form 1-Copy'!$K$3,FIND(" ",'School Form 1-Copy'!$K$3)+1,256)))))</f>
        <v/>
      </c>
      <c r="AR142" t="str">
        <f>IF(R142="","",MID('School Form 1-Copy'!$AB$4,FIND(" ",'School Form 1-Copy'!$AB$4)+1,256))</f>
        <v/>
      </c>
      <c r="AS142" t="str">
        <f>IF(R142="","",'School Form 1-Copy'!$AH$4)</f>
        <v/>
      </c>
      <c r="AT142" t="str">
        <f>IF(S142="","",'School Form 1-Copy'!$S$4)</f>
        <v/>
      </c>
      <c r="AU142" t="str">
        <f ca="1">IF(AM142="","",INDIRECT("'"&amp;"School Form 1-Copy"&amp;"'!"&amp;"AD"&amp;MATCH("*Prepared*",'School Form 1-Copy'!$AD$1:$AD$1000,0)+1))</f>
        <v/>
      </c>
    </row>
    <row r="143" spans="3:47">
      <c r="C143" t="str">
        <f t="array" ref="C143">IF(ROWS($3:143)&gt;MAX(IF(ISNUMBER(SEARCH(SUBSTITUTE(A$1,"&lt;=== TOTAL",""),'School Form 1-Copy'!$C$7:$C$1000)),ROW('School Form 1-Copy'!$C$7:$C$1000)-MIN(ROW('School Form 1-Copy'!$C$7:$C$1000))+1,""))-1,"",INDEX('School Form 1-Copy'!$C$7:$C$1000,ROWS($3:143)))</f>
        <v/>
      </c>
      <c r="D143" t="str">
        <f t="shared" si="46"/>
        <v/>
      </c>
      <c r="E143" t="str">
        <f>IF(C143="","",VLOOKUP(C143,'School Form 1-Copy'!$C$7:$H$1000,6,0))</f>
        <v/>
      </c>
      <c r="F143" t="str">
        <f t="array" ref="F143">IF(ROWS($3:143)&gt;MAX(IF(ISNUMBER(SEARCH(SUBSTITUTE(F$1,"&lt;===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1-Copy'!$C$3:$C$1000))+1,""))+ROWS($3:143)),""))</f>
        <v/>
      </c>
      <c r="G143" t="str">
        <f t="shared" si="47"/>
        <v/>
      </c>
      <c r="H143" t="str">
        <f>IF(F143="","",VLOOKUP(F143,'School Form 1-Copy'!$C$7:$H$1000,6,0))</f>
        <v/>
      </c>
      <c r="I143" t="str">
        <f t="shared" si="48"/>
        <v/>
      </c>
      <c r="J143" t="str">
        <f>IF(C143="","",VLOOKUP(C143,IF({1,0},'School Form 1-Copy'!$C$1:$C$1000,'School Form 1-Copy'!$A$1:$A$1000),2,0))</f>
        <v/>
      </c>
      <c r="K143" t="str">
        <f t="shared" si="49"/>
        <v/>
      </c>
      <c r="L143" t="str">
        <f t="shared" si="50"/>
        <v/>
      </c>
      <c r="M143" t="str">
        <f t="array" ref="M143">LOOKUP("zzzzz",CHOOSE({1,2},"",INDEX(I:I,SMALL(IF($I$3:$I$1000&lt;&gt;"",ROW($I$3:$I$1000)),ROWS($M$3:M143)))))</f>
        <v/>
      </c>
      <c r="N143" t="str">
        <f t="shared" si="51"/>
        <v/>
      </c>
      <c r="O143" t="str">
        <f t="shared" si="52"/>
        <v/>
      </c>
      <c r="P143" t="str">
        <f t="shared" si="53"/>
        <v/>
      </c>
      <c r="Q143" t="str">
        <f t="shared" si="54"/>
        <v/>
      </c>
      <c r="R143" t="str">
        <f>IFERROR(TRIM(MID(SUBSTITUTE(SUBSTITUTE(","&amp;$M143," ",", ",LEN($M143)-LEN(SUBSTITUTE($M143," ",""))),",",REPT(" ",50)),50*COLUMNS($M:M),50)),"")</f>
        <v/>
      </c>
      <c r="S143" t="str">
        <f>IFERROR(TRIM(MID(SUBSTITUTE(SUBSTITUTE(","&amp;$M143," ",", ",LEN($M143)-LEN(SUBSTITUTE($M143," ",""))),",",REPT(" ",50)),50*COLUMNS($M:N),50)),"")</f>
        <v/>
      </c>
      <c r="T143" t="str">
        <f>IFERROR(TRIM(MID(SUBSTITUTE(SUBSTITUTE(","&amp;$M143," ",", ",LEN($M143)-LEN(SUBSTITUTE($M143," ",""))),",",REPT(" ",50)),50*COLUMNS($M:O),50)),"")</f>
        <v/>
      </c>
      <c r="U143" t="str">
        <f>IFERROR(TRIM(MID(SUBSTITUTE(SUBSTITUTE(","&amp;$M143," ",", ",LEN($M143)-LEN(SUBSTITUTE($M143," ",""))),",",REPT(" ",50)),50*COLUMNS($M:P),50)),"")</f>
        <v/>
      </c>
      <c r="V143" s="53" t="e">
        <f>IF(LEN(TRIM(MID(SUBSTITUTE(SUBSTITUTE(","&amp;$Q143," ",", ",LEN($Q143)-LEN(SUBSTITUTE($Q143," ",""))),",",REPT(" ",50)),50*COLUMNS($Q:S),50)))&gt;3,TRIM(MID(SUBSTITUTE(SUBSTITUTE(","&amp;$Q143," ",", ",LEN($Q143)-LEN(SUBSTITUTE($Q143," ",""))),",",REPT(" ",50)),50*COLUMNS($Q:S),50)),"")</f>
        <v>#VALUE!</v>
      </c>
      <c r="W143" s="53" t="e">
        <f t="shared" si="55"/>
        <v>#VALUE!</v>
      </c>
      <c r="X143" t="e">
        <f t="shared" si="45"/>
        <v>#VALUE!</v>
      </c>
      <c r="Y143" s="54" t="e">
        <f t="shared" si="56"/>
        <v>#VALUE!</v>
      </c>
      <c r="Z143" s="53" t="e">
        <f>IF(AND(LEN(TRIM(MID(SUBSTITUTE(SUBSTITUTE(","&amp;$R143," ",", ",LEN($R143)-LEN(SUBSTITUTE($R143," ",""))),",",REPT(" ",50)),50*COLUMNS($R:R),50))&gt;0),LEFT(TRIM(MID(SUBSTITUTE(SUBSTITUTE(","&amp;$R143," ",", ",LEN($R143)-LEN(SUBSTITUTE($R143," ",""))),",",REPT(" ",50)),50*COLUMNS($R:R),50)),1)="I",LEFT(TRIM(MID(SUBSTITUTE(SUBSTITUTE(","&amp;$R143," ",", ",LEN($R143)-LEN(SUBSTITUTE($R143," ",""))),",",REPT(" ",50)),50*COLUMNS($R:R),50)),1)="V",LEFT(TRIM(MID(SUBSTITUTE(SUBSTITUTE(","&amp;$R143," ",", ",LEN($R143)-LEN(SUBSTITUTE($R143," ",""))),",",REPT(" ",50)),50*COLUMNS($R:R),50)),1)="X",LEFT(TRIM(MID(SUBSTITUTE(SUBSTITUTE(","&amp;$R143," ",", ",LEN($R143)-LEN(SUBSTITUTE($R143," ",""))),",",REPT(" ",50)),50*COLUMNS($R:R),50)),1)="J"),TRIM(MID(SUBSTITUTE(SUBSTITUTE(","&amp;$R143," ",", ",LEN($R143)-LEN(SUBSTITUTE($R143," ",""))),",",REPT(" ",50)),50*COLUMNS($R:R),50)),R143)</f>
        <v>#VALUE!</v>
      </c>
      <c r="AA143" s="55" t="str">
        <f t="shared" si="57"/>
        <v xml:space="preserve"> </v>
      </c>
      <c r="AB143" s="56" t="e">
        <f>IF(AE143="",IF(OR(LEFT(W143,1)="I",LEFT(W143,1)="V",LEFT(W143,1)="X",LEFT(W143,2)="JR",LEFT(W143,2)="SR"),IF(LEN(T143)-LEN(SUBSTITUTE(T143," ",""))&gt;=2,LEFT(T143,(FIND(" ",T143,1)-1)),W143),IF(AND(W143="",V143=""),IF(SUBSTITUTE(SUBSTITUTE(SUBSTITUTE(R143,AA143,""),".","")," ","")="",IF(LEN(TRIM(MID(SUBSTITUTE(SUBSTITUTE(","&amp;$Q143," ",", ",LEN($Q143)-LEN(SUBSTITUTE($Q143," ",""))),",",REPT(" ",50)),50*COLUMNS($Q:S),50)))&gt;3,LEFT(TRIM(MID(SUBSTITUTE(SUBSTITUTE(","&amp;$Q143," ",", ",LEN($Q143)-LEN(SUBSTITUTE($Q143," ",""))),",",REPT(" ",50)),50*COLUMNS($Q:S),50)),3),TRIM(MID(SUBSTITUTE(SUBSTITUTE(","&amp;$Q143," ",", ",LEN($Q143)-LEN(SUBSTITUTE($Q143," ",""))),",",REPT(" ",50)),50*COLUMNS($Q:S),50))),SUBSTITUTE(SUBSTITUTE(SUBSTITUTE(R143,AA143,""),".","")," ","")),IF(AND(LEN(W143)&gt;0,LEN(V143)&gt;0),IF(SUBSTITUTE(SUBSTITUTE(SUBSTITUTE(R143,AA143,""),".","")," ","")="",IF(LEN(TRIM(MID(SUBSTITUTE(SUBSTITUTE(","&amp;$Q143," ",", ",LEN($Q143)-LEN(SUBSTITUTE($Q143," ",""))),",",REPT(" ",50)),50*COLUMNS($Q:S),50)))&gt;3,LEFT(TRIM(MID(SUBSTITUTE(SUBSTITUTE(","&amp;$Q143," ",", ",LEN($Q143)-LEN(SUBSTITUTE($Q143," ",""))),",",REPT(" ",50)),50*COLUMNS($Q:S),50)),3),TRIM(MID(SUBSTITUTE(SUBSTITUTE(","&amp;$Q143," ",", ",LEN($Q143)-LEN(SUBSTITUTE($Q143," ",""))),",",REPT(" ",50)),50*COLUMNS($Q:S),50))),SUBSTITUTE(SUBSTITUTE(SUBSTITUTE(R143,AA143,""),".","")," ","")),""))),AE143)</f>
        <v>#VALUE!</v>
      </c>
      <c r="AC143" s="56" t="e">
        <f t="shared" si="58"/>
        <v>#VALUE!</v>
      </c>
      <c r="AD143" s="57" t="str">
        <f t="shared" si="59"/>
        <v/>
      </c>
      <c r="AE143" t="str">
        <f t="array" ref="AE143">IFERROR(INDEX(elem_res,MATCH(TRUE,ISNUMBER(SEARCH(elem_ext,AA143)),0)),"")</f>
        <v/>
      </c>
      <c r="AF143" t="str">
        <f t="shared" si="60"/>
        <v xml:space="preserve"> </v>
      </c>
      <c r="AG143" t="str">
        <f t="shared" si="61"/>
        <v/>
      </c>
      <c r="AH143" t="e">
        <f t="shared" si="62"/>
        <v>#VALUE!</v>
      </c>
      <c r="AI143" t="str">
        <f t="shared" si="63"/>
        <v/>
      </c>
      <c r="AJ143" t="str">
        <f t="shared" si="64"/>
        <v/>
      </c>
      <c r="AK143" t="str">
        <f t="shared" si="65"/>
        <v/>
      </c>
      <c r="AL143" t="str">
        <f t="shared" si="66"/>
        <v/>
      </c>
      <c r="AM143" t="str">
        <f>IF(R143="","",'School Form 1-Copy'!$F$4)</f>
        <v/>
      </c>
      <c r="AN143" t="str">
        <f>IF(R143="","",'School Form 1-Copy'!$F$3)</f>
        <v/>
      </c>
      <c r="AO143" t="str">
        <f>IF(R143="","",'School Form 1-Copy'!$AH$3)</f>
        <v/>
      </c>
      <c r="AP143" t="str">
        <f>IF(R143="","",'School Form 1-Copy'!$S$3)</f>
        <v/>
      </c>
      <c r="AQ143" t="str">
        <f>IF(R143="","",IF('School Form 1-Copy'!$K$3="NCR","NCR",IF('School Form 1-Copy'!$K$3="ARMM","ARMM",IF('School Form 1-Copy'!$K$3="CARAGA","CARAGA",MID('School Form 1-Copy'!$K$3,FIND(" ",'School Form 1-Copy'!$K$3)+1,256)))))</f>
        <v/>
      </c>
      <c r="AR143" t="str">
        <f>IF(R143="","",MID('School Form 1-Copy'!$AB$4,FIND(" ",'School Form 1-Copy'!$AB$4)+1,256))</f>
        <v/>
      </c>
      <c r="AS143" t="str">
        <f>IF(R143="","",'School Form 1-Copy'!$AH$4)</f>
        <v/>
      </c>
      <c r="AT143" t="str">
        <f>IF(S143="","",'School Form 1-Copy'!$S$4)</f>
        <v/>
      </c>
      <c r="AU143" t="str">
        <f ca="1">IF(AM143="","",INDIRECT("'"&amp;"School Form 1-Copy"&amp;"'!"&amp;"AD"&amp;MATCH("*Prepared*",'School Form 1-Copy'!$AD$1:$AD$1000,0)+1))</f>
        <v/>
      </c>
    </row>
    <row r="144" spans="3:47">
      <c r="C144" t="str">
        <f t="array" ref="C144">IF(ROWS($3:144)&gt;MAX(IF(ISNUMBER(SEARCH(SUBSTITUTE(A$1,"&lt;=== TOTAL",""),'School Form 1-Copy'!$C$7:$C$1000)),ROW('School Form 1-Copy'!$C$7:$C$1000)-MIN(ROW('School Form 1-Copy'!$C$7:$C$1000))+1,""))-1,"",INDEX('School Form 1-Copy'!$C$7:$C$1000,ROWS($3:144)))</f>
        <v/>
      </c>
      <c r="D144" t="str">
        <f t="shared" si="46"/>
        <v/>
      </c>
      <c r="E144" t="str">
        <f>IF(C144="","",VLOOKUP(C144,'School Form 1-Copy'!$C$7:$H$1000,6,0))</f>
        <v/>
      </c>
      <c r="F144" t="str">
        <f t="array" ref="F144">IF(ROWS($3:144)&gt;MAX(IF(ISNUMBER(SEARCH(SUBSTITUTE(F$1,"&lt;===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1-Copy'!$C$3:$C$1000))+1,""))+ROWS($3:144)),""))</f>
        <v/>
      </c>
      <c r="G144" t="str">
        <f t="shared" si="47"/>
        <v/>
      </c>
      <c r="H144" t="str">
        <f>IF(F144="","",VLOOKUP(F144,'School Form 1-Copy'!$C$7:$H$1000,6,0))</f>
        <v/>
      </c>
      <c r="I144" t="str">
        <f t="shared" si="48"/>
        <v/>
      </c>
      <c r="J144" t="str">
        <f>IF(C144="","",VLOOKUP(C144,IF({1,0},'School Form 1-Copy'!$C$1:$C$1000,'School Form 1-Copy'!$A$1:$A$1000),2,0))</f>
        <v/>
      </c>
      <c r="K144" t="str">
        <f t="shared" si="49"/>
        <v/>
      </c>
      <c r="L144" t="str">
        <f t="shared" si="50"/>
        <v/>
      </c>
      <c r="M144" t="str">
        <f t="array" ref="M144">LOOKUP("zzzzz",CHOOSE({1,2},"",INDEX(I:I,SMALL(IF($I$3:$I$1000&lt;&gt;"",ROW($I$3:$I$1000)),ROWS($M$3:M144)))))</f>
        <v/>
      </c>
      <c r="N144" t="str">
        <f t="shared" si="51"/>
        <v/>
      </c>
      <c r="O144" t="str">
        <f t="shared" si="52"/>
        <v/>
      </c>
      <c r="P144" t="str">
        <f t="shared" si="53"/>
        <v/>
      </c>
      <c r="Q144" t="str">
        <f t="shared" si="54"/>
        <v/>
      </c>
      <c r="R144" t="str">
        <f>IFERROR(TRIM(MID(SUBSTITUTE(SUBSTITUTE(","&amp;$M144," ",", ",LEN($M144)-LEN(SUBSTITUTE($M144," ",""))),",",REPT(" ",50)),50*COLUMNS($M:M),50)),"")</f>
        <v/>
      </c>
      <c r="S144" t="str">
        <f>IFERROR(TRIM(MID(SUBSTITUTE(SUBSTITUTE(","&amp;$M144," ",", ",LEN($M144)-LEN(SUBSTITUTE($M144," ",""))),",",REPT(" ",50)),50*COLUMNS($M:N),50)),"")</f>
        <v/>
      </c>
      <c r="T144" t="str">
        <f>IFERROR(TRIM(MID(SUBSTITUTE(SUBSTITUTE(","&amp;$M144," ",", ",LEN($M144)-LEN(SUBSTITUTE($M144," ",""))),",",REPT(" ",50)),50*COLUMNS($M:O),50)),"")</f>
        <v/>
      </c>
      <c r="U144" t="str">
        <f>IFERROR(TRIM(MID(SUBSTITUTE(SUBSTITUTE(","&amp;$M144," ",", ",LEN($M144)-LEN(SUBSTITUTE($M144," ",""))),",",REPT(" ",50)),50*COLUMNS($M:P),50)),"")</f>
        <v/>
      </c>
      <c r="V144" s="53" t="e">
        <f>IF(LEN(TRIM(MID(SUBSTITUTE(SUBSTITUTE(","&amp;$Q144," ",", ",LEN($Q144)-LEN(SUBSTITUTE($Q144," ",""))),",",REPT(" ",50)),50*COLUMNS($Q:S),50)))&gt;3,TRIM(MID(SUBSTITUTE(SUBSTITUTE(","&amp;$Q144," ",", ",LEN($Q144)-LEN(SUBSTITUTE($Q144," ",""))),",",REPT(" ",50)),50*COLUMNS($Q:S),50)),"")</f>
        <v>#VALUE!</v>
      </c>
      <c r="W144" s="53" t="e">
        <f t="shared" si="55"/>
        <v>#VALUE!</v>
      </c>
      <c r="X144" t="e">
        <f t="shared" si="45"/>
        <v>#VALUE!</v>
      </c>
      <c r="Y144" s="54" t="e">
        <f t="shared" si="56"/>
        <v>#VALUE!</v>
      </c>
      <c r="Z144" s="53" t="e">
        <f>IF(AND(LEN(TRIM(MID(SUBSTITUTE(SUBSTITUTE(","&amp;$R144," ",", ",LEN($R144)-LEN(SUBSTITUTE($R144," ",""))),",",REPT(" ",50)),50*COLUMNS($R:R),50))&gt;0),LEFT(TRIM(MID(SUBSTITUTE(SUBSTITUTE(","&amp;$R144," ",", ",LEN($R144)-LEN(SUBSTITUTE($R144," ",""))),",",REPT(" ",50)),50*COLUMNS($R:R),50)),1)="I",LEFT(TRIM(MID(SUBSTITUTE(SUBSTITUTE(","&amp;$R144," ",", ",LEN($R144)-LEN(SUBSTITUTE($R144," ",""))),",",REPT(" ",50)),50*COLUMNS($R:R),50)),1)="V",LEFT(TRIM(MID(SUBSTITUTE(SUBSTITUTE(","&amp;$R144," ",", ",LEN($R144)-LEN(SUBSTITUTE($R144," ",""))),",",REPT(" ",50)),50*COLUMNS($R:R),50)),1)="X",LEFT(TRIM(MID(SUBSTITUTE(SUBSTITUTE(","&amp;$R144," ",", ",LEN($R144)-LEN(SUBSTITUTE($R144," ",""))),",",REPT(" ",50)),50*COLUMNS($R:R),50)),1)="J"),TRIM(MID(SUBSTITUTE(SUBSTITUTE(","&amp;$R144," ",", ",LEN($R144)-LEN(SUBSTITUTE($R144," ",""))),",",REPT(" ",50)),50*COLUMNS($R:R),50)),R144)</f>
        <v>#VALUE!</v>
      </c>
      <c r="AA144" s="55" t="str">
        <f t="shared" si="57"/>
        <v xml:space="preserve"> </v>
      </c>
      <c r="AB144" s="56" t="e">
        <f>IF(AE144="",IF(OR(LEFT(W144,1)="I",LEFT(W144,1)="V",LEFT(W144,1)="X",LEFT(W144,2)="JR",LEFT(W144,2)="SR"),IF(LEN(T144)-LEN(SUBSTITUTE(T144," ",""))&gt;=2,LEFT(T144,(FIND(" ",T144,1)-1)),W144),IF(AND(W144="",V144=""),IF(SUBSTITUTE(SUBSTITUTE(SUBSTITUTE(R144,AA144,""),".","")," ","")="",IF(LEN(TRIM(MID(SUBSTITUTE(SUBSTITUTE(","&amp;$Q144," ",", ",LEN($Q144)-LEN(SUBSTITUTE($Q144," ",""))),",",REPT(" ",50)),50*COLUMNS($Q:S),50)))&gt;3,LEFT(TRIM(MID(SUBSTITUTE(SUBSTITUTE(","&amp;$Q144," ",", ",LEN($Q144)-LEN(SUBSTITUTE($Q144," ",""))),",",REPT(" ",50)),50*COLUMNS($Q:S),50)),3),TRIM(MID(SUBSTITUTE(SUBSTITUTE(","&amp;$Q144," ",", ",LEN($Q144)-LEN(SUBSTITUTE($Q144," ",""))),",",REPT(" ",50)),50*COLUMNS($Q:S),50))),SUBSTITUTE(SUBSTITUTE(SUBSTITUTE(R144,AA144,""),".","")," ","")),IF(AND(LEN(W144)&gt;0,LEN(V144)&gt;0),IF(SUBSTITUTE(SUBSTITUTE(SUBSTITUTE(R144,AA144,""),".","")," ","")="",IF(LEN(TRIM(MID(SUBSTITUTE(SUBSTITUTE(","&amp;$Q144," ",", ",LEN($Q144)-LEN(SUBSTITUTE($Q144," ",""))),",",REPT(" ",50)),50*COLUMNS($Q:S),50)))&gt;3,LEFT(TRIM(MID(SUBSTITUTE(SUBSTITUTE(","&amp;$Q144," ",", ",LEN($Q144)-LEN(SUBSTITUTE($Q144," ",""))),",",REPT(" ",50)),50*COLUMNS($Q:S),50)),3),TRIM(MID(SUBSTITUTE(SUBSTITUTE(","&amp;$Q144," ",", ",LEN($Q144)-LEN(SUBSTITUTE($Q144," ",""))),",",REPT(" ",50)),50*COLUMNS($Q:S),50))),SUBSTITUTE(SUBSTITUTE(SUBSTITUTE(R144,AA144,""),".","")," ","")),""))),AE144)</f>
        <v>#VALUE!</v>
      </c>
      <c r="AC144" s="56" t="e">
        <f t="shared" si="58"/>
        <v>#VALUE!</v>
      </c>
      <c r="AD144" s="57" t="str">
        <f t="shared" si="59"/>
        <v/>
      </c>
      <c r="AE144" t="str">
        <f t="array" ref="AE144">IFERROR(INDEX(elem_res,MATCH(TRUE,ISNUMBER(SEARCH(elem_ext,AA144)),0)),"")</f>
        <v/>
      </c>
      <c r="AF144" t="str">
        <f t="shared" si="60"/>
        <v xml:space="preserve"> </v>
      </c>
      <c r="AG144" t="str">
        <f t="shared" si="61"/>
        <v/>
      </c>
      <c r="AH144" t="e">
        <f t="shared" si="62"/>
        <v>#VALUE!</v>
      </c>
      <c r="AI144" t="str">
        <f t="shared" si="63"/>
        <v/>
      </c>
      <c r="AJ144" t="str">
        <f t="shared" si="64"/>
        <v/>
      </c>
      <c r="AK144" t="str">
        <f t="shared" si="65"/>
        <v/>
      </c>
      <c r="AL144" t="str">
        <f t="shared" si="66"/>
        <v/>
      </c>
      <c r="AM144" t="str">
        <f>IF(R144="","",'School Form 1-Copy'!$F$4)</f>
        <v/>
      </c>
      <c r="AN144" t="str">
        <f>IF(R144="","",'School Form 1-Copy'!$F$3)</f>
        <v/>
      </c>
      <c r="AO144" t="str">
        <f>IF(R144="","",'School Form 1-Copy'!$AH$3)</f>
        <v/>
      </c>
      <c r="AP144" t="str">
        <f>IF(R144="","",'School Form 1-Copy'!$S$3)</f>
        <v/>
      </c>
      <c r="AQ144" t="str">
        <f>IF(R144="","",IF('School Form 1-Copy'!$K$3="NCR","NCR",IF('School Form 1-Copy'!$K$3="ARMM","ARMM",IF('School Form 1-Copy'!$K$3="CARAGA","CARAGA",MID('School Form 1-Copy'!$K$3,FIND(" ",'School Form 1-Copy'!$K$3)+1,256)))))</f>
        <v/>
      </c>
      <c r="AR144" t="str">
        <f>IF(R144="","",MID('School Form 1-Copy'!$AB$4,FIND(" ",'School Form 1-Copy'!$AB$4)+1,256))</f>
        <v/>
      </c>
      <c r="AS144" t="str">
        <f>IF(R144="","",'School Form 1-Copy'!$AH$4)</f>
        <v/>
      </c>
      <c r="AT144" t="str">
        <f>IF(S144="","",'School Form 1-Copy'!$S$4)</f>
        <v/>
      </c>
      <c r="AU144" t="str">
        <f ca="1">IF(AM144="","",INDIRECT("'"&amp;"School Form 1-Copy"&amp;"'!"&amp;"AD"&amp;MATCH("*Prepared*",'School Form 1-Copy'!$AD$1:$AD$1000,0)+1))</f>
        <v/>
      </c>
    </row>
    <row r="145" spans="3:47">
      <c r="C145" t="str">
        <f t="array" ref="C145">IF(ROWS($3:145)&gt;MAX(IF(ISNUMBER(SEARCH(SUBSTITUTE(A$1,"&lt;=== TOTAL",""),'School Form 1-Copy'!$C$7:$C$1000)),ROW('School Form 1-Copy'!$C$7:$C$1000)-MIN(ROW('School Form 1-Copy'!$C$7:$C$1000))+1,""))-1,"",INDEX('School Form 1-Copy'!$C$7:$C$1000,ROWS($3:145)))</f>
        <v/>
      </c>
      <c r="D145" t="str">
        <f t="shared" si="46"/>
        <v/>
      </c>
      <c r="E145" t="str">
        <f>IF(C145="","",VLOOKUP(C145,'School Form 1-Copy'!$C$7:$H$1000,6,0))</f>
        <v/>
      </c>
      <c r="F145" t="str">
        <f t="array" ref="F145">IF(ROWS($3:145)&gt;MAX(IF(ISNUMBER(SEARCH(SUBSTITUTE(F$1,"&lt;===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1-Copy'!$C$3:$C$1000))+1,""))+ROWS($3:145)),""))</f>
        <v/>
      </c>
      <c r="G145" t="str">
        <f t="shared" si="47"/>
        <v/>
      </c>
      <c r="H145" t="str">
        <f>IF(F145="","",VLOOKUP(F145,'School Form 1-Copy'!$C$7:$H$1000,6,0))</f>
        <v/>
      </c>
      <c r="I145" t="str">
        <f t="shared" si="48"/>
        <v/>
      </c>
      <c r="J145" t="str">
        <f>IF(C145="","",VLOOKUP(C145,IF({1,0},'School Form 1-Copy'!$C$1:$C$1000,'School Form 1-Copy'!$A$1:$A$1000),2,0))</f>
        <v/>
      </c>
      <c r="K145" t="str">
        <f t="shared" si="49"/>
        <v/>
      </c>
      <c r="L145" t="str">
        <f t="shared" si="50"/>
        <v/>
      </c>
      <c r="M145" t="str">
        <f t="array" ref="M145">LOOKUP("zzzzz",CHOOSE({1,2},"",INDEX(I:I,SMALL(IF($I$3:$I$1000&lt;&gt;"",ROW($I$3:$I$1000)),ROWS($M$3:M145)))))</f>
        <v/>
      </c>
      <c r="N145" t="str">
        <f t="shared" si="51"/>
        <v/>
      </c>
      <c r="O145" t="str">
        <f t="shared" si="52"/>
        <v/>
      </c>
      <c r="P145" t="str">
        <f t="shared" si="53"/>
        <v/>
      </c>
      <c r="Q145" t="str">
        <f t="shared" si="54"/>
        <v/>
      </c>
      <c r="R145" t="str">
        <f>IFERROR(TRIM(MID(SUBSTITUTE(SUBSTITUTE(","&amp;$M145," ",", ",LEN($M145)-LEN(SUBSTITUTE($M145," ",""))),",",REPT(" ",50)),50*COLUMNS($M:M),50)),"")</f>
        <v/>
      </c>
      <c r="S145" t="str">
        <f>IFERROR(TRIM(MID(SUBSTITUTE(SUBSTITUTE(","&amp;$M145," ",", ",LEN($M145)-LEN(SUBSTITUTE($M145," ",""))),",",REPT(" ",50)),50*COLUMNS($M:N),50)),"")</f>
        <v/>
      </c>
      <c r="T145" t="str">
        <f>IFERROR(TRIM(MID(SUBSTITUTE(SUBSTITUTE(","&amp;$M145," ",", ",LEN($M145)-LEN(SUBSTITUTE($M145," ",""))),",",REPT(" ",50)),50*COLUMNS($M:O),50)),"")</f>
        <v/>
      </c>
      <c r="U145" t="str">
        <f>IFERROR(TRIM(MID(SUBSTITUTE(SUBSTITUTE(","&amp;$M145," ",", ",LEN($M145)-LEN(SUBSTITUTE($M145," ",""))),",",REPT(" ",50)),50*COLUMNS($M:P),50)),"")</f>
        <v/>
      </c>
      <c r="V145" s="53" t="e">
        <f>IF(LEN(TRIM(MID(SUBSTITUTE(SUBSTITUTE(","&amp;$Q145," ",", ",LEN($Q145)-LEN(SUBSTITUTE($Q145," ",""))),",",REPT(" ",50)),50*COLUMNS($Q:S),50)))&gt;3,TRIM(MID(SUBSTITUTE(SUBSTITUTE(","&amp;$Q145," ",", ",LEN($Q145)-LEN(SUBSTITUTE($Q145," ",""))),",",REPT(" ",50)),50*COLUMNS($Q:S),50)),"")</f>
        <v>#VALUE!</v>
      </c>
      <c r="W145" s="53" t="e">
        <f t="shared" si="55"/>
        <v>#VALUE!</v>
      </c>
      <c r="X145" t="e">
        <f t="shared" si="45"/>
        <v>#VALUE!</v>
      </c>
      <c r="Y145" s="54" t="e">
        <f t="shared" si="56"/>
        <v>#VALUE!</v>
      </c>
      <c r="Z145" s="53" t="e">
        <f>IF(AND(LEN(TRIM(MID(SUBSTITUTE(SUBSTITUTE(","&amp;$R145," ",", ",LEN($R145)-LEN(SUBSTITUTE($R145," ",""))),",",REPT(" ",50)),50*COLUMNS($R:R),50))&gt;0),LEFT(TRIM(MID(SUBSTITUTE(SUBSTITUTE(","&amp;$R145," ",", ",LEN($R145)-LEN(SUBSTITUTE($R145," ",""))),",",REPT(" ",50)),50*COLUMNS($R:R),50)),1)="I",LEFT(TRIM(MID(SUBSTITUTE(SUBSTITUTE(","&amp;$R145," ",", ",LEN($R145)-LEN(SUBSTITUTE($R145," ",""))),",",REPT(" ",50)),50*COLUMNS($R:R),50)),1)="V",LEFT(TRIM(MID(SUBSTITUTE(SUBSTITUTE(","&amp;$R145," ",", ",LEN($R145)-LEN(SUBSTITUTE($R145," ",""))),",",REPT(" ",50)),50*COLUMNS($R:R),50)),1)="X",LEFT(TRIM(MID(SUBSTITUTE(SUBSTITUTE(","&amp;$R145," ",", ",LEN($R145)-LEN(SUBSTITUTE($R145," ",""))),",",REPT(" ",50)),50*COLUMNS($R:R),50)),1)="J"),TRIM(MID(SUBSTITUTE(SUBSTITUTE(","&amp;$R145," ",", ",LEN($R145)-LEN(SUBSTITUTE($R145," ",""))),",",REPT(" ",50)),50*COLUMNS($R:R),50)),R145)</f>
        <v>#VALUE!</v>
      </c>
      <c r="AA145" s="55" t="str">
        <f t="shared" si="57"/>
        <v xml:space="preserve"> </v>
      </c>
      <c r="AB145" s="56" t="e">
        <f>IF(AE145="",IF(OR(LEFT(W145,1)="I",LEFT(W145,1)="V",LEFT(W145,1)="X",LEFT(W145,2)="JR",LEFT(W145,2)="SR"),IF(LEN(T145)-LEN(SUBSTITUTE(T145," ",""))&gt;=2,LEFT(T145,(FIND(" ",T145,1)-1)),W145),IF(AND(W145="",V145=""),IF(SUBSTITUTE(SUBSTITUTE(SUBSTITUTE(R145,AA145,""),".","")," ","")="",IF(LEN(TRIM(MID(SUBSTITUTE(SUBSTITUTE(","&amp;$Q145," ",", ",LEN($Q145)-LEN(SUBSTITUTE($Q145," ",""))),",",REPT(" ",50)),50*COLUMNS($Q:S),50)))&gt;3,LEFT(TRIM(MID(SUBSTITUTE(SUBSTITUTE(","&amp;$Q145," ",", ",LEN($Q145)-LEN(SUBSTITUTE($Q145," ",""))),",",REPT(" ",50)),50*COLUMNS($Q:S),50)),3),TRIM(MID(SUBSTITUTE(SUBSTITUTE(","&amp;$Q145," ",", ",LEN($Q145)-LEN(SUBSTITUTE($Q145," ",""))),",",REPT(" ",50)),50*COLUMNS($Q:S),50))),SUBSTITUTE(SUBSTITUTE(SUBSTITUTE(R145,AA145,""),".","")," ","")),IF(AND(LEN(W145)&gt;0,LEN(V145)&gt;0),IF(SUBSTITUTE(SUBSTITUTE(SUBSTITUTE(R145,AA145,""),".","")," ","")="",IF(LEN(TRIM(MID(SUBSTITUTE(SUBSTITUTE(","&amp;$Q145," ",", ",LEN($Q145)-LEN(SUBSTITUTE($Q145," ",""))),",",REPT(" ",50)),50*COLUMNS($Q:S),50)))&gt;3,LEFT(TRIM(MID(SUBSTITUTE(SUBSTITUTE(","&amp;$Q145," ",", ",LEN($Q145)-LEN(SUBSTITUTE($Q145," ",""))),",",REPT(" ",50)),50*COLUMNS($Q:S),50)),3),TRIM(MID(SUBSTITUTE(SUBSTITUTE(","&amp;$Q145," ",", ",LEN($Q145)-LEN(SUBSTITUTE($Q145," ",""))),",",REPT(" ",50)),50*COLUMNS($Q:S),50))),SUBSTITUTE(SUBSTITUTE(SUBSTITUTE(R145,AA145,""),".","")," ","")),""))),AE145)</f>
        <v>#VALUE!</v>
      </c>
      <c r="AC145" s="56" t="e">
        <f t="shared" si="58"/>
        <v>#VALUE!</v>
      </c>
      <c r="AD145" s="57" t="str">
        <f t="shared" si="59"/>
        <v/>
      </c>
      <c r="AE145" t="str">
        <f t="array" ref="AE145">IFERROR(INDEX(elem_res,MATCH(TRUE,ISNUMBER(SEARCH(elem_ext,AA145)),0)),"")</f>
        <v/>
      </c>
      <c r="AF145" t="str">
        <f t="shared" si="60"/>
        <v xml:space="preserve"> </v>
      </c>
      <c r="AG145" t="str">
        <f t="shared" si="61"/>
        <v/>
      </c>
      <c r="AH145" t="e">
        <f t="shared" si="62"/>
        <v>#VALUE!</v>
      </c>
      <c r="AI145" t="str">
        <f t="shared" si="63"/>
        <v/>
      </c>
      <c r="AJ145" t="str">
        <f t="shared" si="64"/>
        <v/>
      </c>
      <c r="AK145" t="str">
        <f t="shared" si="65"/>
        <v/>
      </c>
      <c r="AL145" t="str">
        <f t="shared" si="66"/>
        <v/>
      </c>
      <c r="AM145" t="str">
        <f>IF(R145="","",'School Form 1-Copy'!$F$4)</f>
        <v/>
      </c>
      <c r="AN145" t="str">
        <f>IF(R145="","",'School Form 1-Copy'!$F$3)</f>
        <v/>
      </c>
      <c r="AO145" t="str">
        <f>IF(R145="","",'School Form 1-Copy'!$AH$3)</f>
        <v/>
      </c>
      <c r="AP145" t="str">
        <f>IF(R145="","",'School Form 1-Copy'!$S$3)</f>
        <v/>
      </c>
      <c r="AQ145" t="str">
        <f>IF(R145="","",IF('School Form 1-Copy'!$K$3="NCR","NCR",IF('School Form 1-Copy'!$K$3="ARMM","ARMM",IF('School Form 1-Copy'!$K$3="CARAGA","CARAGA",MID('School Form 1-Copy'!$K$3,FIND(" ",'School Form 1-Copy'!$K$3)+1,256)))))</f>
        <v/>
      </c>
      <c r="AR145" t="str">
        <f>IF(R145="","",MID('School Form 1-Copy'!$AB$4,FIND(" ",'School Form 1-Copy'!$AB$4)+1,256))</f>
        <v/>
      </c>
      <c r="AS145" t="str">
        <f>IF(R145="","",'School Form 1-Copy'!$AH$4)</f>
        <v/>
      </c>
      <c r="AT145" t="str">
        <f>IF(S145="","",'School Form 1-Copy'!$S$4)</f>
        <v/>
      </c>
      <c r="AU145" t="str">
        <f ca="1">IF(AM145="","",INDIRECT("'"&amp;"School Form 1-Copy"&amp;"'!"&amp;"AD"&amp;MATCH("*Prepared*",'School Form 1-Copy'!$AD$1:$AD$1000,0)+1))</f>
        <v/>
      </c>
    </row>
    <row r="146" spans="3:47">
      <c r="C146" t="str">
        <f t="array" ref="C146">IF(ROWS($3:146)&gt;MAX(IF(ISNUMBER(SEARCH(SUBSTITUTE(A$1,"&lt;=== TOTAL",""),'School Form 1-Copy'!$C$7:$C$1000)),ROW('School Form 1-Copy'!$C$7:$C$1000)-MIN(ROW('School Form 1-Copy'!$C$7:$C$1000))+1,""))-1,"",INDEX('School Form 1-Copy'!$C$7:$C$1000,ROWS($3:146)))</f>
        <v/>
      </c>
      <c r="D146" t="str">
        <f t="shared" si="46"/>
        <v/>
      </c>
      <c r="E146" t="str">
        <f>IF(C146="","",VLOOKUP(C146,'School Form 1-Copy'!$C$7:$H$1000,6,0))</f>
        <v/>
      </c>
      <c r="F146" t="str">
        <f t="array" ref="F146">IF(ROWS($3:146)&gt;MAX(IF(ISNUMBER(SEARCH(SUBSTITUTE(F$1,"&lt;===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1-Copy'!$C$3:$C$1000))+1,""))+ROWS($3:146)),""))</f>
        <v/>
      </c>
      <c r="G146" t="str">
        <f t="shared" si="47"/>
        <v/>
      </c>
      <c r="H146" t="str">
        <f>IF(F146="","",VLOOKUP(F146,'School Form 1-Copy'!$C$7:$H$1000,6,0))</f>
        <v/>
      </c>
      <c r="I146" t="str">
        <f t="shared" si="48"/>
        <v/>
      </c>
      <c r="J146" t="str">
        <f>IF(C146="","",VLOOKUP(C146,IF({1,0},'School Form 1-Copy'!$C$1:$C$1000,'School Form 1-Copy'!$A$1:$A$1000),2,0))</f>
        <v/>
      </c>
      <c r="K146" t="str">
        <f t="shared" si="49"/>
        <v/>
      </c>
      <c r="L146" t="str">
        <f t="shared" si="50"/>
        <v/>
      </c>
      <c r="M146" t="str">
        <f t="array" ref="M146">LOOKUP("zzzzz",CHOOSE({1,2},"",INDEX(I:I,SMALL(IF($I$3:$I$1000&lt;&gt;"",ROW($I$3:$I$1000)),ROWS($M$3:M146)))))</f>
        <v/>
      </c>
      <c r="N146" t="str">
        <f t="shared" si="51"/>
        <v/>
      </c>
      <c r="O146" t="str">
        <f t="shared" si="52"/>
        <v/>
      </c>
      <c r="P146" t="str">
        <f t="shared" si="53"/>
        <v/>
      </c>
      <c r="Q146" t="str">
        <f t="shared" si="54"/>
        <v/>
      </c>
      <c r="R146" t="str">
        <f>IFERROR(TRIM(MID(SUBSTITUTE(SUBSTITUTE(","&amp;$M146," ",", ",LEN($M146)-LEN(SUBSTITUTE($M146," ",""))),",",REPT(" ",50)),50*COLUMNS($M:M),50)),"")</f>
        <v/>
      </c>
      <c r="S146" t="str">
        <f>IFERROR(TRIM(MID(SUBSTITUTE(SUBSTITUTE(","&amp;$M146," ",", ",LEN($M146)-LEN(SUBSTITUTE($M146," ",""))),",",REPT(" ",50)),50*COLUMNS($M:N),50)),"")</f>
        <v/>
      </c>
      <c r="T146" t="str">
        <f>IFERROR(TRIM(MID(SUBSTITUTE(SUBSTITUTE(","&amp;$M146," ",", ",LEN($M146)-LEN(SUBSTITUTE($M146," ",""))),",",REPT(" ",50)),50*COLUMNS($M:O),50)),"")</f>
        <v/>
      </c>
      <c r="U146" t="str">
        <f>IFERROR(TRIM(MID(SUBSTITUTE(SUBSTITUTE(","&amp;$M146," ",", ",LEN($M146)-LEN(SUBSTITUTE($M146," ",""))),",",REPT(" ",50)),50*COLUMNS($M:P),50)),"")</f>
        <v/>
      </c>
      <c r="V146" s="53" t="e">
        <f>IF(LEN(TRIM(MID(SUBSTITUTE(SUBSTITUTE(","&amp;$Q146," ",", ",LEN($Q146)-LEN(SUBSTITUTE($Q146," ",""))),",",REPT(" ",50)),50*COLUMNS($Q:S),50)))&gt;3,TRIM(MID(SUBSTITUTE(SUBSTITUTE(","&amp;$Q146," ",", ",LEN($Q146)-LEN(SUBSTITUTE($Q146," ",""))),",",REPT(" ",50)),50*COLUMNS($Q:S),50)),"")</f>
        <v>#VALUE!</v>
      </c>
      <c r="W146" s="53" t="e">
        <f t="shared" si="55"/>
        <v>#VALUE!</v>
      </c>
      <c r="X146" t="e">
        <f t="shared" si="45"/>
        <v>#VALUE!</v>
      </c>
      <c r="Y146" s="54" t="e">
        <f t="shared" si="56"/>
        <v>#VALUE!</v>
      </c>
      <c r="Z146" s="53" t="e">
        <f>IF(AND(LEN(TRIM(MID(SUBSTITUTE(SUBSTITUTE(","&amp;$R146," ",", ",LEN($R146)-LEN(SUBSTITUTE($R146," ",""))),",",REPT(" ",50)),50*COLUMNS($R:R),50))&gt;0),LEFT(TRIM(MID(SUBSTITUTE(SUBSTITUTE(","&amp;$R146," ",", ",LEN($R146)-LEN(SUBSTITUTE($R146," ",""))),",",REPT(" ",50)),50*COLUMNS($R:R),50)),1)="I",LEFT(TRIM(MID(SUBSTITUTE(SUBSTITUTE(","&amp;$R146," ",", ",LEN($R146)-LEN(SUBSTITUTE($R146," ",""))),",",REPT(" ",50)),50*COLUMNS($R:R),50)),1)="V",LEFT(TRIM(MID(SUBSTITUTE(SUBSTITUTE(","&amp;$R146," ",", ",LEN($R146)-LEN(SUBSTITUTE($R146," ",""))),",",REPT(" ",50)),50*COLUMNS($R:R),50)),1)="X",LEFT(TRIM(MID(SUBSTITUTE(SUBSTITUTE(","&amp;$R146," ",", ",LEN($R146)-LEN(SUBSTITUTE($R146," ",""))),",",REPT(" ",50)),50*COLUMNS($R:R),50)),1)="J"),TRIM(MID(SUBSTITUTE(SUBSTITUTE(","&amp;$R146," ",", ",LEN($R146)-LEN(SUBSTITUTE($R146," ",""))),",",REPT(" ",50)),50*COLUMNS($R:R),50)),R146)</f>
        <v>#VALUE!</v>
      </c>
      <c r="AA146" s="55" t="str">
        <f t="shared" si="57"/>
        <v xml:space="preserve"> </v>
      </c>
      <c r="AB146" s="56" t="e">
        <f>IF(AE146="",IF(OR(LEFT(W146,1)="I",LEFT(W146,1)="V",LEFT(W146,1)="X",LEFT(W146,2)="JR",LEFT(W146,2)="SR"),IF(LEN(T146)-LEN(SUBSTITUTE(T146," ",""))&gt;=2,LEFT(T146,(FIND(" ",T146,1)-1)),W146),IF(AND(W146="",V146=""),IF(SUBSTITUTE(SUBSTITUTE(SUBSTITUTE(R146,AA146,""),".","")," ","")="",IF(LEN(TRIM(MID(SUBSTITUTE(SUBSTITUTE(","&amp;$Q146," ",", ",LEN($Q146)-LEN(SUBSTITUTE($Q146," ",""))),",",REPT(" ",50)),50*COLUMNS($Q:S),50)))&gt;3,LEFT(TRIM(MID(SUBSTITUTE(SUBSTITUTE(","&amp;$Q146," ",", ",LEN($Q146)-LEN(SUBSTITUTE($Q146," ",""))),",",REPT(" ",50)),50*COLUMNS($Q:S),50)),3),TRIM(MID(SUBSTITUTE(SUBSTITUTE(","&amp;$Q146," ",", ",LEN($Q146)-LEN(SUBSTITUTE($Q146," ",""))),",",REPT(" ",50)),50*COLUMNS($Q:S),50))),SUBSTITUTE(SUBSTITUTE(SUBSTITUTE(R146,AA146,""),".","")," ","")),IF(AND(LEN(W146)&gt;0,LEN(V146)&gt;0),IF(SUBSTITUTE(SUBSTITUTE(SUBSTITUTE(R146,AA146,""),".","")," ","")="",IF(LEN(TRIM(MID(SUBSTITUTE(SUBSTITUTE(","&amp;$Q146," ",", ",LEN($Q146)-LEN(SUBSTITUTE($Q146," ",""))),",",REPT(" ",50)),50*COLUMNS($Q:S),50)))&gt;3,LEFT(TRIM(MID(SUBSTITUTE(SUBSTITUTE(","&amp;$Q146," ",", ",LEN($Q146)-LEN(SUBSTITUTE($Q146," ",""))),",",REPT(" ",50)),50*COLUMNS($Q:S),50)),3),TRIM(MID(SUBSTITUTE(SUBSTITUTE(","&amp;$Q146," ",", ",LEN($Q146)-LEN(SUBSTITUTE($Q146," ",""))),",",REPT(" ",50)),50*COLUMNS($Q:S),50))),SUBSTITUTE(SUBSTITUTE(SUBSTITUTE(R146,AA146,""),".","")," ","")),""))),AE146)</f>
        <v>#VALUE!</v>
      </c>
      <c r="AC146" s="56" t="e">
        <f t="shared" si="58"/>
        <v>#VALUE!</v>
      </c>
      <c r="AD146" s="57" t="str">
        <f t="shared" si="59"/>
        <v/>
      </c>
      <c r="AE146" t="str">
        <f t="array" ref="AE146">IFERROR(INDEX(elem_res,MATCH(TRUE,ISNUMBER(SEARCH(elem_ext,AA146)),0)),"")</f>
        <v/>
      </c>
      <c r="AF146" t="str">
        <f t="shared" si="60"/>
        <v xml:space="preserve"> </v>
      </c>
      <c r="AG146" t="str">
        <f t="shared" si="61"/>
        <v/>
      </c>
      <c r="AH146" t="e">
        <f t="shared" si="62"/>
        <v>#VALUE!</v>
      </c>
      <c r="AI146" t="str">
        <f t="shared" si="63"/>
        <v/>
      </c>
      <c r="AJ146" t="str">
        <f t="shared" si="64"/>
        <v/>
      </c>
      <c r="AK146" t="str">
        <f t="shared" si="65"/>
        <v/>
      </c>
      <c r="AL146" t="str">
        <f t="shared" si="66"/>
        <v/>
      </c>
      <c r="AM146" t="str">
        <f>IF(R146="","",'School Form 1-Copy'!$F$4)</f>
        <v/>
      </c>
      <c r="AN146" t="str">
        <f>IF(R146="","",'School Form 1-Copy'!$F$3)</f>
        <v/>
      </c>
      <c r="AO146" t="str">
        <f>IF(R146="","",'School Form 1-Copy'!$AH$3)</f>
        <v/>
      </c>
      <c r="AP146" t="str">
        <f>IF(R146="","",'School Form 1-Copy'!$S$3)</f>
        <v/>
      </c>
      <c r="AQ146" t="str">
        <f>IF(R146="","",IF('School Form 1-Copy'!$K$3="NCR","NCR",IF('School Form 1-Copy'!$K$3="ARMM","ARMM",IF('School Form 1-Copy'!$K$3="CARAGA","CARAGA",MID('School Form 1-Copy'!$K$3,FIND(" ",'School Form 1-Copy'!$K$3)+1,256)))))</f>
        <v/>
      </c>
      <c r="AR146" t="str">
        <f>IF(R146="","",MID('School Form 1-Copy'!$AB$4,FIND(" ",'School Form 1-Copy'!$AB$4)+1,256))</f>
        <v/>
      </c>
      <c r="AS146" t="str">
        <f>IF(R146="","",'School Form 1-Copy'!$AH$4)</f>
        <v/>
      </c>
      <c r="AT146" t="str">
        <f>IF(S146="","",'School Form 1-Copy'!$S$4)</f>
        <v/>
      </c>
      <c r="AU146" t="str">
        <f ca="1">IF(AM146="","",INDIRECT("'"&amp;"School Form 1-Copy"&amp;"'!"&amp;"AD"&amp;MATCH("*Prepared*",'School Form 1-Copy'!$AD$1:$AD$1000,0)+1))</f>
        <v/>
      </c>
    </row>
    <row r="147" spans="3:47">
      <c r="C147" t="str">
        <f t="array" ref="C147">IF(ROWS($3:147)&gt;MAX(IF(ISNUMBER(SEARCH(SUBSTITUTE(A$1,"&lt;=== TOTAL",""),'School Form 1-Copy'!$C$7:$C$1000)),ROW('School Form 1-Copy'!$C$7:$C$1000)-MIN(ROW('School Form 1-Copy'!$C$7:$C$1000))+1,""))-1,"",INDEX('School Form 1-Copy'!$C$7:$C$1000,ROWS($3:147)))</f>
        <v/>
      </c>
      <c r="D147" t="str">
        <f t="shared" si="46"/>
        <v/>
      </c>
      <c r="E147" t="str">
        <f>IF(C147="","",VLOOKUP(C147,'School Form 1-Copy'!$C$7:$H$1000,6,0))</f>
        <v/>
      </c>
      <c r="F147" t="str">
        <f t="array" ref="F147">IF(ROWS($3:147)&gt;MAX(IF(ISNUMBER(SEARCH(SUBSTITUTE(F$1,"&lt;===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1-Copy'!$C$3:$C$1000))+1,""))+ROWS($3:147)),""))</f>
        <v/>
      </c>
      <c r="G147" t="str">
        <f t="shared" si="47"/>
        <v/>
      </c>
      <c r="H147" t="str">
        <f>IF(F147="","",VLOOKUP(F147,'School Form 1-Copy'!$C$7:$H$1000,6,0))</f>
        <v/>
      </c>
      <c r="I147" t="str">
        <f t="shared" si="48"/>
        <v/>
      </c>
      <c r="J147" t="str">
        <f>IF(C147="","",VLOOKUP(C147,IF({1,0},'School Form 1-Copy'!$C$1:$C$1000,'School Form 1-Copy'!$A$1:$A$1000),2,0))</f>
        <v/>
      </c>
      <c r="K147" t="str">
        <f t="shared" si="49"/>
        <v/>
      </c>
      <c r="L147" t="str">
        <f t="shared" si="50"/>
        <v/>
      </c>
      <c r="M147" t="str">
        <f t="array" ref="M147">LOOKUP("zzzzz",CHOOSE({1,2},"",INDEX(I:I,SMALL(IF($I$3:$I$1000&lt;&gt;"",ROW($I$3:$I$1000)),ROWS($M$3:M147)))))</f>
        <v/>
      </c>
      <c r="N147" t="str">
        <f t="shared" si="51"/>
        <v/>
      </c>
      <c r="O147" t="str">
        <f t="shared" si="52"/>
        <v/>
      </c>
      <c r="P147" t="str">
        <f t="shared" si="53"/>
        <v/>
      </c>
      <c r="Q147" t="str">
        <f t="shared" si="54"/>
        <v/>
      </c>
      <c r="R147" t="str">
        <f>IFERROR(TRIM(MID(SUBSTITUTE(SUBSTITUTE(","&amp;$M147," ",", ",LEN($M147)-LEN(SUBSTITUTE($M147," ",""))),",",REPT(" ",50)),50*COLUMNS($M:M),50)),"")</f>
        <v/>
      </c>
      <c r="S147" t="str">
        <f>IFERROR(TRIM(MID(SUBSTITUTE(SUBSTITUTE(","&amp;$M147," ",", ",LEN($M147)-LEN(SUBSTITUTE($M147," ",""))),",",REPT(" ",50)),50*COLUMNS($M:N),50)),"")</f>
        <v/>
      </c>
      <c r="T147" t="str">
        <f>IFERROR(TRIM(MID(SUBSTITUTE(SUBSTITUTE(","&amp;$M147," ",", ",LEN($M147)-LEN(SUBSTITUTE($M147," ",""))),",",REPT(" ",50)),50*COLUMNS($M:O),50)),"")</f>
        <v/>
      </c>
      <c r="U147" t="str">
        <f>IFERROR(TRIM(MID(SUBSTITUTE(SUBSTITUTE(","&amp;$M147," ",", ",LEN($M147)-LEN(SUBSTITUTE($M147," ",""))),",",REPT(" ",50)),50*COLUMNS($M:P),50)),"")</f>
        <v/>
      </c>
      <c r="V147" s="53" t="e">
        <f>IF(LEN(TRIM(MID(SUBSTITUTE(SUBSTITUTE(","&amp;$Q147," ",", ",LEN($Q147)-LEN(SUBSTITUTE($Q147," ",""))),",",REPT(" ",50)),50*COLUMNS($Q:S),50)))&gt;3,TRIM(MID(SUBSTITUTE(SUBSTITUTE(","&amp;$Q147," ",", ",LEN($Q147)-LEN(SUBSTITUTE($Q147," ",""))),",",REPT(" ",50)),50*COLUMNS($Q:S),50)),"")</f>
        <v>#VALUE!</v>
      </c>
      <c r="W147" s="53" t="e">
        <f t="shared" si="55"/>
        <v>#VALUE!</v>
      </c>
      <c r="X147" t="e">
        <f t="shared" si="45"/>
        <v>#VALUE!</v>
      </c>
      <c r="Y147" s="54" t="e">
        <f t="shared" si="56"/>
        <v>#VALUE!</v>
      </c>
      <c r="Z147" s="53" t="e">
        <f>IF(AND(LEN(TRIM(MID(SUBSTITUTE(SUBSTITUTE(","&amp;$R147," ",", ",LEN($R147)-LEN(SUBSTITUTE($R147," ",""))),",",REPT(" ",50)),50*COLUMNS($R:R),50))&gt;0),LEFT(TRIM(MID(SUBSTITUTE(SUBSTITUTE(","&amp;$R147," ",", ",LEN($R147)-LEN(SUBSTITUTE($R147," ",""))),",",REPT(" ",50)),50*COLUMNS($R:R),50)),1)="I",LEFT(TRIM(MID(SUBSTITUTE(SUBSTITUTE(","&amp;$R147," ",", ",LEN($R147)-LEN(SUBSTITUTE($R147," ",""))),",",REPT(" ",50)),50*COLUMNS($R:R),50)),1)="V",LEFT(TRIM(MID(SUBSTITUTE(SUBSTITUTE(","&amp;$R147," ",", ",LEN($R147)-LEN(SUBSTITUTE($R147," ",""))),",",REPT(" ",50)),50*COLUMNS($R:R),50)),1)="X",LEFT(TRIM(MID(SUBSTITUTE(SUBSTITUTE(","&amp;$R147," ",", ",LEN($R147)-LEN(SUBSTITUTE($R147," ",""))),",",REPT(" ",50)),50*COLUMNS($R:R),50)),1)="J"),TRIM(MID(SUBSTITUTE(SUBSTITUTE(","&amp;$R147," ",", ",LEN($R147)-LEN(SUBSTITUTE($R147," ",""))),",",REPT(" ",50)),50*COLUMNS($R:R),50)),R147)</f>
        <v>#VALUE!</v>
      </c>
      <c r="AA147" s="55" t="str">
        <f t="shared" si="57"/>
        <v xml:space="preserve"> </v>
      </c>
      <c r="AB147" s="56" t="e">
        <f>IF(AE147="",IF(OR(LEFT(W147,1)="I",LEFT(W147,1)="V",LEFT(W147,1)="X",LEFT(W147,2)="JR",LEFT(W147,2)="SR"),IF(LEN(T147)-LEN(SUBSTITUTE(T147," ",""))&gt;=2,LEFT(T147,(FIND(" ",T147,1)-1)),W147),IF(AND(W147="",V147=""),IF(SUBSTITUTE(SUBSTITUTE(SUBSTITUTE(R147,AA147,""),".","")," ","")="",IF(LEN(TRIM(MID(SUBSTITUTE(SUBSTITUTE(","&amp;$Q147," ",", ",LEN($Q147)-LEN(SUBSTITUTE($Q147," ",""))),",",REPT(" ",50)),50*COLUMNS($Q:S),50)))&gt;3,LEFT(TRIM(MID(SUBSTITUTE(SUBSTITUTE(","&amp;$Q147," ",", ",LEN($Q147)-LEN(SUBSTITUTE($Q147," ",""))),",",REPT(" ",50)),50*COLUMNS($Q:S),50)),3),TRIM(MID(SUBSTITUTE(SUBSTITUTE(","&amp;$Q147," ",", ",LEN($Q147)-LEN(SUBSTITUTE($Q147," ",""))),",",REPT(" ",50)),50*COLUMNS($Q:S),50))),SUBSTITUTE(SUBSTITUTE(SUBSTITUTE(R147,AA147,""),".","")," ","")),IF(AND(LEN(W147)&gt;0,LEN(V147)&gt;0),IF(SUBSTITUTE(SUBSTITUTE(SUBSTITUTE(R147,AA147,""),".","")," ","")="",IF(LEN(TRIM(MID(SUBSTITUTE(SUBSTITUTE(","&amp;$Q147," ",", ",LEN($Q147)-LEN(SUBSTITUTE($Q147," ",""))),",",REPT(" ",50)),50*COLUMNS($Q:S),50)))&gt;3,LEFT(TRIM(MID(SUBSTITUTE(SUBSTITUTE(","&amp;$Q147," ",", ",LEN($Q147)-LEN(SUBSTITUTE($Q147," ",""))),",",REPT(" ",50)),50*COLUMNS($Q:S),50)),3),TRIM(MID(SUBSTITUTE(SUBSTITUTE(","&amp;$Q147," ",", ",LEN($Q147)-LEN(SUBSTITUTE($Q147," ",""))),",",REPT(" ",50)),50*COLUMNS($Q:S),50))),SUBSTITUTE(SUBSTITUTE(SUBSTITUTE(R147,AA147,""),".","")," ","")),""))),AE147)</f>
        <v>#VALUE!</v>
      </c>
      <c r="AC147" s="56" t="e">
        <f t="shared" si="58"/>
        <v>#VALUE!</v>
      </c>
      <c r="AD147" s="57" t="str">
        <f t="shared" si="59"/>
        <v/>
      </c>
      <c r="AE147" t="str">
        <f t="array" ref="AE147">IFERROR(INDEX(elem_res,MATCH(TRUE,ISNUMBER(SEARCH(elem_ext,AA147)),0)),"")</f>
        <v/>
      </c>
      <c r="AF147" t="str">
        <f t="shared" si="60"/>
        <v xml:space="preserve"> </v>
      </c>
      <c r="AG147" t="str">
        <f t="shared" si="61"/>
        <v/>
      </c>
      <c r="AH147" t="e">
        <f t="shared" si="62"/>
        <v>#VALUE!</v>
      </c>
      <c r="AI147" t="str">
        <f t="shared" si="63"/>
        <v/>
      </c>
      <c r="AJ147" t="str">
        <f t="shared" si="64"/>
        <v/>
      </c>
      <c r="AK147" t="str">
        <f t="shared" si="65"/>
        <v/>
      </c>
      <c r="AL147" t="str">
        <f t="shared" si="66"/>
        <v/>
      </c>
      <c r="AM147" t="str">
        <f>IF(R147="","",'School Form 1-Copy'!$F$4)</f>
        <v/>
      </c>
      <c r="AN147" t="str">
        <f>IF(R147="","",'School Form 1-Copy'!$F$3)</f>
        <v/>
      </c>
      <c r="AO147" t="str">
        <f>IF(R147="","",'School Form 1-Copy'!$AH$3)</f>
        <v/>
      </c>
      <c r="AP147" t="str">
        <f>IF(R147="","",'School Form 1-Copy'!$S$3)</f>
        <v/>
      </c>
      <c r="AQ147" t="str">
        <f>IF(R147="","",IF('School Form 1-Copy'!$K$3="NCR","NCR",IF('School Form 1-Copy'!$K$3="ARMM","ARMM",IF('School Form 1-Copy'!$K$3="CARAGA","CARAGA",MID('School Form 1-Copy'!$K$3,FIND(" ",'School Form 1-Copy'!$K$3)+1,256)))))</f>
        <v/>
      </c>
      <c r="AR147" t="str">
        <f>IF(R147="","",MID('School Form 1-Copy'!$AB$4,FIND(" ",'School Form 1-Copy'!$AB$4)+1,256))</f>
        <v/>
      </c>
      <c r="AS147" t="str">
        <f>IF(R147="","",'School Form 1-Copy'!$AH$4)</f>
        <v/>
      </c>
      <c r="AT147" t="str">
        <f>IF(S147="","",'School Form 1-Copy'!$S$4)</f>
        <v/>
      </c>
      <c r="AU147" t="str">
        <f ca="1">IF(AM147="","",INDIRECT("'"&amp;"School Form 1-Copy"&amp;"'!"&amp;"AD"&amp;MATCH("*Prepared*",'School Form 1-Copy'!$AD$1:$AD$1000,0)+1))</f>
        <v/>
      </c>
    </row>
    <row r="148" spans="3:47">
      <c r="C148" t="str">
        <f t="array" ref="C148">IF(ROWS($3:148)&gt;MAX(IF(ISNUMBER(SEARCH(SUBSTITUTE(A$1,"&lt;=== TOTAL",""),'School Form 1-Copy'!$C$7:$C$1000)),ROW('School Form 1-Copy'!$C$7:$C$1000)-MIN(ROW('School Form 1-Copy'!$C$7:$C$1000))+1,""))-1,"",INDEX('School Form 1-Copy'!$C$7:$C$1000,ROWS($3:148)))</f>
        <v/>
      </c>
      <c r="D148" t="str">
        <f t="shared" si="46"/>
        <v/>
      </c>
      <c r="E148" t="str">
        <f>IF(C148="","",VLOOKUP(C148,'School Form 1-Copy'!$C$7:$H$1000,6,0))</f>
        <v/>
      </c>
      <c r="F148" t="str">
        <f t="array" ref="F148">IF(ROWS($3:148)&gt;MAX(IF(ISNUMBER(SEARCH(SUBSTITUTE(F$1,"&lt;===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1-Copy'!$C$3:$C$1000))+1,""))+ROWS($3:148)),""))</f>
        <v/>
      </c>
      <c r="G148" t="str">
        <f t="shared" si="47"/>
        <v/>
      </c>
      <c r="H148" t="str">
        <f>IF(F148="","",VLOOKUP(F148,'School Form 1-Copy'!$C$7:$H$1000,6,0))</f>
        <v/>
      </c>
      <c r="I148" t="str">
        <f t="shared" si="48"/>
        <v/>
      </c>
      <c r="J148" t="str">
        <f>IF(C148="","",VLOOKUP(C148,IF({1,0},'School Form 1-Copy'!$C$1:$C$1000,'School Form 1-Copy'!$A$1:$A$1000),2,0))</f>
        <v/>
      </c>
      <c r="K148" t="str">
        <f t="shared" si="49"/>
        <v/>
      </c>
      <c r="L148" t="str">
        <f t="shared" si="50"/>
        <v/>
      </c>
      <c r="M148" t="str">
        <f t="array" ref="M148">LOOKUP("zzzzz",CHOOSE({1,2},"",INDEX(I:I,SMALL(IF($I$3:$I$1000&lt;&gt;"",ROW($I$3:$I$1000)),ROWS($M$3:M148)))))</f>
        <v/>
      </c>
      <c r="N148" t="str">
        <f t="shared" si="51"/>
        <v/>
      </c>
      <c r="O148" t="str">
        <f t="shared" si="52"/>
        <v/>
      </c>
      <c r="P148" t="str">
        <f t="shared" si="53"/>
        <v/>
      </c>
      <c r="Q148" t="str">
        <f t="shared" si="54"/>
        <v/>
      </c>
      <c r="R148" t="str">
        <f>IFERROR(TRIM(MID(SUBSTITUTE(SUBSTITUTE(","&amp;$M148," ",", ",LEN($M148)-LEN(SUBSTITUTE($M148," ",""))),",",REPT(" ",50)),50*COLUMNS($M:M),50)),"")</f>
        <v/>
      </c>
      <c r="S148" t="str">
        <f>IFERROR(TRIM(MID(SUBSTITUTE(SUBSTITUTE(","&amp;$M148," ",", ",LEN($M148)-LEN(SUBSTITUTE($M148," ",""))),",",REPT(" ",50)),50*COLUMNS($M:N),50)),"")</f>
        <v/>
      </c>
      <c r="T148" t="str">
        <f>IFERROR(TRIM(MID(SUBSTITUTE(SUBSTITUTE(","&amp;$M148," ",", ",LEN($M148)-LEN(SUBSTITUTE($M148," ",""))),",",REPT(" ",50)),50*COLUMNS($M:O),50)),"")</f>
        <v/>
      </c>
      <c r="U148" t="str">
        <f>IFERROR(TRIM(MID(SUBSTITUTE(SUBSTITUTE(","&amp;$M148," ",", ",LEN($M148)-LEN(SUBSTITUTE($M148," ",""))),",",REPT(" ",50)),50*COLUMNS($M:P),50)),"")</f>
        <v/>
      </c>
      <c r="V148" s="53" t="e">
        <f>IF(LEN(TRIM(MID(SUBSTITUTE(SUBSTITUTE(","&amp;$Q148," ",", ",LEN($Q148)-LEN(SUBSTITUTE($Q148," ",""))),",",REPT(" ",50)),50*COLUMNS($Q:S),50)))&gt;3,TRIM(MID(SUBSTITUTE(SUBSTITUTE(","&amp;$Q148," ",", ",LEN($Q148)-LEN(SUBSTITUTE($Q148," ",""))),",",REPT(" ",50)),50*COLUMNS($Q:S),50)),"")</f>
        <v>#VALUE!</v>
      </c>
      <c r="W148" s="53" t="e">
        <f t="shared" si="55"/>
        <v>#VALUE!</v>
      </c>
      <c r="X148" t="e">
        <f t="shared" si="45"/>
        <v>#VALUE!</v>
      </c>
      <c r="Y148" s="54" t="e">
        <f t="shared" si="56"/>
        <v>#VALUE!</v>
      </c>
      <c r="Z148" s="53" t="e">
        <f>IF(AND(LEN(TRIM(MID(SUBSTITUTE(SUBSTITUTE(","&amp;$R148," ",", ",LEN($R148)-LEN(SUBSTITUTE($R148," ",""))),",",REPT(" ",50)),50*COLUMNS($R:R),50))&gt;0),LEFT(TRIM(MID(SUBSTITUTE(SUBSTITUTE(","&amp;$R148," ",", ",LEN($R148)-LEN(SUBSTITUTE($R148," ",""))),",",REPT(" ",50)),50*COLUMNS($R:R),50)),1)="I",LEFT(TRIM(MID(SUBSTITUTE(SUBSTITUTE(","&amp;$R148," ",", ",LEN($R148)-LEN(SUBSTITUTE($R148," ",""))),",",REPT(" ",50)),50*COLUMNS($R:R),50)),1)="V",LEFT(TRIM(MID(SUBSTITUTE(SUBSTITUTE(","&amp;$R148," ",", ",LEN($R148)-LEN(SUBSTITUTE($R148," ",""))),",",REPT(" ",50)),50*COLUMNS($R:R),50)),1)="X",LEFT(TRIM(MID(SUBSTITUTE(SUBSTITUTE(","&amp;$R148," ",", ",LEN($R148)-LEN(SUBSTITUTE($R148," ",""))),",",REPT(" ",50)),50*COLUMNS($R:R),50)),1)="J"),TRIM(MID(SUBSTITUTE(SUBSTITUTE(","&amp;$R148," ",", ",LEN($R148)-LEN(SUBSTITUTE($R148," ",""))),",",REPT(" ",50)),50*COLUMNS($R:R),50)),R148)</f>
        <v>#VALUE!</v>
      </c>
      <c r="AA148" s="55" t="str">
        <f t="shared" si="57"/>
        <v xml:space="preserve"> </v>
      </c>
      <c r="AB148" s="56" t="e">
        <f>IF(AE148="",IF(OR(LEFT(W148,1)="I",LEFT(W148,1)="V",LEFT(W148,1)="X",LEFT(W148,2)="JR",LEFT(W148,2)="SR"),IF(LEN(T148)-LEN(SUBSTITUTE(T148," ",""))&gt;=2,LEFT(T148,(FIND(" ",T148,1)-1)),W148),IF(AND(W148="",V148=""),IF(SUBSTITUTE(SUBSTITUTE(SUBSTITUTE(R148,AA148,""),".","")," ","")="",IF(LEN(TRIM(MID(SUBSTITUTE(SUBSTITUTE(","&amp;$Q148," ",", ",LEN($Q148)-LEN(SUBSTITUTE($Q148," ",""))),",",REPT(" ",50)),50*COLUMNS($Q:S),50)))&gt;3,LEFT(TRIM(MID(SUBSTITUTE(SUBSTITUTE(","&amp;$Q148," ",", ",LEN($Q148)-LEN(SUBSTITUTE($Q148," ",""))),",",REPT(" ",50)),50*COLUMNS($Q:S),50)),3),TRIM(MID(SUBSTITUTE(SUBSTITUTE(","&amp;$Q148," ",", ",LEN($Q148)-LEN(SUBSTITUTE($Q148," ",""))),",",REPT(" ",50)),50*COLUMNS($Q:S),50))),SUBSTITUTE(SUBSTITUTE(SUBSTITUTE(R148,AA148,""),".","")," ","")),IF(AND(LEN(W148)&gt;0,LEN(V148)&gt;0),IF(SUBSTITUTE(SUBSTITUTE(SUBSTITUTE(R148,AA148,""),".","")," ","")="",IF(LEN(TRIM(MID(SUBSTITUTE(SUBSTITUTE(","&amp;$Q148," ",", ",LEN($Q148)-LEN(SUBSTITUTE($Q148," ",""))),",",REPT(" ",50)),50*COLUMNS($Q:S),50)))&gt;3,LEFT(TRIM(MID(SUBSTITUTE(SUBSTITUTE(","&amp;$Q148," ",", ",LEN($Q148)-LEN(SUBSTITUTE($Q148," ",""))),",",REPT(" ",50)),50*COLUMNS($Q:S),50)),3),TRIM(MID(SUBSTITUTE(SUBSTITUTE(","&amp;$Q148," ",", ",LEN($Q148)-LEN(SUBSTITUTE($Q148," ",""))),",",REPT(" ",50)),50*COLUMNS($Q:S),50))),SUBSTITUTE(SUBSTITUTE(SUBSTITUTE(R148,AA148,""),".","")," ","")),""))),AE148)</f>
        <v>#VALUE!</v>
      </c>
      <c r="AC148" s="56" t="e">
        <f t="shared" si="58"/>
        <v>#VALUE!</v>
      </c>
      <c r="AD148" s="57" t="str">
        <f t="shared" si="59"/>
        <v/>
      </c>
      <c r="AE148" t="str">
        <f t="array" ref="AE148">IFERROR(INDEX(elem_res,MATCH(TRUE,ISNUMBER(SEARCH(elem_ext,AA148)),0)),"")</f>
        <v/>
      </c>
      <c r="AF148" t="str">
        <f t="shared" si="60"/>
        <v xml:space="preserve"> </v>
      </c>
      <c r="AG148" t="str">
        <f t="shared" si="61"/>
        <v/>
      </c>
      <c r="AH148" t="e">
        <f t="shared" si="62"/>
        <v>#VALUE!</v>
      </c>
      <c r="AI148" t="str">
        <f t="shared" si="63"/>
        <v/>
      </c>
      <c r="AJ148" t="str">
        <f t="shared" si="64"/>
        <v/>
      </c>
      <c r="AK148" t="str">
        <f t="shared" si="65"/>
        <v/>
      </c>
      <c r="AL148" t="str">
        <f t="shared" si="66"/>
        <v/>
      </c>
      <c r="AM148" t="str">
        <f>IF(R148="","",'School Form 1-Copy'!$F$4)</f>
        <v/>
      </c>
      <c r="AN148" t="str">
        <f>IF(R148="","",'School Form 1-Copy'!$F$3)</f>
        <v/>
      </c>
      <c r="AO148" t="str">
        <f>IF(R148="","",'School Form 1-Copy'!$AH$3)</f>
        <v/>
      </c>
      <c r="AP148" t="str">
        <f>IF(R148="","",'School Form 1-Copy'!$S$3)</f>
        <v/>
      </c>
      <c r="AQ148" t="str">
        <f>IF(R148="","",IF('School Form 1-Copy'!$K$3="NCR","NCR",IF('School Form 1-Copy'!$K$3="ARMM","ARMM",IF('School Form 1-Copy'!$K$3="CARAGA","CARAGA",MID('School Form 1-Copy'!$K$3,FIND(" ",'School Form 1-Copy'!$K$3)+1,256)))))</f>
        <v/>
      </c>
      <c r="AR148" t="str">
        <f>IF(R148="","",MID('School Form 1-Copy'!$AB$4,FIND(" ",'School Form 1-Copy'!$AB$4)+1,256))</f>
        <v/>
      </c>
      <c r="AS148" t="str">
        <f>IF(R148="","",'School Form 1-Copy'!$AH$4)</f>
        <v/>
      </c>
      <c r="AT148" t="str">
        <f>IF(S148="","",'School Form 1-Copy'!$S$4)</f>
        <v/>
      </c>
      <c r="AU148" t="str">
        <f ca="1">IF(AM148="","",INDIRECT("'"&amp;"School Form 1-Copy"&amp;"'!"&amp;"AD"&amp;MATCH("*Prepared*",'School Form 1-Copy'!$AD$1:$AD$1000,0)+1))</f>
        <v/>
      </c>
    </row>
    <row r="149" spans="3:47">
      <c r="C149" t="str">
        <f t="array" ref="C149">IF(ROWS($3:149)&gt;MAX(IF(ISNUMBER(SEARCH(SUBSTITUTE(A$1,"&lt;=== TOTAL",""),'School Form 1-Copy'!$C$7:$C$1000)),ROW('School Form 1-Copy'!$C$7:$C$1000)-MIN(ROW('School Form 1-Copy'!$C$7:$C$1000))+1,""))-1,"",INDEX('School Form 1-Copy'!$C$7:$C$1000,ROWS($3:149)))</f>
        <v/>
      </c>
      <c r="D149" t="str">
        <f t="shared" si="46"/>
        <v/>
      </c>
      <c r="E149" t="str">
        <f>IF(C149="","",VLOOKUP(C149,'School Form 1-Copy'!$C$7:$H$1000,6,0))</f>
        <v/>
      </c>
      <c r="F149" t="str">
        <f t="array" ref="F149">IF(ROWS($3:149)&gt;MAX(IF(ISNUMBER(SEARCH(SUBSTITUTE(F$1,"&lt;===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1-Copy'!$C$3:$C$1000))+1,""))+ROWS($3:149)),""))</f>
        <v/>
      </c>
      <c r="G149" t="str">
        <f t="shared" si="47"/>
        <v/>
      </c>
      <c r="H149" t="str">
        <f>IF(F149="","",VLOOKUP(F149,'School Form 1-Copy'!$C$7:$H$1000,6,0))</f>
        <v/>
      </c>
      <c r="I149" t="str">
        <f t="shared" si="48"/>
        <v/>
      </c>
      <c r="J149" t="str">
        <f>IF(C149="","",VLOOKUP(C149,IF({1,0},'School Form 1-Copy'!$C$1:$C$1000,'School Form 1-Copy'!$A$1:$A$1000),2,0))</f>
        <v/>
      </c>
      <c r="K149" t="str">
        <f t="shared" si="49"/>
        <v/>
      </c>
      <c r="L149" t="str">
        <f t="shared" si="50"/>
        <v/>
      </c>
      <c r="M149" t="str">
        <f t="array" ref="M149">LOOKUP("zzzzz",CHOOSE({1,2},"",INDEX(I:I,SMALL(IF($I$3:$I$1000&lt;&gt;"",ROW($I$3:$I$1000)),ROWS($M$3:M149)))))</f>
        <v/>
      </c>
      <c r="N149" t="str">
        <f t="shared" si="51"/>
        <v/>
      </c>
      <c r="O149" t="str">
        <f t="shared" si="52"/>
        <v/>
      </c>
      <c r="P149" t="str">
        <f t="shared" si="53"/>
        <v/>
      </c>
      <c r="Q149" t="str">
        <f t="shared" si="54"/>
        <v/>
      </c>
      <c r="R149" t="str">
        <f>IFERROR(TRIM(MID(SUBSTITUTE(SUBSTITUTE(","&amp;$M149," ",", ",LEN($M149)-LEN(SUBSTITUTE($M149," ",""))),",",REPT(" ",50)),50*COLUMNS($M:M),50)),"")</f>
        <v/>
      </c>
      <c r="S149" t="str">
        <f>IFERROR(TRIM(MID(SUBSTITUTE(SUBSTITUTE(","&amp;$M149," ",", ",LEN($M149)-LEN(SUBSTITUTE($M149," ",""))),",",REPT(" ",50)),50*COLUMNS($M:N),50)),"")</f>
        <v/>
      </c>
      <c r="T149" t="str">
        <f>IFERROR(TRIM(MID(SUBSTITUTE(SUBSTITUTE(","&amp;$M149," ",", ",LEN($M149)-LEN(SUBSTITUTE($M149," ",""))),",",REPT(" ",50)),50*COLUMNS($M:O),50)),"")</f>
        <v/>
      </c>
      <c r="U149" t="str">
        <f>IFERROR(TRIM(MID(SUBSTITUTE(SUBSTITUTE(","&amp;$M149," ",", ",LEN($M149)-LEN(SUBSTITUTE($M149," ",""))),",",REPT(" ",50)),50*COLUMNS($M:P),50)),"")</f>
        <v/>
      </c>
      <c r="V149" s="53" t="e">
        <f>IF(LEN(TRIM(MID(SUBSTITUTE(SUBSTITUTE(","&amp;$Q149," ",", ",LEN($Q149)-LEN(SUBSTITUTE($Q149," ",""))),",",REPT(" ",50)),50*COLUMNS($Q:S),50)))&gt;3,TRIM(MID(SUBSTITUTE(SUBSTITUTE(","&amp;$Q149," ",", ",LEN($Q149)-LEN(SUBSTITUTE($Q149," ",""))),",",REPT(" ",50)),50*COLUMNS($Q:S),50)),"")</f>
        <v>#VALUE!</v>
      </c>
      <c r="W149" s="53" t="e">
        <f t="shared" si="55"/>
        <v>#VALUE!</v>
      </c>
      <c r="X149" t="e">
        <f t="shared" si="45"/>
        <v>#VALUE!</v>
      </c>
      <c r="Y149" s="54" t="e">
        <f t="shared" si="56"/>
        <v>#VALUE!</v>
      </c>
      <c r="Z149" s="53" t="e">
        <f>IF(AND(LEN(TRIM(MID(SUBSTITUTE(SUBSTITUTE(","&amp;$R149," ",", ",LEN($R149)-LEN(SUBSTITUTE($R149," ",""))),",",REPT(" ",50)),50*COLUMNS($R:R),50))&gt;0),LEFT(TRIM(MID(SUBSTITUTE(SUBSTITUTE(","&amp;$R149," ",", ",LEN($R149)-LEN(SUBSTITUTE($R149," ",""))),",",REPT(" ",50)),50*COLUMNS($R:R),50)),1)="I",LEFT(TRIM(MID(SUBSTITUTE(SUBSTITUTE(","&amp;$R149," ",", ",LEN($R149)-LEN(SUBSTITUTE($R149," ",""))),",",REPT(" ",50)),50*COLUMNS($R:R),50)),1)="V",LEFT(TRIM(MID(SUBSTITUTE(SUBSTITUTE(","&amp;$R149," ",", ",LEN($R149)-LEN(SUBSTITUTE($R149," ",""))),",",REPT(" ",50)),50*COLUMNS($R:R),50)),1)="X",LEFT(TRIM(MID(SUBSTITUTE(SUBSTITUTE(","&amp;$R149," ",", ",LEN($R149)-LEN(SUBSTITUTE($R149," ",""))),",",REPT(" ",50)),50*COLUMNS($R:R),50)),1)="J"),TRIM(MID(SUBSTITUTE(SUBSTITUTE(","&amp;$R149," ",", ",LEN($R149)-LEN(SUBSTITUTE($R149," ",""))),",",REPT(" ",50)),50*COLUMNS($R:R),50)),R149)</f>
        <v>#VALUE!</v>
      </c>
      <c r="AA149" s="55" t="str">
        <f t="shared" si="57"/>
        <v xml:space="preserve"> </v>
      </c>
      <c r="AB149" s="56" t="e">
        <f>IF(AE149="",IF(OR(LEFT(W149,1)="I",LEFT(W149,1)="V",LEFT(W149,1)="X",LEFT(W149,2)="JR",LEFT(W149,2)="SR"),IF(LEN(T149)-LEN(SUBSTITUTE(T149," ",""))&gt;=2,LEFT(T149,(FIND(" ",T149,1)-1)),W149),IF(AND(W149="",V149=""),IF(SUBSTITUTE(SUBSTITUTE(SUBSTITUTE(R149,AA149,""),".","")," ","")="",IF(LEN(TRIM(MID(SUBSTITUTE(SUBSTITUTE(","&amp;$Q149," ",", ",LEN($Q149)-LEN(SUBSTITUTE($Q149," ",""))),",",REPT(" ",50)),50*COLUMNS($Q:S),50)))&gt;3,LEFT(TRIM(MID(SUBSTITUTE(SUBSTITUTE(","&amp;$Q149," ",", ",LEN($Q149)-LEN(SUBSTITUTE($Q149," ",""))),",",REPT(" ",50)),50*COLUMNS($Q:S),50)),3),TRIM(MID(SUBSTITUTE(SUBSTITUTE(","&amp;$Q149," ",", ",LEN($Q149)-LEN(SUBSTITUTE($Q149," ",""))),",",REPT(" ",50)),50*COLUMNS($Q:S),50))),SUBSTITUTE(SUBSTITUTE(SUBSTITUTE(R149,AA149,""),".","")," ","")),IF(AND(LEN(W149)&gt;0,LEN(V149)&gt;0),IF(SUBSTITUTE(SUBSTITUTE(SUBSTITUTE(R149,AA149,""),".","")," ","")="",IF(LEN(TRIM(MID(SUBSTITUTE(SUBSTITUTE(","&amp;$Q149," ",", ",LEN($Q149)-LEN(SUBSTITUTE($Q149," ",""))),",",REPT(" ",50)),50*COLUMNS($Q:S),50)))&gt;3,LEFT(TRIM(MID(SUBSTITUTE(SUBSTITUTE(","&amp;$Q149," ",", ",LEN($Q149)-LEN(SUBSTITUTE($Q149," ",""))),",",REPT(" ",50)),50*COLUMNS($Q:S),50)),3),TRIM(MID(SUBSTITUTE(SUBSTITUTE(","&amp;$Q149," ",", ",LEN($Q149)-LEN(SUBSTITUTE($Q149," ",""))),",",REPT(" ",50)),50*COLUMNS($Q:S),50))),SUBSTITUTE(SUBSTITUTE(SUBSTITUTE(R149,AA149,""),".","")," ","")),""))),AE149)</f>
        <v>#VALUE!</v>
      </c>
      <c r="AC149" s="56" t="e">
        <f t="shared" si="58"/>
        <v>#VALUE!</v>
      </c>
      <c r="AD149" s="57" t="str">
        <f t="shared" si="59"/>
        <v/>
      </c>
      <c r="AE149" t="str">
        <f t="array" ref="AE149">IFERROR(INDEX(elem_res,MATCH(TRUE,ISNUMBER(SEARCH(elem_ext,AA149)),0)),"")</f>
        <v/>
      </c>
      <c r="AF149" t="str">
        <f t="shared" si="60"/>
        <v xml:space="preserve"> </v>
      </c>
      <c r="AG149" t="str">
        <f t="shared" si="61"/>
        <v/>
      </c>
      <c r="AH149" t="e">
        <f t="shared" si="62"/>
        <v>#VALUE!</v>
      </c>
      <c r="AI149" t="str">
        <f t="shared" si="63"/>
        <v/>
      </c>
      <c r="AJ149" t="str">
        <f t="shared" si="64"/>
        <v/>
      </c>
      <c r="AK149" t="str">
        <f t="shared" si="65"/>
        <v/>
      </c>
      <c r="AL149" t="str">
        <f t="shared" si="66"/>
        <v/>
      </c>
      <c r="AM149" t="str">
        <f>IF(R149="","",'School Form 1-Copy'!$F$4)</f>
        <v/>
      </c>
      <c r="AN149" t="str">
        <f>IF(R149="","",'School Form 1-Copy'!$F$3)</f>
        <v/>
      </c>
      <c r="AO149" t="str">
        <f>IF(R149="","",'School Form 1-Copy'!$AH$3)</f>
        <v/>
      </c>
      <c r="AP149" t="str">
        <f>IF(R149="","",'School Form 1-Copy'!$S$3)</f>
        <v/>
      </c>
      <c r="AQ149" t="str">
        <f>IF(R149="","",IF('School Form 1-Copy'!$K$3="NCR","NCR",IF('School Form 1-Copy'!$K$3="ARMM","ARMM",IF('School Form 1-Copy'!$K$3="CARAGA","CARAGA",MID('School Form 1-Copy'!$K$3,FIND(" ",'School Form 1-Copy'!$K$3)+1,256)))))</f>
        <v/>
      </c>
      <c r="AR149" t="str">
        <f>IF(R149="","",MID('School Form 1-Copy'!$AB$4,FIND(" ",'School Form 1-Copy'!$AB$4)+1,256))</f>
        <v/>
      </c>
      <c r="AS149" t="str">
        <f>IF(R149="","",'School Form 1-Copy'!$AH$4)</f>
        <v/>
      </c>
      <c r="AT149" t="str">
        <f>IF(S149="","",'School Form 1-Copy'!$S$4)</f>
        <v/>
      </c>
      <c r="AU149" t="str">
        <f ca="1">IF(AM149="","",INDIRECT("'"&amp;"School Form 1-Copy"&amp;"'!"&amp;"AD"&amp;MATCH("*Prepared*",'School Form 1-Copy'!$AD$1:$AD$1000,0)+1))</f>
        <v/>
      </c>
    </row>
    <row r="150" spans="3:47">
      <c r="C150" t="str">
        <f t="array" ref="C150">IF(ROWS($3:150)&gt;MAX(IF(ISNUMBER(SEARCH(SUBSTITUTE(A$1,"&lt;=== TOTAL",""),'School Form 1-Copy'!$C$7:$C$1000)),ROW('School Form 1-Copy'!$C$7:$C$1000)-MIN(ROW('School Form 1-Copy'!$C$7:$C$1000))+1,""))-1,"",INDEX('School Form 1-Copy'!$C$7:$C$1000,ROWS($3:150)))</f>
        <v/>
      </c>
      <c r="D150" t="str">
        <f t="shared" si="46"/>
        <v/>
      </c>
      <c r="E150" t="str">
        <f>IF(C150="","",VLOOKUP(C150,'School Form 1-Copy'!$C$7:$H$1000,6,0))</f>
        <v/>
      </c>
      <c r="F150" t="str">
        <f t="array" ref="F150">IF(ROWS($3:150)&gt;MAX(IF(ISNUMBER(SEARCH(SUBSTITUTE(F$1,"&lt;===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1-Copy'!$C$3:$C$1000))+1,""))+ROWS($3:150)),""))</f>
        <v/>
      </c>
      <c r="G150" t="str">
        <f t="shared" si="47"/>
        <v/>
      </c>
      <c r="H150" t="str">
        <f>IF(F150="","",VLOOKUP(F150,'School Form 1-Copy'!$C$7:$H$1000,6,0))</f>
        <v/>
      </c>
      <c r="I150" t="str">
        <f t="shared" si="48"/>
        <v/>
      </c>
      <c r="J150" t="str">
        <f>IF(C150="","",VLOOKUP(C150,IF({1,0},'School Form 1-Copy'!$C$1:$C$1000,'School Form 1-Copy'!$A$1:$A$1000),2,0))</f>
        <v/>
      </c>
      <c r="K150" t="str">
        <f t="shared" si="49"/>
        <v/>
      </c>
      <c r="L150" t="str">
        <f t="shared" si="50"/>
        <v/>
      </c>
      <c r="M150" t="str">
        <f t="array" ref="M150">LOOKUP("zzzzz",CHOOSE({1,2},"",INDEX(I:I,SMALL(IF($I$3:$I$1000&lt;&gt;"",ROW($I$3:$I$1000)),ROWS($M$3:M150)))))</f>
        <v/>
      </c>
      <c r="N150" t="str">
        <f t="shared" si="51"/>
        <v/>
      </c>
      <c r="O150" t="str">
        <f t="shared" si="52"/>
        <v/>
      </c>
      <c r="P150" t="str">
        <f t="shared" si="53"/>
        <v/>
      </c>
      <c r="Q150" t="str">
        <f t="shared" si="54"/>
        <v/>
      </c>
      <c r="R150" t="str">
        <f>IFERROR(TRIM(MID(SUBSTITUTE(SUBSTITUTE(","&amp;$M150," ",", ",LEN($M150)-LEN(SUBSTITUTE($M150," ",""))),",",REPT(" ",50)),50*COLUMNS($M:M),50)),"")</f>
        <v/>
      </c>
      <c r="S150" t="str">
        <f>IFERROR(TRIM(MID(SUBSTITUTE(SUBSTITUTE(","&amp;$M150," ",", ",LEN($M150)-LEN(SUBSTITUTE($M150," ",""))),",",REPT(" ",50)),50*COLUMNS($M:N),50)),"")</f>
        <v/>
      </c>
      <c r="T150" t="str">
        <f>IFERROR(TRIM(MID(SUBSTITUTE(SUBSTITUTE(","&amp;$M150," ",", ",LEN($M150)-LEN(SUBSTITUTE($M150," ",""))),",",REPT(" ",50)),50*COLUMNS($M:O),50)),"")</f>
        <v/>
      </c>
      <c r="U150" t="str">
        <f>IFERROR(TRIM(MID(SUBSTITUTE(SUBSTITUTE(","&amp;$M150," ",", ",LEN($M150)-LEN(SUBSTITUTE($M150," ",""))),",",REPT(" ",50)),50*COLUMNS($M:P),50)),"")</f>
        <v/>
      </c>
      <c r="V150" s="53" t="e">
        <f>IF(LEN(TRIM(MID(SUBSTITUTE(SUBSTITUTE(","&amp;$Q150," ",", ",LEN($Q150)-LEN(SUBSTITUTE($Q150," ",""))),",",REPT(" ",50)),50*COLUMNS($Q:S),50)))&gt;3,TRIM(MID(SUBSTITUTE(SUBSTITUTE(","&amp;$Q150," ",", ",LEN($Q150)-LEN(SUBSTITUTE($Q150," ",""))),",",REPT(" ",50)),50*COLUMNS($Q:S),50)),"")</f>
        <v>#VALUE!</v>
      </c>
      <c r="W150" s="53" t="e">
        <f t="shared" si="55"/>
        <v>#VALUE!</v>
      </c>
      <c r="X150" t="e">
        <f t="shared" si="45"/>
        <v>#VALUE!</v>
      </c>
      <c r="Y150" s="54" t="e">
        <f t="shared" si="56"/>
        <v>#VALUE!</v>
      </c>
      <c r="Z150" s="53" t="e">
        <f>IF(AND(LEN(TRIM(MID(SUBSTITUTE(SUBSTITUTE(","&amp;$R150," ",", ",LEN($R150)-LEN(SUBSTITUTE($R150," ",""))),",",REPT(" ",50)),50*COLUMNS($R:R),50))&gt;0),LEFT(TRIM(MID(SUBSTITUTE(SUBSTITUTE(","&amp;$R150," ",", ",LEN($R150)-LEN(SUBSTITUTE($R150," ",""))),",",REPT(" ",50)),50*COLUMNS($R:R),50)),1)="I",LEFT(TRIM(MID(SUBSTITUTE(SUBSTITUTE(","&amp;$R150," ",", ",LEN($R150)-LEN(SUBSTITUTE($R150," ",""))),",",REPT(" ",50)),50*COLUMNS($R:R),50)),1)="V",LEFT(TRIM(MID(SUBSTITUTE(SUBSTITUTE(","&amp;$R150," ",", ",LEN($R150)-LEN(SUBSTITUTE($R150," ",""))),",",REPT(" ",50)),50*COLUMNS($R:R),50)),1)="X",LEFT(TRIM(MID(SUBSTITUTE(SUBSTITUTE(","&amp;$R150," ",", ",LEN($R150)-LEN(SUBSTITUTE($R150," ",""))),",",REPT(" ",50)),50*COLUMNS($R:R),50)),1)="J"),TRIM(MID(SUBSTITUTE(SUBSTITUTE(","&amp;$R150," ",", ",LEN($R150)-LEN(SUBSTITUTE($R150," ",""))),",",REPT(" ",50)),50*COLUMNS($R:R),50)),R150)</f>
        <v>#VALUE!</v>
      </c>
      <c r="AA150" s="55" t="str">
        <f t="shared" si="57"/>
        <v xml:space="preserve"> </v>
      </c>
      <c r="AB150" s="56" t="e">
        <f>IF(AE150="",IF(OR(LEFT(W150,1)="I",LEFT(W150,1)="V",LEFT(W150,1)="X",LEFT(W150,2)="JR",LEFT(W150,2)="SR"),IF(LEN(T150)-LEN(SUBSTITUTE(T150," ",""))&gt;=2,LEFT(T150,(FIND(" ",T150,1)-1)),W150),IF(AND(W150="",V150=""),IF(SUBSTITUTE(SUBSTITUTE(SUBSTITUTE(R150,AA150,""),".","")," ","")="",IF(LEN(TRIM(MID(SUBSTITUTE(SUBSTITUTE(","&amp;$Q150," ",", ",LEN($Q150)-LEN(SUBSTITUTE($Q150," ",""))),",",REPT(" ",50)),50*COLUMNS($Q:S),50)))&gt;3,LEFT(TRIM(MID(SUBSTITUTE(SUBSTITUTE(","&amp;$Q150," ",", ",LEN($Q150)-LEN(SUBSTITUTE($Q150," ",""))),",",REPT(" ",50)),50*COLUMNS($Q:S),50)),3),TRIM(MID(SUBSTITUTE(SUBSTITUTE(","&amp;$Q150," ",", ",LEN($Q150)-LEN(SUBSTITUTE($Q150," ",""))),",",REPT(" ",50)),50*COLUMNS($Q:S),50))),SUBSTITUTE(SUBSTITUTE(SUBSTITUTE(R150,AA150,""),".","")," ","")),IF(AND(LEN(W150)&gt;0,LEN(V150)&gt;0),IF(SUBSTITUTE(SUBSTITUTE(SUBSTITUTE(R150,AA150,""),".","")," ","")="",IF(LEN(TRIM(MID(SUBSTITUTE(SUBSTITUTE(","&amp;$Q150," ",", ",LEN($Q150)-LEN(SUBSTITUTE($Q150," ",""))),",",REPT(" ",50)),50*COLUMNS($Q:S),50)))&gt;3,LEFT(TRIM(MID(SUBSTITUTE(SUBSTITUTE(","&amp;$Q150," ",", ",LEN($Q150)-LEN(SUBSTITUTE($Q150," ",""))),",",REPT(" ",50)),50*COLUMNS($Q:S),50)),3),TRIM(MID(SUBSTITUTE(SUBSTITUTE(","&amp;$Q150," ",", ",LEN($Q150)-LEN(SUBSTITUTE($Q150," ",""))),",",REPT(" ",50)),50*COLUMNS($Q:S),50))),SUBSTITUTE(SUBSTITUTE(SUBSTITUTE(R150,AA150,""),".","")," ","")),""))),AE150)</f>
        <v>#VALUE!</v>
      </c>
      <c r="AC150" s="56" t="e">
        <f t="shared" si="58"/>
        <v>#VALUE!</v>
      </c>
      <c r="AD150" s="57" t="str">
        <f t="shared" si="59"/>
        <v/>
      </c>
      <c r="AE150" t="str">
        <f t="array" ref="AE150">IFERROR(INDEX(elem_res,MATCH(TRUE,ISNUMBER(SEARCH(elem_ext,AA150)),0)),"")</f>
        <v/>
      </c>
      <c r="AF150" t="str">
        <f t="shared" si="60"/>
        <v xml:space="preserve"> </v>
      </c>
      <c r="AG150" t="str">
        <f t="shared" si="61"/>
        <v/>
      </c>
      <c r="AH150" t="e">
        <f t="shared" si="62"/>
        <v>#VALUE!</v>
      </c>
      <c r="AI150" t="str">
        <f t="shared" si="63"/>
        <v/>
      </c>
      <c r="AJ150" t="str">
        <f t="shared" si="64"/>
        <v/>
      </c>
      <c r="AK150" t="str">
        <f t="shared" si="65"/>
        <v/>
      </c>
      <c r="AL150" t="str">
        <f t="shared" si="66"/>
        <v/>
      </c>
      <c r="AM150" t="str">
        <f>IF(R150="","",'School Form 1-Copy'!$F$4)</f>
        <v/>
      </c>
      <c r="AN150" t="str">
        <f>IF(R150="","",'School Form 1-Copy'!$F$3)</f>
        <v/>
      </c>
      <c r="AO150" t="str">
        <f>IF(R150="","",'School Form 1-Copy'!$AH$3)</f>
        <v/>
      </c>
      <c r="AP150" t="str">
        <f>IF(R150="","",'School Form 1-Copy'!$S$3)</f>
        <v/>
      </c>
      <c r="AQ150" t="str">
        <f>IF(R150="","",IF('School Form 1-Copy'!$K$3="NCR","NCR",IF('School Form 1-Copy'!$K$3="ARMM","ARMM",IF('School Form 1-Copy'!$K$3="CARAGA","CARAGA",MID('School Form 1-Copy'!$K$3,FIND(" ",'School Form 1-Copy'!$K$3)+1,256)))))</f>
        <v/>
      </c>
      <c r="AR150" t="str">
        <f>IF(R150="","",MID('School Form 1-Copy'!$AB$4,FIND(" ",'School Form 1-Copy'!$AB$4)+1,256))</f>
        <v/>
      </c>
      <c r="AS150" t="str">
        <f>IF(R150="","",'School Form 1-Copy'!$AH$4)</f>
        <v/>
      </c>
      <c r="AT150" t="str">
        <f>IF(S150="","",'School Form 1-Copy'!$S$4)</f>
        <v/>
      </c>
      <c r="AU150" t="str">
        <f ca="1">IF(AM150="","",INDIRECT("'"&amp;"School Form 1-Copy"&amp;"'!"&amp;"AD"&amp;MATCH("*Prepared*",'School Form 1-Copy'!$AD$1:$AD$1000,0)+1))</f>
        <v/>
      </c>
    </row>
    <row r="151" spans="3:47">
      <c r="C151" t="str">
        <f t="array" ref="C151">IF(ROWS($3:151)&gt;MAX(IF(ISNUMBER(SEARCH(SUBSTITUTE(A$1,"&lt;=== TOTAL",""),'School Form 1-Copy'!$C$7:$C$1000)),ROW('School Form 1-Copy'!$C$7:$C$1000)-MIN(ROW('School Form 1-Copy'!$C$7:$C$1000))+1,""))-1,"",INDEX('School Form 1-Copy'!$C$7:$C$1000,ROWS($3:151)))</f>
        <v/>
      </c>
      <c r="D151" t="str">
        <f t="shared" si="46"/>
        <v/>
      </c>
      <c r="E151" t="str">
        <f>IF(C151="","",VLOOKUP(C151,'School Form 1-Copy'!$C$7:$H$1000,6,0))</f>
        <v/>
      </c>
      <c r="F151" t="str">
        <f t="array" ref="F151">IF(ROWS($3:151)&gt;MAX(IF(ISNUMBER(SEARCH(SUBSTITUTE(F$1,"&lt;===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1-Copy'!$C$3:$C$1000))+1,""))+ROWS($3:151)),""))</f>
        <v/>
      </c>
      <c r="G151" t="str">
        <f t="shared" si="47"/>
        <v/>
      </c>
      <c r="H151" t="str">
        <f>IF(F151="","",VLOOKUP(F151,'School Form 1-Copy'!$C$7:$H$1000,6,0))</f>
        <v/>
      </c>
      <c r="I151" t="str">
        <f t="shared" si="48"/>
        <v/>
      </c>
      <c r="J151" t="str">
        <f>IF(C151="","",VLOOKUP(C151,IF({1,0},'School Form 1-Copy'!$C$1:$C$1000,'School Form 1-Copy'!$A$1:$A$1000),2,0))</f>
        <v/>
      </c>
      <c r="K151" t="str">
        <f t="shared" si="49"/>
        <v/>
      </c>
      <c r="L151" t="str">
        <f t="shared" si="50"/>
        <v/>
      </c>
      <c r="M151" t="str">
        <f t="array" ref="M151">LOOKUP("zzzzz",CHOOSE({1,2},"",INDEX(I:I,SMALL(IF($I$3:$I$1000&lt;&gt;"",ROW($I$3:$I$1000)),ROWS($M$3:M151)))))</f>
        <v/>
      </c>
      <c r="N151" t="str">
        <f t="shared" si="51"/>
        <v/>
      </c>
      <c r="O151" t="str">
        <f t="shared" si="52"/>
        <v/>
      </c>
      <c r="P151" t="str">
        <f t="shared" si="53"/>
        <v/>
      </c>
      <c r="Q151" t="str">
        <f t="shared" si="54"/>
        <v/>
      </c>
      <c r="R151" t="str">
        <f>IFERROR(TRIM(MID(SUBSTITUTE(SUBSTITUTE(","&amp;$M151," ",", ",LEN($M151)-LEN(SUBSTITUTE($M151," ",""))),",",REPT(" ",50)),50*COLUMNS($M:M),50)),"")</f>
        <v/>
      </c>
      <c r="S151" t="str">
        <f>IFERROR(TRIM(MID(SUBSTITUTE(SUBSTITUTE(","&amp;$M151," ",", ",LEN($M151)-LEN(SUBSTITUTE($M151," ",""))),",",REPT(" ",50)),50*COLUMNS($M:N),50)),"")</f>
        <v/>
      </c>
      <c r="T151" t="str">
        <f>IFERROR(TRIM(MID(SUBSTITUTE(SUBSTITUTE(","&amp;$M151," ",", ",LEN($M151)-LEN(SUBSTITUTE($M151," ",""))),",",REPT(" ",50)),50*COLUMNS($M:O),50)),"")</f>
        <v/>
      </c>
      <c r="U151" t="str">
        <f>IFERROR(TRIM(MID(SUBSTITUTE(SUBSTITUTE(","&amp;$M151," ",", ",LEN($M151)-LEN(SUBSTITUTE($M151," ",""))),",",REPT(" ",50)),50*COLUMNS($M:P),50)),"")</f>
        <v/>
      </c>
      <c r="V151" s="53" t="e">
        <f>IF(LEN(TRIM(MID(SUBSTITUTE(SUBSTITUTE(","&amp;$Q151," ",", ",LEN($Q151)-LEN(SUBSTITUTE($Q151," ",""))),",",REPT(" ",50)),50*COLUMNS($Q:S),50)))&gt;3,TRIM(MID(SUBSTITUTE(SUBSTITUTE(","&amp;$Q151," ",", ",LEN($Q151)-LEN(SUBSTITUTE($Q151," ",""))),",",REPT(" ",50)),50*COLUMNS($Q:S),50)),"")</f>
        <v>#VALUE!</v>
      </c>
      <c r="W151" s="53" t="e">
        <f t="shared" si="55"/>
        <v>#VALUE!</v>
      </c>
      <c r="X151" t="e">
        <f t="shared" si="45"/>
        <v>#VALUE!</v>
      </c>
      <c r="Y151" s="54" t="e">
        <f t="shared" si="56"/>
        <v>#VALUE!</v>
      </c>
      <c r="Z151" s="53" t="e">
        <f>IF(AND(LEN(TRIM(MID(SUBSTITUTE(SUBSTITUTE(","&amp;$R151," ",", ",LEN($R151)-LEN(SUBSTITUTE($R151," ",""))),",",REPT(" ",50)),50*COLUMNS($R:R),50))&gt;0),LEFT(TRIM(MID(SUBSTITUTE(SUBSTITUTE(","&amp;$R151," ",", ",LEN($R151)-LEN(SUBSTITUTE($R151," ",""))),",",REPT(" ",50)),50*COLUMNS($R:R),50)),1)="I",LEFT(TRIM(MID(SUBSTITUTE(SUBSTITUTE(","&amp;$R151," ",", ",LEN($R151)-LEN(SUBSTITUTE($R151," ",""))),",",REPT(" ",50)),50*COLUMNS($R:R),50)),1)="V",LEFT(TRIM(MID(SUBSTITUTE(SUBSTITUTE(","&amp;$R151," ",", ",LEN($R151)-LEN(SUBSTITUTE($R151," ",""))),",",REPT(" ",50)),50*COLUMNS($R:R),50)),1)="X",LEFT(TRIM(MID(SUBSTITUTE(SUBSTITUTE(","&amp;$R151," ",", ",LEN($R151)-LEN(SUBSTITUTE($R151," ",""))),",",REPT(" ",50)),50*COLUMNS($R:R),50)),1)="J"),TRIM(MID(SUBSTITUTE(SUBSTITUTE(","&amp;$R151," ",", ",LEN($R151)-LEN(SUBSTITUTE($R151," ",""))),",",REPT(" ",50)),50*COLUMNS($R:R),50)),R151)</f>
        <v>#VALUE!</v>
      </c>
      <c r="AA151" s="55" t="str">
        <f t="shared" si="57"/>
        <v xml:space="preserve"> </v>
      </c>
      <c r="AB151" s="56" t="e">
        <f>IF(AE151="",IF(OR(LEFT(W151,1)="I",LEFT(W151,1)="V",LEFT(W151,1)="X",LEFT(W151,2)="JR",LEFT(W151,2)="SR"),IF(LEN(T151)-LEN(SUBSTITUTE(T151," ",""))&gt;=2,LEFT(T151,(FIND(" ",T151,1)-1)),W151),IF(AND(W151="",V151=""),IF(SUBSTITUTE(SUBSTITUTE(SUBSTITUTE(R151,AA151,""),".","")," ","")="",IF(LEN(TRIM(MID(SUBSTITUTE(SUBSTITUTE(","&amp;$Q151," ",", ",LEN($Q151)-LEN(SUBSTITUTE($Q151," ",""))),",",REPT(" ",50)),50*COLUMNS($Q:S),50)))&gt;3,LEFT(TRIM(MID(SUBSTITUTE(SUBSTITUTE(","&amp;$Q151," ",", ",LEN($Q151)-LEN(SUBSTITUTE($Q151," ",""))),",",REPT(" ",50)),50*COLUMNS($Q:S),50)),3),TRIM(MID(SUBSTITUTE(SUBSTITUTE(","&amp;$Q151," ",", ",LEN($Q151)-LEN(SUBSTITUTE($Q151," ",""))),",",REPT(" ",50)),50*COLUMNS($Q:S),50))),SUBSTITUTE(SUBSTITUTE(SUBSTITUTE(R151,AA151,""),".","")," ","")),IF(AND(LEN(W151)&gt;0,LEN(V151)&gt;0),IF(SUBSTITUTE(SUBSTITUTE(SUBSTITUTE(R151,AA151,""),".","")," ","")="",IF(LEN(TRIM(MID(SUBSTITUTE(SUBSTITUTE(","&amp;$Q151," ",", ",LEN($Q151)-LEN(SUBSTITUTE($Q151," ",""))),",",REPT(" ",50)),50*COLUMNS($Q:S),50)))&gt;3,LEFT(TRIM(MID(SUBSTITUTE(SUBSTITUTE(","&amp;$Q151," ",", ",LEN($Q151)-LEN(SUBSTITUTE($Q151," ",""))),",",REPT(" ",50)),50*COLUMNS($Q:S),50)),3),TRIM(MID(SUBSTITUTE(SUBSTITUTE(","&amp;$Q151," ",", ",LEN($Q151)-LEN(SUBSTITUTE($Q151," ",""))),",",REPT(" ",50)),50*COLUMNS($Q:S),50))),SUBSTITUTE(SUBSTITUTE(SUBSTITUTE(R151,AA151,""),".","")," ","")),""))),AE151)</f>
        <v>#VALUE!</v>
      </c>
      <c r="AC151" s="56" t="e">
        <f t="shared" si="58"/>
        <v>#VALUE!</v>
      </c>
      <c r="AD151" s="57" t="str">
        <f t="shared" si="59"/>
        <v/>
      </c>
      <c r="AE151" t="str">
        <f t="array" ref="AE151">IFERROR(INDEX(elem_res,MATCH(TRUE,ISNUMBER(SEARCH(elem_ext,AA151)),0)),"")</f>
        <v/>
      </c>
      <c r="AF151" t="str">
        <f t="shared" si="60"/>
        <v xml:space="preserve"> </v>
      </c>
      <c r="AG151" t="str">
        <f t="shared" si="61"/>
        <v/>
      </c>
      <c r="AH151" t="e">
        <f t="shared" si="62"/>
        <v>#VALUE!</v>
      </c>
      <c r="AI151" t="str">
        <f t="shared" si="63"/>
        <v/>
      </c>
      <c r="AJ151" t="str">
        <f t="shared" si="64"/>
        <v/>
      </c>
      <c r="AK151" t="str">
        <f t="shared" si="65"/>
        <v/>
      </c>
      <c r="AL151" t="str">
        <f t="shared" si="66"/>
        <v/>
      </c>
      <c r="AM151" t="str">
        <f>IF(R151="","",'School Form 1-Copy'!$F$4)</f>
        <v/>
      </c>
      <c r="AN151" t="str">
        <f>IF(R151="","",'School Form 1-Copy'!$F$3)</f>
        <v/>
      </c>
      <c r="AO151" t="str">
        <f>IF(R151="","",'School Form 1-Copy'!$AH$3)</f>
        <v/>
      </c>
      <c r="AP151" t="str">
        <f>IF(R151="","",'School Form 1-Copy'!$S$3)</f>
        <v/>
      </c>
      <c r="AQ151" t="str">
        <f>IF(R151="","",IF('School Form 1-Copy'!$K$3="NCR","NCR",IF('School Form 1-Copy'!$K$3="ARMM","ARMM",IF('School Form 1-Copy'!$K$3="CARAGA","CARAGA",MID('School Form 1-Copy'!$K$3,FIND(" ",'School Form 1-Copy'!$K$3)+1,256)))))</f>
        <v/>
      </c>
      <c r="AR151" t="str">
        <f>IF(R151="","",MID('School Form 1-Copy'!$AB$4,FIND(" ",'School Form 1-Copy'!$AB$4)+1,256))</f>
        <v/>
      </c>
      <c r="AS151" t="str">
        <f>IF(R151="","",'School Form 1-Copy'!$AH$4)</f>
        <v/>
      </c>
      <c r="AT151" t="str">
        <f>IF(S151="","",'School Form 1-Copy'!$S$4)</f>
        <v/>
      </c>
      <c r="AU151" t="str">
        <f ca="1">IF(AM151="","",INDIRECT("'"&amp;"School Form 1-Copy"&amp;"'!"&amp;"AD"&amp;MATCH("*Prepared*",'School Form 1-Copy'!$AD$1:$AD$1000,0)+1))</f>
        <v/>
      </c>
    </row>
    <row r="152" spans="3:47">
      <c r="C152" t="str">
        <f t="array" ref="C152">IF(ROWS($3:152)&gt;MAX(IF(ISNUMBER(SEARCH(SUBSTITUTE(A$1,"&lt;=== TOTAL",""),'School Form 1-Copy'!$C$7:$C$1000)),ROW('School Form 1-Copy'!$C$7:$C$1000)-MIN(ROW('School Form 1-Copy'!$C$7:$C$1000))+1,""))-1,"",INDEX('School Form 1-Copy'!$C$7:$C$1000,ROWS($3:152)))</f>
        <v/>
      </c>
      <c r="D152" t="str">
        <f t="shared" si="46"/>
        <v/>
      </c>
      <c r="E152" t="str">
        <f>IF(C152="","",VLOOKUP(C152,'School Form 1-Copy'!$C$7:$H$1000,6,0))</f>
        <v/>
      </c>
      <c r="F152" t="str">
        <f t="array" ref="F152">IF(ROWS($3:152)&gt;MAX(IF(ISNUMBER(SEARCH(SUBSTITUTE(F$1,"&lt;===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1-Copy'!$C$3:$C$1000))+1,""))+ROWS($3:152)),""))</f>
        <v/>
      </c>
      <c r="G152" t="str">
        <f t="shared" si="47"/>
        <v/>
      </c>
      <c r="H152" t="str">
        <f>IF(F152="","",VLOOKUP(F152,'School Form 1-Copy'!$C$7:$H$1000,6,0))</f>
        <v/>
      </c>
      <c r="I152" t="str">
        <f t="shared" si="48"/>
        <v/>
      </c>
      <c r="J152" t="str">
        <f>IF(C152="","",VLOOKUP(C152,IF({1,0},'School Form 1-Copy'!$C$1:$C$1000,'School Form 1-Copy'!$A$1:$A$1000),2,0))</f>
        <v/>
      </c>
      <c r="K152" t="str">
        <f t="shared" si="49"/>
        <v/>
      </c>
      <c r="L152" t="str">
        <f t="shared" si="50"/>
        <v/>
      </c>
      <c r="M152" t="str">
        <f t="array" ref="M152">LOOKUP("zzzzz",CHOOSE({1,2},"",INDEX(I:I,SMALL(IF($I$3:$I$1000&lt;&gt;"",ROW($I$3:$I$1000)),ROWS($M$3:M152)))))</f>
        <v/>
      </c>
      <c r="N152" t="str">
        <f t="shared" si="51"/>
        <v/>
      </c>
      <c r="O152" t="str">
        <f t="shared" si="52"/>
        <v/>
      </c>
      <c r="P152" t="str">
        <f t="shared" si="53"/>
        <v/>
      </c>
      <c r="Q152" t="str">
        <f t="shared" si="54"/>
        <v/>
      </c>
      <c r="R152" t="str">
        <f>IFERROR(TRIM(MID(SUBSTITUTE(SUBSTITUTE(","&amp;$M152," ",", ",LEN($M152)-LEN(SUBSTITUTE($M152," ",""))),",",REPT(" ",50)),50*COLUMNS($M:M),50)),"")</f>
        <v/>
      </c>
      <c r="S152" t="str">
        <f>IFERROR(TRIM(MID(SUBSTITUTE(SUBSTITUTE(","&amp;$M152," ",", ",LEN($M152)-LEN(SUBSTITUTE($M152," ",""))),",",REPT(" ",50)),50*COLUMNS($M:N),50)),"")</f>
        <v/>
      </c>
      <c r="T152" t="str">
        <f>IFERROR(TRIM(MID(SUBSTITUTE(SUBSTITUTE(","&amp;$M152," ",", ",LEN($M152)-LEN(SUBSTITUTE($M152," ",""))),",",REPT(" ",50)),50*COLUMNS($M:O),50)),"")</f>
        <v/>
      </c>
      <c r="U152" t="str">
        <f>IFERROR(TRIM(MID(SUBSTITUTE(SUBSTITUTE(","&amp;$M152," ",", ",LEN($M152)-LEN(SUBSTITUTE($M152," ",""))),",",REPT(" ",50)),50*COLUMNS($M:P),50)),"")</f>
        <v/>
      </c>
      <c r="V152" s="53" t="e">
        <f>IF(LEN(TRIM(MID(SUBSTITUTE(SUBSTITUTE(","&amp;$Q152," ",", ",LEN($Q152)-LEN(SUBSTITUTE($Q152," ",""))),",",REPT(" ",50)),50*COLUMNS($Q:S),50)))&gt;3,TRIM(MID(SUBSTITUTE(SUBSTITUTE(","&amp;$Q152," ",", ",LEN($Q152)-LEN(SUBSTITUTE($Q152," ",""))),",",REPT(" ",50)),50*COLUMNS($Q:S),50)),"")</f>
        <v>#VALUE!</v>
      </c>
      <c r="W152" s="53" t="e">
        <f t="shared" si="55"/>
        <v>#VALUE!</v>
      </c>
      <c r="X152" t="e">
        <f t="shared" si="45"/>
        <v>#VALUE!</v>
      </c>
      <c r="Y152" s="54" t="e">
        <f t="shared" si="56"/>
        <v>#VALUE!</v>
      </c>
      <c r="Z152" s="53" t="e">
        <f>IF(AND(LEN(TRIM(MID(SUBSTITUTE(SUBSTITUTE(","&amp;$R152," ",", ",LEN($R152)-LEN(SUBSTITUTE($R152," ",""))),",",REPT(" ",50)),50*COLUMNS($R:R),50))&gt;0),LEFT(TRIM(MID(SUBSTITUTE(SUBSTITUTE(","&amp;$R152," ",", ",LEN($R152)-LEN(SUBSTITUTE($R152," ",""))),",",REPT(" ",50)),50*COLUMNS($R:R),50)),1)="I",LEFT(TRIM(MID(SUBSTITUTE(SUBSTITUTE(","&amp;$R152," ",", ",LEN($R152)-LEN(SUBSTITUTE($R152," ",""))),",",REPT(" ",50)),50*COLUMNS($R:R),50)),1)="V",LEFT(TRIM(MID(SUBSTITUTE(SUBSTITUTE(","&amp;$R152," ",", ",LEN($R152)-LEN(SUBSTITUTE($R152," ",""))),",",REPT(" ",50)),50*COLUMNS($R:R),50)),1)="X",LEFT(TRIM(MID(SUBSTITUTE(SUBSTITUTE(","&amp;$R152," ",", ",LEN($R152)-LEN(SUBSTITUTE($R152," ",""))),",",REPT(" ",50)),50*COLUMNS($R:R),50)),1)="J"),TRIM(MID(SUBSTITUTE(SUBSTITUTE(","&amp;$R152," ",", ",LEN($R152)-LEN(SUBSTITUTE($R152," ",""))),",",REPT(" ",50)),50*COLUMNS($R:R),50)),R152)</f>
        <v>#VALUE!</v>
      </c>
      <c r="AA152" s="55" t="str">
        <f t="shared" si="57"/>
        <v xml:space="preserve"> </v>
      </c>
      <c r="AB152" s="56" t="e">
        <f>IF(AE152="",IF(OR(LEFT(W152,1)="I",LEFT(W152,1)="V",LEFT(W152,1)="X",LEFT(W152,2)="JR",LEFT(W152,2)="SR"),IF(LEN(T152)-LEN(SUBSTITUTE(T152," ",""))&gt;=2,LEFT(T152,(FIND(" ",T152,1)-1)),W152),IF(AND(W152="",V152=""),IF(SUBSTITUTE(SUBSTITUTE(SUBSTITUTE(R152,AA152,""),".","")," ","")="",IF(LEN(TRIM(MID(SUBSTITUTE(SUBSTITUTE(","&amp;$Q152," ",", ",LEN($Q152)-LEN(SUBSTITUTE($Q152," ",""))),",",REPT(" ",50)),50*COLUMNS($Q:S),50)))&gt;3,LEFT(TRIM(MID(SUBSTITUTE(SUBSTITUTE(","&amp;$Q152," ",", ",LEN($Q152)-LEN(SUBSTITUTE($Q152," ",""))),",",REPT(" ",50)),50*COLUMNS($Q:S),50)),3),TRIM(MID(SUBSTITUTE(SUBSTITUTE(","&amp;$Q152," ",", ",LEN($Q152)-LEN(SUBSTITUTE($Q152," ",""))),",",REPT(" ",50)),50*COLUMNS($Q:S),50))),SUBSTITUTE(SUBSTITUTE(SUBSTITUTE(R152,AA152,""),".","")," ","")),IF(AND(LEN(W152)&gt;0,LEN(V152)&gt;0),IF(SUBSTITUTE(SUBSTITUTE(SUBSTITUTE(R152,AA152,""),".","")," ","")="",IF(LEN(TRIM(MID(SUBSTITUTE(SUBSTITUTE(","&amp;$Q152," ",", ",LEN($Q152)-LEN(SUBSTITUTE($Q152," ",""))),",",REPT(" ",50)),50*COLUMNS($Q:S),50)))&gt;3,LEFT(TRIM(MID(SUBSTITUTE(SUBSTITUTE(","&amp;$Q152," ",", ",LEN($Q152)-LEN(SUBSTITUTE($Q152," ",""))),",",REPT(" ",50)),50*COLUMNS($Q:S),50)),3),TRIM(MID(SUBSTITUTE(SUBSTITUTE(","&amp;$Q152," ",", ",LEN($Q152)-LEN(SUBSTITUTE($Q152," ",""))),",",REPT(" ",50)),50*COLUMNS($Q:S),50))),SUBSTITUTE(SUBSTITUTE(SUBSTITUTE(R152,AA152,""),".","")," ","")),""))),AE152)</f>
        <v>#VALUE!</v>
      </c>
      <c r="AC152" s="56" t="e">
        <f t="shared" si="58"/>
        <v>#VALUE!</v>
      </c>
      <c r="AD152" s="57" t="str">
        <f t="shared" si="59"/>
        <v/>
      </c>
      <c r="AE152" t="str">
        <f t="array" ref="AE152">IFERROR(INDEX(elem_res,MATCH(TRUE,ISNUMBER(SEARCH(elem_ext,AA152)),0)),"")</f>
        <v/>
      </c>
      <c r="AF152" t="str">
        <f t="shared" si="60"/>
        <v xml:space="preserve"> </v>
      </c>
      <c r="AG152" t="str">
        <f t="shared" si="61"/>
        <v/>
      </c>
      <c r="AH152" t="e">
        <f t="shared" si="62"/>
        <v>#VALUE!</v>
      </c>
      <c r="AI152" t="str">
        <f t="shared" si="63"/>
        <v/>
      </c>
      <c r="AJ152" t="str">
        <f t="shared" si="64"/>
        <v/>
      </c>
      <c r="AK152" t="str">
        <f t="shared" si="65"/>
        <v/>
      </c>
      <c r="AL152" t="str">
        <f t="shared" si="66"/>
        <v/>
      </c>
      <c r="AM152" t="str">
        <f>IF(R152="","",'School Form 1-Copy'!$F$4)</f>
        <v/>
      </c>
      <c r="AN152" t="str">
        <f>IF(R152="","",'School Form 1-Copy'!$F$3)</f>
        <v/>
      </c>
      <c r="AO152" t="str">
        <f>IF(R152="","",'School Form 1-Copy'!$AH$3)</f>
        <v/>
      </c>
      <c r="AP152" t="str">
        <f>IF(R152="","",'School Form 1-Copy'!$S$3)</f>
        <v/>
      </c>
      <c r="AQ152" t="str">
        <f>IF(R152="","",IF('School Form 1-Copy'!$K$3="NCR","NCR",IF('School Form 1-Copy'!$K$3="ARMM","ARMM",IF('School Form 1-Copy'!$K$3="CARAGA","CARAGA",MID('School Form 1-Copy'!$K$3,FIND(" ",'School Form 1-Copy'!$K$3)+1,256)))))</f>
        <v/>
      </c>
      <c r="AR152" t="str">
        <f>IF(R152="","",MID('School Form 1-Copy'!$AB$4,FIND(" ",'School Form 1-Copy'!$AB$4)+1,256))</f>
        <v/>
      </c>
      <c r="AS152" t="str">
        <f>IF(R152="","",'School Form 1-Copy'!$AH$4)</f>
        <v/>
      </c>
      <c r="AT152" t="str">
        <f>IF(S152="","",'School Form 1-Copy'!$S$4)</f>
        <v/>
      </c>
      <c r="AU152" t="str">
        <f ca="1">IF(AM152="","",INDIRECT("'"&amp;"School Form 1-Copy"&amp;"'!"&amp;"AD"&amp;MATCH("*Prepared*",'School Form 1-Copy'!$AD$1:$AD$1000,0)+1))</f>
        <v/>
      </c>
    </row>
    <row r="153" spans="3:47">
      <c r="C153" t="str">
        <f t="array" ref="C153">IF(ROWS($3:153)&gt;MAX(IF(ISNUMBER(SEARCH(SUBSTITUTE(A$1,"&lt;=== TOTAL",""),'School Form 1-Copy'!$C$7:$C$1000)),ROW('School Form 1-Copy'!$C$7:$C$1000)-MIN(ROW('School Form 1-Copy'!$C$7:$C$1000))+1,""))-1,"",INDEX('School Form 1-Copy'!$C$7:$C$1000,ROWS($3:153)))</f>
        <v/>
      </c>
      <c r="D153" t="str">
        <f t="shared" si="46"/>
        <v/>
      </c>
      <c r="E153" t="str">
        <f>IF(C153="","",VLOOKUP(C153,'School Form 1-Copy'!$C$7:$H$1000,6,0))</f>
        <v/>
      </c>
      <c r="F153" t="str">
        <f t="array" ref="F153">IF(ROWS($3:153)&gt;MAX(IF(ISNUMBER(SEARCH(SUBSTITUTE(F$1,"&lt;===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1-Copy'!$C$3:$C$1000))+1,""))+ROWS($3:153)),""))</f>
        <v/>
      </c>
      <c r="G153" t="str">
        <f t="shared" si="47"/>
        <v/>
      </c>
      <c r="H153" t="str">
        <f>IF(F153="","",VLOOKUP(F153,'School Form 1-Copy'!$C$7:$H$1000,6,0))</f>
        <v/>
      </c>
      <c r="I153" t="str">
        <f t="shared" si="48"/>
        <v/>
      </c>
      <c r="J153" t="str">
        <f>IF(C153="","",VLOOKUP(C153,IF({1,0},'School Form 1-Copy'!$C$1:$C$1000,'School Form 1-Copy'!$A$1:$A$1000),2,0))</f>
        <v/>
      </c>
      <c r="K153" t="str">
        <f t="shared" si="49"/>
        <v/>
      </c>
      <c r="L153" t="str">
        <f t="shared" si="50"/>
        <v/>
      </c>
      <c r="M153" t="str">
        <f t="array" ref="M153">LOOKUP("zzzzz",CHOOSE({1,2},"",INDEX(I:I,SMALL(IF($I$3:$I$1000&lt;&gt;"",ROW($I$3:$I$1000)),ROWS($M$3:M153)))))</f>
        <v/>
      </c>
      <c r="N153" t="str">
        <f t="shared" si="51"/>
        <v/>
      </c>
      <c r="O153" t="str">
        <f t="shared" si="52"/>
        <v/>
      </c>
      <c r="P153" t="str">
        <f t="shared" si="53"/>
        <v/>
      </c>
      <c r="Q153" t="str">
        <f t="shared" si="54"/>
        <v/>
      </c>
      <c r="R153" t="str">
        <f>IFERROR(TRIM(MID(SUBSTITUTE(SUBSTITUTE(","&amp;$M153," ",", ",LEN($M153)-LEN(SUBSTITUTE($M153," ",""))),",",REPT(" ",50)),50*COLUMNS($M:M),50)),"")</f>
        <v/>
      </c>
      <c r="S153" t="str">
        <f>IFERROR(TRIM(MID(SUBSTITUTE(SUBSTITUTE(","&amp;$M153," ",", ",LEN($M153)-LEN(SUBSTITUTE($M153," ",""))),",",REPT(" ",50)),50*COLUMNS($M:N),50)),"")</f>
        <v/>
      </c>
      <c r="T153" t="str">
        <f>IFERROR(TRIM(MID(SUBSTITUTE(SUBSTITUTE(","&amp;$M153," ",", ",LEN($M153)-LEN(SUBSTITUTE($M153," ",""))),",",REPT(" ",50)),50*COLUMNS($M:O),50)),"")</f>
        <v/>
      </c>
      <c r="U153" t="str">
        <f>IFERROR(TRIM(MID(SUBSTITUTE(SUBSTITUTE(","&amp;$M153," ",", ",LEN($M153)-LEN(SUBSTITUTE($M153," ",""))),",",REPT(" ",50)),50*COLUMNS($M:P),50)),"")</f>
        <v/>
      </c>
      <c r="V153" s="53" t="e">
        <f>IF(LEN(TRIM(MID(SUBSTITUTE(SUBSTITUTE(","&amp;$Q153," ",", ",LEN($Q153)-LEN(SUBSTITUTE($Q153," ",""))),",",REPT(" ",50)),50*COLUMNS($Q:S),50)))&gt;3,TRIM(MID(SUBSTITUTE(SUBSTITUTE(","&amp;$Q153," ",", ",LEN($Q153)-LEN(SUBSTITUTE($Q153," ",""))),",",REPT(" ",50)),50*COLUMNS($Q:S),50)),"")</f>
        <v>#VALUE!</v>
      </c>
      <c r="W153" s="53" t="e">
        <f t="shared" si="55"/>
        <v>#VALUE!</v>
      </c>
      <c r="X153" t="e">
        <f t="shared" si="45"/>
        <v>#VALUE!</v>
      </c>
      <c r="Y153" s="54" t="e">
        <f t="shared" si="56"/>
        <v>#VALUE!</v>
      </c>
      <c r="Z153" s="53" t="e">
        <f>IF(AND(LEN(TRIM(MID(SUBSTITUTE(SUBSTITUTE(","&amp;$R153," ",", ",LEN($R153)-LEN(SUBSTITUTE($R153," ",""))),",",REPT(" ",50)),50*COLUMNS($R:R),50))&gt;0),LEFT(TRIM(MID(SUBSTITUTE(SUBSTITUTE(","&amp;$R153," ",", ",LEN($R153)-LEN(SUBSTITUTE($R153," ",""))),",",REPT(" ",50)),50*COLUMNS($R:R),50)),1)="I",LEFT(TRIM(MID(SUBSTITUTE(SUBSTITUTE(","&amp;$R153," ",", ",LEN($R153)-LEN(SUBSTITUTE($R153," ",""))),",",REPT(" ",50)),50*COLUMNS($R:R),50)),1)="V",LEFT(TRIM(MID(SUBSTITUTE(SUBSTITUTE(","&amp;$R153," ",", ",LEN($R153)-LEN(SUBSTITUTE($R153," ",""))),",",REPT(" ",50)),50*COLUMNS($R:R),50)),1)="X",LEFT(TRIM(MID(SUBSTITUTE(SUBSTITUTE(","&amp;$R153," ",", ",LEN($R153)-LEN(SUBSTITUTE($R153," ",""))),",",REPT(" ",50)),50*COLUMNS($R:R),50)),1)="J"),TRIM(MID(SUBSTITUTE(SUBSTITUTE(","&amp;$R153," ",", ",LEN($R153)-LEN(SUBSTITUTE($R153," ",""))),",",REPT(" ",50)),50*COLUMNS($R:R),50)),R153)</f>
        <v>#VALUE!</v>
      </c>
      <c r="AA153" s="55" t="str">
        <f t="shared" si="57"/>
        <v xml:space="preserve"> </v>
      </c>
      <c r="AB153" s="56" t="e">
        <f>IF(AE153="",IF(OR(LEFT(W153,1)="I",LEFT(W153,1)="V",LEFT(W153,1)="X",LEFT(W153,2)="JR",LEFT(W153,2)="SR"),IF(LEN(T153)-LEN(SUBSTITUTE(T153," ",""))&gt;=2,LEFT(T153,(FIND(" ",T153,1)-1)),W153),IF(AND(W153="",V153=""),IF(SUBSTITUTE(SUBSTITUTE(SUBSTITUTE(R153,AA153,""),".","")," ","")="",IF(LEN(TRIM(MID(SUBSTITUTE(SUBSTITUTE(","&amp;$Q153," ",", ",LEN($Q153)-LEN(SUBSTITUTE($Q153," ",""))),",",REPT(" ",50)),50*COLUMNS($Q:S),50)))&gt;3,LEFT(TRIM(MID(SUBSTITUTE(SUBSTITUTE(","&amp;$Q153," ",", ",LEN($Q153)-LEN(SUBSTITUTE($Q153," ",""))),",",REPT(" ",50)),50*COLUMNS($Q:S),50)),3),TRIM(MID(SUBSTITUTE(SUBSTITUTE(","&amp;$Q153," ",", ",LEN($Q153)-LEN(SUBSTITUTE($Q153," ",""))),",",REPT(" ",50)),50*COLUMNS($Q:S),50))),SUBSTITUTE(SUBSTITUTE(SUBSTITUTE(R153,AA153,""),".","")," ","")),IF(AND(LEN(W153)&gt;0,LEN(V153)&gt;0),IF(SUBSTITUTE(SUBSTITUTE(SUBSTITUTE(R153,AA153,""),".","")," ","")="",IF(LEN(TRIM(MID(SUBSTITUTE(SUBSTITUTE(","&amp;$Q153," ",", ",LEN($Q153)-LEN(SUBSTITUTE($Q153," ",""))),",",REPT(" ",50)),50*COLUMNS($Q:S),50)))&gt;3,LEFT(TRIM(MID(SUBSTITUTE(SUBSTITUTE(","&amp;$Q153," ",", ",LEN($Q153)-LEN(SUBSTITUTE($Q153," ",""))),",",REPT(" ",50)),50*COLUMNS($Q:S),50)),3),TRIM(MID(SUBSTITUTE(SUBSTITUTE(","&amp;$Q153," ",", ",LEN($Q153)-LEN(SUBSTITUTE($Q153," ",""))),",",REPT(" ",50)),50*COLUMNS($Q:S),50))),SUBSTITUTE(SUBSTITUTE(SUBSTITUTE(R153,AA153,""),".","")," ","")),""))),AE153)</f>
        <v>#VALUE!</v>
      </c>
      <c r="AC153" s="56" t="e">
        <f t="shared" si="58"/>
        <v>#VALUE!</v>
      </c>
      <c r="AD153" s="57" t="str">
        <f t="shared" si="59"/>
        <v/>
      </c>
      <c r="AE153" t="str">
        <f t="array" ref="AE153">IFERROR(INDEX(elem_res,MATCH(TRUE,ISNUMBER(SEARCH(elem_ext,AA153)),0)),"")</f>
        <v/>
      </c>
      <c r="AF153" t="str">
        <f t="shared" si="60"/>
        <v xml:space="preserve"> </v>
      </c>
      <c r="AG153" t="str">
        <f t="shared" si="61"/>
        <v/>
      </c>
      <c r="AH153" t="e">
        <f t="shared" si="62"/>
        <v>#VALUE!</v>
      </c>
      <c r="AI153" t="str">
        <f t="shared" si="63"/>
        <v/>
      </c>
      <c r="AJ153" t="str">
        <f t="shared" si="64"/>
        <v/>
      </c>
      <c r="AK153" t="str">
        <f t="shared" si="65"/>
        <v/>
      </c>
      <c r="AL153" t="str">
        <f t="shared" si="66"/>
        <v/>
      </c>
      <c r="AM153" t="str">
        <f>IF(R153="","",'School Form 1-Copy'!$F$4)</f>
        <v/>
      </c>
      <c r="AN153" t="str">
        <f>IF(R153="","",'School Form 1-Copy'!$F$3)</f>
        <v/>
      </c>
      <c r="AO153" t="str">
        <f>IF(R153="","",'School Form 1-Copy'!$AH$3)</f>
        <v/>
      </c>
      <c r="AP153" t="str">
        <f>IF(R153="","",'School Form 1-Copy'!$S$3)</f>
        <v/>
      </c>
      <c r="AQ153" t="str">
        <f>IF(R153="","",IF('School Form 1-Copy'!$K$3="NCR","NCR",IF('School Form 1-Copy'!$K$3="ARMM","ARMM",IF('School Form 1-Copy'!$K$3="CARAGA","CARAGA",MID('School Form 1-Copy'!$K$3,FIND(" ",'School Form 1-Copy'!$K$3)+1,256)))))</f>
        <v/>
      </c>
      <c r="AR153" t="str">
        <f>IF(R153="","",MID('School Form 1-Copy'!$AB$4,FIND(" ",'School Form 1-Copy'!$AB$4)+1,256))</f>
        <v/>
      </c>
      <c r="AS153" t="str">
        <f>IF(R153="","",'School Form 1-Copy'!$AH$4)</f>
        <v/>
      </c>
      <c r="AT153" t="str">
        <f>IF(S153="","",'School Form 1-Copy'!$S$4)</f>
        <v/>
      </c>
      <c r="AU153" t="str">
        <f ca="1">IF(AM153="","",INDIRECT("'"&amp;"School Form 1-Copy"&amp;"'!"&amp;"AD"&amp;MATCH("*Prepared*",'School Form 1-Copy'!$AD$1:$AD$1000,0)+1))</f>
        <v/>
      </c>
    </row>
    <row r="154" spans="3:47">
      <c r="C154" t="str">
        <f t="array" ref="C154">IF(ROWS($3:154)&gt;MAX(IF(ISNUMBER(SEARCH(SUBSTITUTE(A$1,"&lt;=== TOTAL",""),'School Form 1-Copy'!$C$7:$C$1000)),ROW('School Form 1-Copy'!$C$7:$C$1000)-MIN(ROW('School Form 1-Copy'!$C$7:$C$1000))+1,""))-1,"",INDEX('School Form 1-Copy'!$C$7:$C$1000,ROWS($3:154)))</f>
        <v/>
      </c>
      <c r="D154" t="str">
        <f t="shared" si="46"/>
        <v/>
      </c>
      <c r="E154" t="str">
        <f>IF(C154="","",VLOOKUP(C154,'School Form 1-Copy'!$C$7:$H$1000,6,0))</f>
        <v/>
      </c>
      <c r="F154" t="str">
        <f t="array" ref="F154">IF(ROWS($3:154)&gt;MAX(IF(ISNUMBER(SEARCH(SUBSTITUTE(F$1,"&lt;===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1-Copy'!$C$3:$C$1000))+1,""))+ROWS($3:154)),""))</f>
        <v/>
      </c>
      <c r="G154" t="str">
        <f t="shared" si="47"/>
        <v/>
      </c>
      <c r="H154" t="str">
        <f>IF(F154="","",VLOOKUP(F154,'School Form 1-Copy'!$C$7:$H$1000,6,0))</f>
        <v/>
      </c>
      <c r="I154" t="str">
        <f t="shared" si="48"/>
        <v/>
      </c>
      <c r="J154" t="str">
        <f>IF(C154="","",VLOOKUP(C154,IF({1,0},'School Form 1-Copy'!$C$1:$C$1000,'School Form 1-Copy'!$A$1:$A$1000),2,0))</f>
        <v/>
      </c>
      <c r="K154" t="str">
        <f t="shared" si="49"/>
        <v/>
      </c>
      <c r="L154" t="str">
        <f t="shared" si="50"/>
        <v/>
      </c>
      <c r="M154" t="str">
        <f t="array" ref="M154">LOOKUP("zzzzz",CHOOSE({1,2},"",INDEX(I:I,SMALL(IF($I$3:$I$1000&lt;&gt;"",ROW($I$3:$I$1000)),ROWS($M$3:M154)))))</f>
        <v/>
      </c>
      <c r="N154" t="str">
        <f t="shared" si="51"/>
        <v/>
      </c>
      <c r="O154" t="str">
        <f t="shared" si="52"/>
        <v/>
      </c>
      <c r="P154" t="str">
        <f t="shared" si="53"/>
        <v/>
      </c>
      <c r="Q154" t="str">
        <f t="shared" si="54"/>
        <v/>
      </c>
      <c r="R154" t="str">
        <f>IFERROR(TRIM(MID(SUBSTITUTE(SUBSTITUTE(","&amp;$M154," ",", ",LEN($M154)-LEN(SUBSTITUTE($M154," ",""))),",",REPT(" ",50)),50*COLUMNS($M:M),50)),"")</f>
        <v/>
      </c>
      <c r="S154" t="str">
        <f>IFERROR(TRIM(MID(SUBSTITUTE(SUBSTITUTE(","&amp;$M154," ",", ",LEN($M154)-LEN(SUBSTITUTE($M154," ",""))),",",REPT(" ",50)),50*COLUMNS($M:N),50)),"")</f>
        <v/>
      </c>
      <c r="T154" t="str">
        <f>IFERROR(TRIM(MID(SUBSTITUTE(SUBSTITUTE(","&amp;$M154," ",", ",LEN($M154)-LEN(SUBSTITUTE($M154," ",""))),",",REPT(" ",50)),50*COLUMNS($M:O),50)),"")</f>
        <v/>
      </c>
      <c r="U154" t="str">
        <f>IFERROR(TRIM(MID(SUBSTITUTE(SUBSTITUTE(","&amp;$M154," ",", ",LEN($M154)-LEN(SUBSTITUTE($M154," ",""))),",",REPT(" ",50)),50*COLUMNS($M:P),50)),"")</f>
        <v/>
      </c>
      <c r="V154" s="53" t="e">
        <f>IF(LEN(TRIM(MID(SUBSTITUTE(SUBSTITUTE(","&amp;$Q154," ",", ",LEN($Q154)-LEN(SUBSTITUTE($Q154," ",""))),",",REPT(" ",50)),50*COLUMNS($Q:S),50)))&gt;3,TRIM(MID(SUBSTITUTE(SUBSTITUTE(","&amp;$Q154," ",", ",LEN($Q154)-LEN(SUBSTITUTE($Q154," ",""))),",",REPT(" ",50)),50*COLUMNS($Q:S),50)),"")</f>
        <v>#VALUE!</v>
      </c>
      <c r="W154" s="53" t="e">
        <f t="shared" si="55"/>
        <v>#VALUE!</v>
      </c>
      <c r="X154" t="e">
        <f t="shared" si="45"/>
        <v>#VALUE!</v>
      </c>
      <c r="Y154" s="54" t="e">
        <f t="shared" si="56"/>
        <v>#VALUE!</v>
      </c>
      <c r="Z154" s="53" t="e">
        <f>IF(AND(LEN(TRIM(MID(SUBSTITUTE(SUBSTITUTE(","&amp;$R154," ",", ",LEN($R154)-LEN(SUBSTITUTE($R154," ",""))),",",REPT(" ",50)),50*COLUMNS($R:R),50))&gt;0),LEFT(TRIM(MID(SUBSTITUTE(SUBSTITUTE(","&amp;$R154," ",", ",LEN($R154)-LEN(SUBSTITUTE($R154," ",""))),",",REPT(" ",50)),50*COLUMNS($R:R),50)),1)="I",LEFT(TRIM(MID(SUBSTITUTE(SUBSTITUTE(","&amp;$R154," ",", ",LEN($R154)-LEN(SUBSTITUTE($R154," ",""))),",",REPT(" ",50)),50*COLUMNS($R:R),50)),1)="V",LEFT(TRIM(MID(SUBSTITUTE(SUBSTITUTE(","&amp;$R154," ",", ",LEN($R154)-LEN(SUBSTITUTE($R154," ",""))),",",REPT(" ",50)),50*COLUMNS($R:R),50)),1)="X",LEFT(TRIM(MID(SUBSTITUTE(SUBSTITUTE(","&amp;$R154," ",", ",LEN($R154)-LEN(SUBSTITUTE($R154," ",""))),",",REPT(" ",50)),50*COLUMNS($R:R),50)),1)="J"),TRIM(MID(SUBSTITUTE(SUBSTITUTE(","&amp;$R154," ",", ",LEN($R154)-LEN(SUBSTITUTE($R154," ",""))),",",REPT(" ",50)),50*COLUMNS($R:R),50)),R154)</f>
        <v>#VALUE!</v>
      </c>
      <c r="AA154" s="55" t="str">
        <f t="shared" si="57"/>
        <v xml:space="preserve"> </v>
      </c>
      <c r="AB154" s="56" t="e">
        <f>IF(AE154="",IF(OR(LEFT(W154,1)="I",LEFT(W154,1)="V",LEFT(W154,1)="X",LEFT(W154,2)="JR",LEFT(W154,2)="SR"),IF(LEN(T154)-LEN(SUBSTITUTE(T154," ",""))&gt;=2,LEFT(T154,(FIND(" ",T154,1)-1)),W154),IF(AND(W154="",V154=""),IF(SUBSTITUTE(SUBSTITUTE(SUBSTITUTE(R154,AA154,""),".","")," ","")="",IF(LEN(TRIM(MID(SUBSTITUTE(SUBSTITUTE(","&amp;$Q154," ",", ",LEN($Q154)-LEN(SUBSTITUTE($Q154," ",""))),",",REPT(" ",50)),50*COLUMNS($Q:S),50)))&gt;3,LEFT(TRIM(MID(SUBSTITUTE(SUBSTITUTE(","&amp;$Q154," ",", ",LEN($Q154)-LEN(SUBSTITUTE($Q154," ",""))),",",REPT(" ",50)),50*COLUMNS($Q:S),50)),3),TRIM(MID(SUBSTITUTE(SUBSTITUTE(","&amp;$Q154," ",", ",LEN($Q154)-LEN(SUBSTITUTE($Q154," ",""))),",",REPT(" ",50)),50*COLUMNS($Q:S),50))),SUBSTITUTE(SUBSTITUTE(SUBSTITUTE(R154,AA154,""),".","")," ","")),IF(AND(LEN(W154)&gt;0,LEN(V154)&gt;0),IF(SUBSTITUTE(SUBSTITUTE(SUBSTITUTE(R154,AA154,""),".","")," ","")="",IF(LEN(TRIM(MID(SUBSTITUTE(SUBSTITUTE(","&amp;$Q154," ",", ",LEN($Q154)-LEN(SUBSTITUTE($Q154," ",""))),",",REPT(" ",50)),50*COLUMNS($Q:S),50)))&gt;3,LEFT(TRIM(MID(SUBSTITUTE(SUBSTITUTE(","&amp;$Q154," ",", ",LEN($Q154)-LEN(SUBSTITUTE($Q154," ",""))),",",REPT(" ",50)),50*COLUMNS($Q:S),50)),3),TRIM(MID(SUBSTITUTE(SUBSTITUTE(","&amp;$Q154," ",", ",LEN($Q154)-LEN(SUBSTITUTE($Q154," ",""))),",",REPT(" ",50)),50*COLUMNS($Q:S),50))),SUBSTITUTE(SUBSTITUTE(SUBSTITUTE(R154,AA154,""),".","")," ","")),""))),AE154)</f>
        <v>#VALUE!</v>
      </c>
      <c r="AC154" s="56" t="e">
        <f t="shared" si="58"/>
        <v>#VALUE!</v>
      </c>
      <c r="AD154" s="57" t="str">
        <f t="shared" si="59"/>
        <v/>
      </c>
      <c r="AE154" t="str">
        <f t="array" ref="AE154">IFERROR(INDEX(elem_res,MATCH(TRUE,ISNUMBER(SEARCH(elem_ext,AA154)),0)),"")</f>
        <v/>
      </c>
      <c r="AF154" t="str">
        <f t="shared" si="60"/>
        <v xml:space="preserve"> </v>
      </c>
      <c r="AG154" t="str">
        <f t="shared" si="61"/>
        <v/>
      </c>
      <c r="AH154" t="e">
        <f t="shared" si="62"/>
        <v>#VALUE!</v>
      </c>
      <c r="AI154" t="str">
        <f t="shared" si="63"/>
        <v/>
      </c>
      <c r="AJ154" t="str">
        <f t="shared" si="64"/>
        <v/>
      </c>
      <c r="AK154" t="str">
        <f t="shared" si="65"/>
        <v/>
      </c>
      <c r="AL154" t="str">
        <f t="shared" si="66"/>
        <v/>
      </c>
      <c r="AM154" t="str">
        <f>IF(R154="","",'School Form 1-Copy'!$F$4)</f>
        <v/>
      </c>
      <c r="AN154" t="str">
        <f>IF(R154="","",'School Form 1-Copy'!$F$3)</f>
        <v/>
      </c>
      <c r="AO154" t="str">
        <f>IF(R154="","",'School Form 1-Copy'!$AH$3)</f>
        <v/>
      </c>
      <c r="AP154" t="str">
        <f>IF(R154="","",'School Form 1-Copy'!$S$3)</f>
        <v/>
      </c>
      <c r="AQ154" t="str">
        <f>IF(R154="","",IF('School Form 1-Copy'!$K$3="NCR","NCR",IF('School Form 1-Copy'!$K$3="ARMM","ARMM",IF('School Form 1-Copy'!$K$3="CARAGA","CARAGA",MID('School Form 1-Copy'!$K$3,FIND(" ",'School Form 1-Copy'!$K$3)+1,256)))))</f>
        <v/>
      </c>
      <c r="AR154" t="str">
        <f>IF(R154="","",MID('School Form 1-Copy'!$AB$4,FIND(" ",'School Form 1-Copy'!$AB$4)+1,256))</f>
        <v/>
      </c>
      <c r="AS154" t="str">
        <f>IF(R154="","",'School Form 1-Copy'!$AH$4)</f>
        <v/>
      </c>
      <c r="AT154" t="str">
        <f>IF(S154="","",'School Form 1-Copy'!$S$4)</f>
        <v/>
      </c>
      <c r="AU154" t="str">
        <f ca="1">IF(AM154="","",INDIRECT("'"&amp;"School Form 1-Copy"&amp;"'!"&amp;"AD"&amp;MATCH("*Prepared*",'School Form 1-Copy'!$AD$1:$AD$1000,0)+1))</f>
        <v/>
      </c>
    </row>
    <row r="155" spans="3:47">
      <c r="C155" t="str">
        <f t="array" ref="C155">IF(ROWS($3:155)&gt;MAX(IF(ISNUMBER(SEARCH(SUBSTITUTE(A$1,"&lt;=== TOTAL",""),'School Form 1-Copy'!$C$7:$C$1000)),ROW('School Form 1-Copy'!$C$7:$C$1000)-MIN(ROW('School Form 1-Copy'!$C$7:$C$1000))+1,""))-1,"",INDEX('School Form 1-Copy'!$C$7:$C$1000,ROWS($3:155)))</f>
        <v/>
      </c>
      <c r="D155" t="str">
        <f t="shared" si="46"/>
        <v/>
      </c>
      <c r="E155" t="str">
        <f>IF(C155="","",VLOOKUP(C155,'School Form 1-Copy'!$C$7:$H$1000,6,0))</f>
        <v/>
      </c>
      <c r="F155" t="str">
        <f t="array" ref="F155">IF(ROWS($3:155)&gt;MAX(IF(ISNUMBER(SEARCH(SUBSTITUTE(F$1,"&lt;===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1-Copy'!$C$3:$C$1000))+1,""))+ROWS($3:155)),""))</f>
        <v/>
      </c>
      <c r="G155" t="str">
        <f t="shared" si="47"/>
        <v/>
      </c>
      <c r="H155" t="str">
        <f>IF(F155="","",VLOOKUP(F155,'School Form 1-Copy'!$C$7:$H$1000,6,0))</f>
        <v/>
      </c>
      <c r="I155" t="str">
        <f t="shared" si="48"/>
        <v/>
      </c>
      <c r="J155" t="str">
        <f>IF(C155="","",VLOOKUP(C155,IF({1,0},'School Form 1-Copy'!$C$1:$C$1000,'School Form 1-Copy'!$A$1:$A$1000),2,0))</f>
        <v/>
      </c>
      <c r="K155" t="str">
        <f t="shared" si="49"/>
        <v/>
      </c>
      <c r="L155" t="str">
        <f t="shared" si="50"/>
        <v/>
      </c>
      <c r="M155" t="str">
        <f t="array" ref="M155">LOOKUP("zzzzz",CHOOSE({1,2},"",INDEX(I:I,SMALL(IF($I$3:$I$1000&lt;&gt;"",ROW($I$3:$I$1000)),ROWS($M$3:M155)))))</f>
        <v/>
      </c>
      <c r="N155" t="str">
        <f t="shared" si="51"/>
        <v/>
      </c>
      <c r="O155" t="str">
        <f t="shared" si="52"/>
        <v/>
      </c>
      <c r="P155" t="str">
        <f t="shared" si="53"/>
        <v/>
      </c>
      <c r="Q155" t="str">
        <f t="shared" si="54"/>
        <v/>
      </c>
      <c r="R155" t="str">
        <f>IFERROR(TRIM(MID(SUBSTITUTE(SUBSTITUTE(","&amp;$M155," ",", ",LEN($M155)-LEN(SUBSTITUTE($M155," ",""))),",",REPT(" ",50)),50*COLUMNS($M:M),50)),"")</f>
        <v/>
      </c>
      <c r="S155" t="str">
        <f>IFERROR(TRIM(MID(SUBSTITUTE(SUBSTITUTE(","&amp;$M155," ",", ",LEN($M155)-LEN(SUBSTITUTE($M155," ",""))),",",REPT(" ",50)),50*COLUMNS($M:N),50)),"")</f>
        <v/>
      </c>
      <c r="T155" t="str">
        <f>IFERROR(TRIM(MID(SUBSTITUTE(SUBSTITUTE(","&amp;$M155," ",", ",LEN($M155)-LEN(SUBSTITUTE($M155," ",""))),",",REPT(" ",50)),50*COLUMNS($M:O),50)),"")</f>
        <v/>
      </c>
      <c r="U155" t="str">
        <f>IFERROR(TRIM(MID(SUBSTITUTE(SUBSTITUTE(","&amp;$M155," ",", ",LEN($M155)-LEN(SUBSTITUTE($M155," ",""))),",",REPT(" ",50)),50*COLUMNS($M:P),50)),"")</f>
        <v/>
      </c>
      <c r="V155" s="53" t="e">
        <f>IF(LEN(TRIM(MID(SUBSTITUTE(SUBSTITUTE(","&amp;$Q155," ",", ",LEN($Q155)-LEN(SUBSTITUTE($Q155," ",""))),",",REPT(" ",50)),50*COLUMNS($Q:S),50)))&gt;3,TRIM(MID(SUBSTITUTE(SUBSTITUTE(","&amp;$Q155," ",", ",LEN($Q155)-LEN(SUBSTITUTE($Q155," ",""))),",",REPT(" ",50)),50*COLUMNS($Q:S),50)),"")</f>
        <v>#VALUE!</v>
      </c>
      <c r="W155" s="53" t="e">
        <f t="shared" si="55"/>
        <v>#VALUE!</v>
      </c>
      <c r="X155" t="e">
        <f t="shared" si="45"/>
        <v>#VALUE!</v>
      </c>
      <c r="Y155" s="54" t="e">
        <f t="shared" si="56"/>
        <v>#VALUE!</v>
      </c>
      <c r="Z155" s="53" t="e">
        <f>IF(AND(LEN(TRIM(MID(SUBSTITUTE(SUBSTITUTE(","&amp;$R155," ",", ",LEN($R155)-LEN(SUBSTITUTE($R155," ",""))),",",REPT(" ",50)),50*COLUMNS($R:R),50))&gt;0),LEFT(TRIM(MID(SUBSTITUTE(SUBSTITUTE(","&amp;$R155," ",", ",LEN($R155)-LEN(SUBSTITUTE($R155," ",""))),",",REPT(" ",50)),50*COLUMNS($R:R),50)),1)="I",LEFT(TRIM(MID(SUBSTITUTE(SUBSTITUTE(","&amp;$R155," ",", ",LEN($R155)-LEN(SUBSTITUTE($R155," ",""))),",",REPT(" ",50)),50*COLUMNS($R:R),50)),1)="V",LEFT(TRIM(MID(SUBSTITUTE(SUBSTITUTE(","&amp;$R155," ",", ",LEN($R155)-LEN(SUBSTITUTE($R155," ",""))),",",REPT(" ",50)),50*COLUMNS($R:R),50)),1)="X",LEFT(TRIM(MID(SUBSTITUTE(SUBSTITUTE(","&amp;$R155," ",", ",LEN($R155)-LEN(SUBSTITUTE($R155," ",""))),",",REPT(" ",50)),50*COLUMNS($R:R),50)),1)="J"),TRIM(MID(SUBSTITUTE(SUBSTITUTE(","&amp;$R155," ",", ",LEN($R155)-LEN(SUBSTITUTE($R155," ",""))),",",REPT(" ",50)),50*COLUMNS($R:R),50)),R155)</f>
        <v>#VALUE!</v>
      </c>
      <c r="AA155" s="55" t="str">
        <f t="shared" si="57"/>
        <v xml:space="preserve"> </v>
      </c>
      <c r="AB155" s="56" t="e">
        <f>IF(AE155="",IF(OR(LEFT(W155,1)="I",LEFT(W155,1)="V",LEFT(W155,1)="X",LEFT(W155,2)="JR",LEFT(W155,2)="SR"),IF(LEN(T155)-LEN(SUBSTITUTE(T155," ",""))&gt;=2,LEFT(T155,(FIND(" ",T155,1)-1)),W155),IF(AND(W155="",V155=""),IF(SUBSTITUTE(SUBSTITUTE(SUBSTITUTE(R155,AA155,""),".","")," ","")="",IF(LEN(TRIM(MID(SUBSTITUTE(SUBSTITUTE(","&amp;$Q155," ",", ",LEN($Q155)-LEN(SUBSTITUTE($Q155," ",""))),",",REPT(" ",50)),50*COLUMNS($Q:S),50)))&gt;3,LEFT(TRIM(MID(SUBSTITUTE(SUBSTITUTE(","&amp;$Q155," ",", ",LEN($Q155)-LEN(SUBSTITUTE($Q155," ",""))),",",REPT(" ",50)),50*COLUMNS($Q:S),50)),3),TRIM(MID(SUBSTITUTE(SUBSTITUTE(","&amp;$Q155," ",", ",LEN($Q155)-LEN(SUBSTITUTE($Q155," ",""))),",",REPT(" ",50)),50*COLUMNS($Q:S),50))),SUBSTITUTE(SUBSTITUTE(SUBSTITUTE(R155,AA155,""),".","")," ","")),IF(AND(LEN(W155)&gt;0,LEN(V155)&gt;0),IF(SUBSTITUTE(SUBSTITUTE(SUBSTITUTE(R155,AA155,""),".","")," ","")="",IF(LEN(TRIM(MID(SUBSTITUTE(SUBSTITUTE(","&amp;$Q155," ",", ",LEN($Q155)-LEN(SUBSTITUTE($Q155," ",""))),",",REPT(" ",50)),50*COLUMNS($Q:S),50)))&gt;3,LEFT(TRIM(MID(SUBSTITUTE(SUBSTITUTE(","&amp;$Q155," ",", ",LEN($Q155)-LEN(SUBSTITUTE($Q155," ",""))),",",REPT(" ",50)),50*COLUMNS($Q:S),50)),3),TRIM(MID(SUBSTITUTE(SUBSTITUTE(","&amp;$Q155," ",", ",LEN($Q155)-LEN(SUBSTITUTE($Q155," ",""))),",",REPT(" ",50)),50*COLUMNS($Q:S),50))),SUBSTITUTE(SUBSTITUTE(SUBSTITUTE(R155,AA155,""),".","")," ","")),""))),AE155)</f>
        <v>#VALUE!</v>
      </c>
      <c r="AC155" s="56" t="e">
        <f t="shared" si="58"/>
        <v>#VALUE!</v>
      </c>
      <c r="AD155" s="57" t="str">
        <f t="shared" si="59"/>
        <v/>
      </c>
      <c r="AE155" t="str">
        <f t="array" ref="AE155">IFERROR(INDEX(elem_res,MATCH(TRUE,ISNUMBER(SEARCH(elem_ext,AA155)),0)),"")</f>
        <v/>
      </c>
      <c r="AF155" t="str">
        <f t="shared" si="60"/>
        <v xml:space="preserve"> </v>
      </c>
      <c r="AG155" t="str">
        <f t="shared" si="61"/>
        <v/>
      </c>
      <c r="AH155" t="e">
        <f t="shared" si="62"/>
        <v>#VALUE!</v>
      </c>
      <c r="AI155" t="str">
        <f t="shared" si="63"/>
        <v/>
      </c>
      <c r="AJ155" t="str">
        <f t="shared" si="64"/>
        <v/>
      </c>
      <c r="AK155" t="str">
        <f t="shared" si="65"/>
        <v/>
      </c>
      <c r="AL155" t="str">
        <f t="shared" si="66"/>
        <v/>
      </c>
      <c r="AM155" t="str">
        <f>IF(R155="","",'School Form 1-Copy'!$F$4)</f>
        <v/>
      </c>
      <c r="AN155" t="str">
        <f>IF(R155="","",'School Form 1-Copy'!$F$3)</f>
        <v/>
      </c>
      <c r="AO155" t="str">
        <f>IF(R155="","",'School Form 1-Copy'!$AH$3)</f>
        <v/>
      </c>
      <c r="AP155" t="str">
        <f>IF(R155="","",'School Form 1-Copy'!$S$3)</f>
        <v/>
      </c>
      <c r="AQ155" t="str">
        <f>IF(R155="","",IF('School Form 1-Copy'!$K$3="NCR","NCR",IF('School Form 1-Copy'!$K$3="ARMM","ARMM",IF('School Form 1-Copy'!$K$3="CARAGA","CARAGA",MID('School Form 1-Copy'!$K$3,FIND(" ",'School Form 1-Copy'!$K$3)+1,256)))))</f>
        <v/>
      </c>
      <c r="AR155" t="str">
        <f>IF(R155="","",MID('School Form 1-Copy'!$AB$4,FIND(" ",'School Form 1-Copy'!$AB$4)+1,256))</f>
        <v/>
      </c>
      <c r="AS155" t="str">
        <f>IF(R155="","",'School Form 1-Copy'!$AH$4)</f>
        <v/>
      </c>
      <c r="AT155" t="str">
        <f>IF(S155="","",'School Form 1-Copy'!$S$4)</f>
        <v/>
      </c>
      <c r="AU155" t="str">
        <f ca="1">IF(AM155="","",INDIRECT("'"&amp;"School Form 1-Copy"&amp;"'!"&amp;"AD"&amp;MATCH("*Prepared*",'School Form 1-Copy'!$AD$1:$AD$1000,0)+1))</f>
        <v/>
      </c>
    </row>
    <row r="156" spans="3:47">
      <c r="C156" t="str">
        <f t="array" ref="C156">IF(ROWS($3:156)&gt;MAX(IF(ISNUMBER(SEARCH(SUBSTITUTE(A$1,"&lt;=== TOTAL",""),'School Form 1-Copy'!$C$7:$C$1000)),ROW('School Form 1-Copy'!$C$7:$C$1000)-MIN(ROW('School Form 1-Copy'!$C$7:$C$1000))+1,""))-1,"",INDEX('School Form 1-Copy'!$C$7:$C$1000,ROWS($3:156)))</f>
        <v/>
      </c>
      <c r="D156" t="str">
        <f t="shared" si="46"/>
        <v/>
      </c>
      <c r="E156" t="str">
        <f>IF(C156="","",VLOOKUP(C156,'School Form 1-Copy'!$C$7:$H$1000,6,0))</f>
        <v/>
      </c>
      <c r="F156" t="str">
        <f t="array" ref="F156">IF(ROWS($3:156)&gt;MAX(IF(ISNUMBER(SEARCH(SUBSTITUTE(F$1,"&lt;===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1-Copy'!$C$3:$C$1000))+1,""))+ROWS($3:156)),""))</f>
        <v/>
      </c>
      <c r="G156" t="str">
        <f t="shared" si="47"/>
        <v/>
      </c>
      <c r="H156" t="str">
        <f>IF(F156="","",VLOOKUP(F156,'School Form 1-Copy'!$C$7:$H$1000,6,0))</f>
        <v/>
      </c>
      <c r="I156" t="str">
        <f t="shared" si="48"/>
        <v/>
      </c>
      <c r="J156" t="str">
        <f>IF(C156="","",VLOOKUP(C156,IF({1,0},'School Form 1-Copy'!$C$1:$C$1000,'School Form 1-Copy'!$A$1:$A$1000),2,0))</f>
        <v/>
      </c>
      <c r="K156" t="str">
        <f t="shared" si="49"/>
        <v/>
      </c>
      <c r="L156" t="str">
        <f t="shared" si="50"/>
        <v/>
      </c>
      <c r="M156" t="str">
        <f t="array" ref="M156">LOOKUP("zzzzz",CHOOSE({1,2},"",INDEX(I:I,SMALL(IF($I$3:$I$1000&lt;&gt;"",ROW($I$3:$I$1000)),ROWS($M$3:M156)))))</f>
        <v/>
      </c>
      <c r="N156" t="str">
        <f t="shared" si="51"/>
        <v/>
      </c>
      <c r="O156" t="str">
        <f t="shared" si="52"/>
        <v/>
      </c>
      <c r="P156" t="str">
        <f t="shared" si="53"/>
        <v/>
      </c>
      <c r="Q156" t="str">
        <f t="shared" si="54"/>
        <v/>
      </c>
      <c r="R156" t="str">
        <f>IFERROR(TRIM(MID(SUBSTITUTE(SUBSTITUTE(","&amp;$M156," ",", ",LEN($M156)-LEN(SUBSTITUTE($M156," ",""))),",",REPT(" ",50)),50*COLUMNS($M:M),50)),"")</f>
        <v/>
      </c>
      <c r="S156" t="str">
        <f>IFERROR(TRIM(MID(SUBSTITUTE(SUBSTITUTE(","&amp;$M156," ",", ",LEN($M156)-LEN(SUBSTITUTE($M156," ",""))),",",REPT(" ",50)),50*COLUMNS($M:N),50)),"")</f>
        <v/>
      </c>
      <c r="T156" t="str">
        <f>IFERROR(TRIM(MID(SUBSTITUTE(SUBSTITUTE(","&amp;$M156," ",", ",LEN($M156)-LEN(SUBSTITUTE($M156," ",""))),",",REPT(" ",50)),50*COLUMNS($M:O),50)),"")</f>
        <v/>
      </c>
      <c r="U156" t="str">
        <f>IFERROR(TRIM(MID(SUBSTITUTE(SUBSTITUTE(","&amp;$M156," ",", ",LEN($M156)-LEN(SUBSTITUTE($M156," ",""))),",",REPT(" ",50)),50*COLUMNS($M:P),50)),"")</f>
        <v/>
      </c>
      <c r="V156" s="53" t="e">
        <f>IF(LEN(TRIM(MID(SUBSTITUTE(SUBSTITUTE(","&amp;$Q156," ",", ",LEN($Q156)-LEN(SUBSTITUTE($Q156," ",""))),",",REPT(" ",50)),50*COLUMNS($Q:S),50)))&gt;3,TRIM(MID(SUBSTITUTE(SUBSTITUTE(","&amp;$Q156," ",", ",LEN($Q156)-LEN(SUBSTITUTE($Q156," ",""))),",",REPT(" ",50)),50*COLUMNS($Q:S),50)),"")</f>
        <v>#VALUE!</v>
      </c>
      <c r="W156" s="53" t="e">
        <f t="shared" si="55"/>
        <v>#VALUE!</v>
      </c>
      <c r="X156" t="e">
        <f t="shared" si="45"/>
        <v>#VALUE!</v>
      </c>
      <c r="Y156" s="54" t="e">
        <f t="shared" si="56"/>
        <v>#VALUE!</v>
      </c>
      <c r="Z156" s="53" t="e">
        <f>IF(AND(LEN(TRIM(MID(SUBSTITUTE(SUBSTITUTE(","&amp;$R156," ",", ",LEN($R156)-LEN(SUBSTITUTE($R156," ",""))),",",REPT(" ",50)),50*COLUMNS($R:R),50))&gt;0),LEFT(TRIM(MID(SUBSTITUTE(SUBSTITUTE(","&amp;$R156," ",", ",LEN($R156)-LEN(SUBSTITUTE($R156," ",""))),",",REPT(" ",50)),50*COLUMNS($R:R),50)),1)="I",LEFT(TRIM(MID(SUBSTITUTE(SUBSTITUTE(","&amp;$R156," ",", ",LEN($R156)-LEN(SUBSTITUTE($R156," ",""))),",",REPT(" ",50)),50*COLUMNS($R:R),50)),1)="V",LEFT(TRIM(MID(SUBSTITUTE(SUBSTITUTE(","&amp;$R156," ",", ",LEN($R156)-LEN(SUBSTITUTE($R156," ",""))),",",REPT(" ",50)),50*COLUMNS($R:R),50)),1)="X",LEFT(TRIM(MID(SUBSTITUTE(SUBSTITUTE(","&amp;$R156," ",", ",LEN($R156)-LEN(SUBSTITUTE($R156," ",""))),",",REPT(" ",50)),50*COLUMNS($R:R),50)),1)="J"),TRIM(MID(SUBSTITUTE(SUBSTITUTE(","&amp;$R156," ",", ",LEN($R156)-LEN(SUBSTITUTE($R156," ",""))),",",REPT(" ",50)),50*COLUMNS($R:R),50)),R156)</f>
        <v>#VALUE!</v>
      </c>
      <c r="AA156" s="55" t="str">
        <f t="shared" si="57"/>
        <v xml:space="preserve"> </v>
      </c>
      <c r="AB156" s="56" t="e">
        <f>IF(AE156="",IF(OR(LEFT(W156,1)="I",LEFT(W156,1)="V",LEFT(W156,1)="X",LEFT(W156,2)="JR",LEFT(W156,2)="SR"),IF(LEN(T156)-LEN(SUBSTITUTE(T156," ",""))&gt;=2,LEFT(T156,(FIND(" ",T156,1)-1)),W156),IF(AND(W156="",V156=""),IF(SUBSTITUTE(SUBSTITUTE(SUBSTITUTE(R156,AA156,""),".","")," ","")="",IF(LEN(TRIM(MID(SUBSTITUTE(SUBSTITUTE(","&amp;$Q156," ",", ",LEN($Q156)-LEN(SUBSTITUTE($Q156," ",""))),",",REPT(" ",50)),50*COLUMNS($Q:S),50)))&gt;3,LEFT(TRIM(MID(SUBSTITUTE(SUBSTITUTE(","&amp;$Q156," ",", ",LEN($Q156)-LEN(SUBSTITUTE($Q156," ",""))),",",REPT(" ",50)),50*COLUMNS($Q:S),50)),3),TRIM(MID(SUBSTITUTE(SUBSTITUTE(","&amp;$Q156," ",", ",LEN($Q156)-LEN(SUBSTITUTE($Q156," ",""))),",",REPT(" ",50)),50*COLUMNS($Q:S),50))),SUBSTITUTE(SUBSTITUTE(SUBSTITUTE(R156,AA156,""),".","")," ","")),IF(AND(LEN(W156)&gt;0,LEN(V156)&gt;0),IF(SUBSTITUTE(SUBSTITUTE(SUBSTITUTE(R156,AA156,""),".","")," ","")="",IF(LEN(TRIM(MID(SUBSTITUTE(SUBSTITUTE(","&amp;$Q156," ",", ",LEN($Q156)-LEN(SUBSTITUTE($Q156," ",""))),",",REPT(" ",50)),50*COLUMNS($Q:S),50)))&gt;3,LEFT(TRIM(MID(SUBSTITUTE(SUBSTITUTE(","&amp;$Q156," ",", ",LEN($Q156)-LEN(SUBSTITUTE($Q156," ",""))),",",REPT(" ",50)),50*COLUMNS($Q:S),50)),3),TRIM(MID(SUBSTITUTE(SUBSTITUTE(","&amp;$Q156," ",", ",LEN($Q156)-LEN(SUBSTITUTE($Q156," ",""))),",",REPT(" ",50)),50*COLUMNS($Q:S),50))),SUBSTITUTE(SUBSTITUTE(SUBSTITUTE(R156,AA156,""),".","")," ","")),""))),AE156)</f>
        <v>#VALUE!</v>
      </c>
      <c r="AC156" s="56" t="e">
        <f t="shared" si="58"/>
        <v>#VALUE!</v>
      </c>
      <c r="AD156" s="57" t="str">
        <f t="shared" si="59"/>
        <v/>
      </c>
      <c r="AE156" t="str">
        <f t="array" ref="AE156">IFERROR(INDEX(elem_res,MATCH(TRUE,ISNUMBER(SEARCH(elem_ext,AA156)),0)),"")</f>
        <v/>
      </c>
      <c r="AF156" t="str">
        <f t="shared" si="60"/>
        <v xml:space="preserve"> </v>
      </c>
      <c r="AG156" t="str">
        <f t="shared" si="61"/>
        <v/>
      </c>
      <c r="AH156" t="e">
        <f t="shared" si="62"/>
        <v>#VALUE!</v>
      </c>
      <c r="AI156" t="str">
        <f t="shared" si="63"/>
        <v/>
      </c>
      <c r="AJ156" t="str">
        <f t="shared" si="64"/>
        <v/>
      </c>
      <c r="AK156" t="str">
        <f t="shared" si="65"/>
        <v/>
      </c>
      <c r="AL156" t="str">
        <f t="shared" si="66"/>
        <v/>
      </c>
      <c r="AM156" t="str">
        <f>IF(R156="","",'School Form 1-Copy'!$F$4)</f>
        <v/>
      </c>
      <c r="AN156" t="str">
        <f>IF(R156="","",'School Form 1-Copy'!$F$3)</f>
        <v/>
      </c>
      <c r="AO156" t="str">
        <f>IF(R156="","",'School Form 1-Copy'!$AH$3)</f>
        <v/>
      </c>
      <c r="AP156" t="str">
        <f>IF(R156="","",'School Form 1-Copy'!$S$3)</f>
        <v/>
      </c>
      <c r="AQ156" t="str">
        <f>IF(R156="","",IF('School Form 1-Copy'!$K$3="NCR","NCR",IF('School Form 1-Copy'!$K$3="ARMM","ARMM",IF('School Form 1-Copy'!$K$3="CARAGA","CARAGA",MID('School Form 1-Copy'!$K$3,FIND(" ",'School Form 1-Copy'!$K$3)+1,256)))))</f>
        <v/>
      </c>
      <c r="AR156" t="str">
        <f>IF(R156="","",MID('School Form 1-Copy'!$AB$4,FIND(" ",'School Form 1-Copy'!$AB$4)+1,256))</f>
        <v/>
      </c>
      <c r="AS156" t="str">
        <f>IF(R156="","",'School Form 1-Copy'!$AH$4)</f>
        <v/>
      </c>
      <c r="AT156" t="str">
        <f>IF(S156="","",'School Form 1-Copy'!$S$4)</f>
        <v/>
      </c>
      <c r="AU156" t="str">
        <f ca="1">IF(AM156="","",INDIRECT("'"&amp;"School Form 1-Copy"&amp;"'!"&amp;"AD"&amp;MATCH("*Prepared*",'School Form 1-Copy'!$AD$1:$AD$1000,0)+1))</f>
        <v/>
      </c>
    </row>
    <row r="157" spans="3:47">
      <c r="C157" t="str">
        <f t="array" ref="C157">IF(ROWS($3:157)&gt;MAX(IF(ISNUMBER(SEARCH(SUBSTITUTE(A$1,"&lt;=== TOTAL",""),'School Form 1-Copy'!$C$7:$C$1000)),ROW('School Form 1-Copy'!$C$7:$C$1000)-MIN(ROW('School Form 1-Copy'!$C$7:$C$1000))+1,""))-1,"",INDEX('School Form 1-Copy'!$C$7:$C$1000,ROWS($3:157)))</f>
        <v/>
      </c>
      <c r="D157" t="str">
        <f t="shared" si="46"/>
        <v/>
      </c>
      <c r="E157" t="str">
        <f>IF(C157="","",VLOOKUP(C157,'School Form 1-Copy'!$C$7:$H$1000,6,0))</f>
        <v/>
      </c>
      <c r="F157" t="str">
        <f t="array" ref="F157">IF(ROWS($3:157)&gt;MAX(IF(ISNUMBER(SEARCH(SUBSTITUTE(F$1,"&lt;===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1-Copy'!$C$3:$C$1000))+1,""))+ROWS($3:157)),""))</f>
        <v/>
      </c>
      <c r="G157" t="str">
        <f t="shared" si="47"/>
        <v/>
      </c>
      <c r="H157" t="str">
        <f>IF(F157="","",VLOOKUP(F157,'School Form 1-Copy'!$C$7:$H$1000,6,0))</f>
        <v/>
      </c>
      <c r="I157" t="str">
        <f t="shared" si="48"/>
        <v/>
      </c>
      <c r="J157" t="str">
        <f>IF(C157="","",VLOOKUP(C157,IF({1,0},'School Form 1-Copy'!$C$1:$C$1000,'School Form 1-Copy'!$A$1:$A$1000),2,0))</f>
        <v/>
      </c>
      <c r="K157" t="str">
        <f t="shared" si="49"/>
        <v/>
      </c>
      <c r="L157" t="str">
        <f t="shared" si="50"/>
        <v/>
      </c>
      <c r="M157" t="str">
        <f t="array" ref="M157">LOOKUP("zzzzz",CHOOSE({1,2},"",INDEX(I:I,SMALL(IF($I$3:$I$1000&lt;&gt;"",ROW($I$3:$I$1000)),ROWS($M$3:M157)))))</f>
        <v/>
      </c>
      <c r="N157" t="str">
        <f t="shared" si="51"/>
        <v/>
      </c>
      <c r="O157" t="str">
        <f t="shared" si="52"/>
        <v/>
      </c>
      <c r="P157" t="str">
        <f t="shared" si="53"/>
        <v/>
      </c>
      <c r="Q157" t="str">
        <f t="shared" si="54"/>
        <v/>
      </c>
      <c r="R157" t="str">
        <f>IFERROR(TRIM(MID(SUBSTITUTE(SUBSTITUTE(","&amp;$M157," ",", ",LEN($M157)-LEN(SUBSTITUTE($M157," ",""))),",",REPT(" ",50)),50*COLUMNS($M:M),50)),"")</f>
        <v/>
      </c>
      <c r="S157" t="str">
        <f>IFERROR(TRIM(MID(SUBSTITUTE(SUBSTITUTE(","&amp;$M157," ",", ",LEN($M157)-LEN(SUBSTITUTE($M157," ",""))),",",REPT(" ",50)),50*COLUMNS($M:N),50)),"")</f>
        <v/>
      </c>
      <c r="T157" t="str">
        <f>IFERROR(TRIM(MID(SUBSTITUTE(SUBSTITUTE(","&amp;$M157," ",", ",LEN($M157)-LEN(SUBSTITUTE($M157," ",""))),",",REPT(" ",50)),50*COLUMNS($M:O),50)),"")</f>
        <v/>
      </c>
      <c r="U157" t="str">
        <f>IFERROR(TRIM(MID(SUBSTITUTE(SUBSTITUTE(","&amp;$M157," ",", ",LEN($M157)-LEN(SUBSTITUTE($M157," ",""))),",",REPT(" ",50)),50*COLUMNS($M:P),50)),"")</f>
        <v/>
      </c>
      <c r="V157" s="53" t="e">
        <f>IF(LEN(TRIM(MID(SUBSTITUTE(SUBSTITUTE(","&amp;$Q157," ",", ",LEN($Q157)-LEN(SUBSTITUTE($Q157," ",""))),",",REPT(" ",50)),50*COLUMNS($Q:S),50)))&gt;3,TRIM(MID(SUBSTITUTE(SUBSTITUTE(","&amp;$Q157," ",", ",LEN($Q157)-LEN(SUBSTITUTE($Q157," ",""))),",",REPT(" ",50)),50*COLUMNS($Q:S),50)),"")</f>
        <v>#VALUE!</v>
      </c>
      <c r="W157" s="53" t="e">
        <f t="shared" si="55"/>
        <v>#VALUE!</v>
      </c>
      <c r="X157" t="e">
        <f t="shared" si="45"/>
        <v>#VALUE!</v>
      </c>
      <c r="Y157" s="54" t="e">
        <f t="shared" si="56"/>
        <v>#VALUE!</v>
      </c>
      <c r="Z157" s="53" t="e">
        <f>IF(AND(LEN(TRIM(MID(SUBSTITUTE(SUBSTITUTE(","&amp;$R157," ",", ",LEN($R157)-LEN(SUBSTITUTE($R157," ",""))),",",REPT(" ",50)),50*COLUMNS($R:R),50))&gt;0),LEFT(TRIM(MID(SUBSTITUTE(SUBSTITUTE(","&amp;$R157," ",", ",LEN($R157)-LEN(SUBSTITUTE($R157," ",""))),",",REPT(" ",50)),50*COLUMNS($R:R),50)),1)="I",LEFT(TRIM(MID(SUBSTITUTE(SUBSTITUTE(","&amp;$R157," ",", ",LEN($R157)-LEN(SUBSTITUTE($R157," ",""))),",",REPT(" ",50)),50*COLUMNS($R:R),50)),1)="V",LEFT(TRIM(MID(SUBSTITUTE(SUBSTITUTE(","&amp;$R157," ",", ",LEN($R157)-LEN(SUBSTITUTE($R157," ",""))),",",REPT(" ",50)),50*COLUMNS($R:R),50)),1)="X",LEFT(TRIM(MID(SUBSTITUTE(SUBSTITUTE(","&amp;$R157," ",", ",LEN($R157)-LEN(SUBSTITUTE($R157," ",""))),",",REPT(" ",50)),50*COLUMNS($R:R),50)),1)="J"),TRIM(MID(SUBSTITUTE(SUBSTITUTE(","&amp;$R157," ",", ",LEN($R157)-LEN(SUBSTITUTE($R157," ",""))),",",REPT(" ",50)),50*COLUMNS($R:R),50)),R157)</f>
        <v>#VALUE!</v>
      </c>
      <c r="AA157" s="55" t="str">
        <f t="shared" si="57"/>
        <v xml:space="preserve"> </v>
      </c>
      <c r="AB157" s="56" t="e">
        <f>IF(AE157="",IF(OR(LEFT(W157,1)="I",LEFT(W157,1)="V",LEFT(W157,1)="X",LEFT(W157,2)="JR",LEFT(W157,2)="SR"),IF(LEN(T157)-LEN(SUBSTITUTE(T157," ",""))&gt;=2,LEFT(T157,(FIND(" ",T157,1)-1)),W157),IF(AND(W157="",V157=""),IF(SUBSTITUTE(SUBSTITUTE(SUBSTITUTE(R157,AA157,""),".","")," ","")="",IF(LEN(TRIM(MID(SUBSTITUTE(SUBSTITUTE(","&amp;$Q157," ",", ",LEN($Q157)-LEN(SUBSTITUTE($Q157," ",""))),",",REPT(" ",50)),50*COLUMNS($Q:S),50)))&gt;3,LEFT(TRIM(MID(SUBSTITUTE(SUBSTITUTE(","&amp;$Q157," ",", ",LEN($Q157)-LEN(SUBSTITUTE($Q157," ",""))),",",REPT(" ",50)),50*COLUMNS($Q:S),50)),3),TRIM(MID(SUBSTITUTE(SUBSTITUTE(","&amp;$Q157," ",", ",LEN($Q157)-LEN(SUBSTITUTE($Q157," ",""))),",",REPT(" ",50)),50*COLUMNS($Q:S),50))),SUBSTITUTE(SUBSTITUTE(SUBSTITUTE(R157,AA157,""),".","")," ","")),IF(AND(LEN(W157)&gt;0,LEN(V157)&gt;0),IF(SUBSTITUTE(SUBSTITUTE(SUBSTITUTE(R157,AA157,""),".","")," ","")="",IF(LEN(TRIM(MID(SUBSTITUTE(SUBSTITUTE(","&amp;$Q157," ",", ",LEN($Q157)-LEN(SUBSTITUTE($Q157," ",""))),",",REPT(" ",50)),50*COLUMNS($Q:S),50)))&gt;3,LEFT(TRIM(MID(SUBSTITUTE(SUBSTITUTE(","&amp;$Q157," ",", ",LEN($Q157)-LEN(SUBSTITUTE($Q157," ",""))),",",REPT(" ",50)),50*COLUMNS($Q:S),50)),3),TRIM(MID(SUBSTITUTE(SUBSTITUTE(","&amp;$Q157," ",", ",LEN($Q157)-LEN(SUBSTITUTE($Q157," ",""))),",",REPT(" ",50)),50*COLUMNS($Q:S),50))),SUBSTITUTE(SUBSTITUTE(SUBSTITUTE(R157,AA157,""),".","")," ","")),""))),AE157)</f>
        <v>#VALUE!</v>
      </c>
      <c r="AC157" s="56" t="e">
        <f t="shared" si="58"/>
        <v>#VALUE!</v>
      </c>
      <c r="AD157" s="57" t="str">
        <f t="shared" si="59"/>
        <v/>
      </c>
      <c r="AE157" t="str">
        <f t="array" ref="AE157">IFERROR(INDEX(elem_res,MATCH(TRUE,ISNUMBER(SEARCH(elem_ext,AA157)),0)),"")</f>
        <v/>
      </c>
      <c r="AF157" t="str">
        <f t="shared" si="60"/>
        <v xml:space="preserve"> </v>
      </c>
      <c r="AG157" t="str">
        <f t="shared" si="61"/>
        <v/>
      </c>
      <c r="AH157" t="e">
        <f t="shared" si="62"/>
        <v>#VALUE!</v>
      </c>
      <c r="AI157" t="str">
        <f t="shared" si="63"/>
        <v/>
      </c>
      <c r="AJ157" t="str">
        <f t="shared" si="64"/>
        <v/>
      </c>
      <c r="AK157" t="str">
        <f t="shared" si="65"/>
        <v/>
      </c>
      <c r="AL157" t="str">
        <f t="shared" si="66"/>
        <v/>
      </c>
      <c r="AM157" t="str">
        <f>IF(R157="","",'School Form 1-Copy'!$F$4)</f>
        <v/>
      </c>
      <c r="AN157" t="str">
        <f>IF(R157="","",'School Form 1-Copy'!$F$3)</f>
        <v/>
      </c>
      <c r="AO157" t="str">
        <f>IF(R157="","",'School Form 1-Copy'!$AH$3)</f>
        <v/>
      </c>
      <c r="AP157" t="str">
        <f>IF(R157="","",'School Form 1-Copy'!$S$3)</f>
        <v/>
      </c>
      <c r="AQ157" t="str">
        <f>IF(R157="","",IF('School Form 1-Copy'!$K$3="NCR","NCR",IF('School Form 1-Copy'!$K$3="ARMM","ARMM",IF('School Form 1-Copy'!$K$3="CARAGA","CARAGA",MID('School Form 1-Copy'!$K$3,FIND(" ",'School Form 1-Copy'!$K$3)+1,256)))))</f>
        <v/>
      </c>
      <c r="AR157" t="str">
        <f>IF(R157="","",MID('School Form 1-Copy'!$AB$4,FIND(" ",'School Form 1-Copy'!$AB$4)+1,256))</f>
        <v/>
      </c>
      <c r="AS157" t="str">
        <f>IF(R157="","",'School Form 1-Copy'!$AH$4)</f>
        <v/>
      </c>
      <c r="AT157" t="str">
        <f>IF(S157="","",'School Form 1-Copy'!$S$4)</f>
        <v/>
      </c>
      <c r="AU157" t="str">
        <f ca="1">IF(AM157="","",INDIRECT("'"&amp;"School Form 1-Copy"&amp;"'!"&amp;"AD"&amp;MATCH("*Prepared*",'School Form 1-Copy'!$AD$1:$AD$1000,0)+1))</f>
        <v/>
      </c>
    </row>
    <row r="158" spans="3:47">
      <c r="C158" t="str">
        <f t="array" ref="C158">IF(ROWS($3:158)&gt;MAX(IF(ISNUMBER(SEARCH(SUBSTITUTE(A$1,"&lt;=== TOTAL",""),'School Form 1-Copy'!$C$7:$C$1000)),ROW('School Form 1-Copy'!$C$7:$C$1000)-MIN(ROW('School Form 1-Copy'!$C$7:$C$1000))+1,""))-1,"",INDEX('School Form 1-Copy'!$C$7:$C$1000,ROWS($3:158)))</f>
        <v/>
      </c>
      <c r="D158" t="str">
        <f t="shared" si="46"/>
        <v/>
      </c>
      <c r="E158" t="str">
        <f>IF(C158="","",VLOOKUP(C158,'School Form 1-Copy'!$C$7:$H$1000,6,0))</f>
        <v/>
      </c>
      <c r="F158" t="str">
        <f t="array" ref="F158">IF(ROWS($3:158)&gt;MAX(IF(ISNUMBER(SEARCH(SUBSTITUTE(F$1,"&lt;===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1-Copy'!$C$3:$C$1000))+1,""))+ROWS($3:158)),""))</f>
        <v/>
      </c>
      <c r="G158" t="str">
        <f t="shared" si="47"/>
        <v/>
      </c>
      <c r="H158" t="str">
        <f>IF(F158="","",VLOOKUP(F158,'School Form 1-Copy'!$C$7:$H$1000,6,0))</f>
        <v/>
      </c>
      <c r="I158" t="str">
        <f t="shared" si="48"/>
        <v/>
      </c>
      <c r="J158" t="str">
        <f>IF(C158="","",VLOOKUP(C158,IF({1,0},'School Form 1-Copy'!$C$1:$C$1000,'School Form 1-Copy'!$A$1:$A$1000),2,0))</f>
        <v/>
      </c>
      <c r="K158" t="str">
        <f t="shared" si="49"/>
        <v/>
      </c>
      <c r="L158" t="str">
        <f t="shared" si="50"/>
        <v/>
      </c>
      <c r="M158" t="str">
        <f t="array" ref="M158">LOOKUP("zzzzz",CHOOSE({1,2},"",INDEX(I:I,SMALL(IF($I$3:$I$1000&lt;&gt;"",ROW($I$3:$I$1000)),ROWS($M$3:M158)))))</f>
        <v/>
      </c>
      <c r="N158" t="str">
        <f t="shared" si="51"/>
        <v/>
      </c>
      <c r="O158" t="str">
        <f t="shared" si="52"/>
        <v/>
      </c>
      <c r="P158" t="str">
        <f t="shared" si="53"/>
        <v/>
      </c>
      <c r="Q158" t="str">
        <f t="shared" si="54"/>
        <v/>
      </c>
      <c r="R158" t="str">
        <f>IFERROR(TRIM(MID(SUBSTITUTE(SUBSTITUTE(","&amp;$M158," ",", ",LEN($M158)-LEN(SUBSTITUTE($M158," ",""))),",",REPT(" ",50)),50*COLUMNS($M:M),50)),"")</f>
        <v/>
      </c>
      <c r="S158" t="str">
        <f>IFERROR(TRIM(MID(SUBSTITUTE(SUBSTITUTE(","&amp;$M158," ",", ",LEN($M158)-LEN(SUBSTITUTE($M158," ",""))),",",REPT(" ",50)),50*COLUMNS($M:N),50)),"")</f>
        <v/>
      </c>
      <c r="T158" t="str">
        <f>IFERROR(TRIM(MID(SUBSTITUTE(SUBSTITUTE(","&amp;$M158," ",", ",LEN($M158)-LEN(SUBSTITUTE($M158," ",""))),",",REPT(" ",50)),50*COLUMNS($M:O),50)),"")</f>
        <v/>
      </c>
      <c r="U158" t="str">
        <f>IFERROR(TRIM(MID(SUBSTITUTE(SUBSTITUTE(","&amp;$M158," ",", ",LEN($M158)-LEN(SUBSTITUTE($M158," ",""))),",",REPT(" ",50)),50*COLUMNS($M:P),50)),"")</f>
        <v/>
      </c>
      <c r="V158" s="53" t="e">
        <f>IF(LEN(TRIM(MID(SUBSTITUTE(SUBSTITUTE(","&amp;$Q158," ",", ",LEN($Q158)-LEN(SUBSTITUTE($Q158," ",""))),",",REPT(" ",50)),50*COLUMNS($Q:S),50)))&gt;3,TRIM(MID(SUBSTITUTE(SUBSTITUTE(","&amp;$Q158," ",", ",LEN($Q158)-LEN(SUBSTITUTE($Q158," ",""))),",",REPT(" ",50)),50*COLUMNS($Q:S),50)),"")</f>
        <v>#VALUE!</v>
      </c>
      <c r="W158" s="53" t="e">
        <f t="shared" si="55"/>
        <v>#VALUE!</v>
      </c>
      <c r="X158" t="e">
        <f t="shared" si="45"/>
        <v>#VALUE!</v>
      </c>
      <c r="Y158" s="54" t="e">
        <f t="shared" si="56"/>
        <v>#VALUE!</v>
      </c>
      <c r="Z158" s="53" t="e">
        <f>IF(AND(LEN(TRIM(MID(SUBSTITUTE(SUBSTITUTE(","&amp;$R158," ",", ",LEN($R158)-LEN(SUBSTITUTE($R158," ",""))),",",REPT(" ",50)),50*COLUMNS($R:R),50))&gt;0),LEFT(TRIM(MID(SUBSTITUTE(SUBSTITUTE(","&amp;$R158," ",", ",LEN($R158)-LEN(SUBSTITUTE($R158," ",""))),",",REPT(" ",50)),50*COLUMNS($R:R),50)),1)="I",LEFT(TRIM(MID(SUBSTITUTE(SUBSTITUTE(","&amp;$R158," ",", ",LEN($R158)-LEN(SUBSTITUTE($R158," ",""))),",",REPT(" ",50)),50*COLUMNS($R:R),50)),1)="V",LEFT(TRIM(MID(SUBSTITUTE(SUBSTITUTE(","&amp;$R158," ",", ",LEN($R158)-LEN(SUBSTITUTE($R158," ",""))),",",REPT(" ",50)),50*COLUMNS($R:R),50)),1)="X",LEFT(TRIM(MID(SUBSTITUTE(SUBSTITUTE(","&amp;$R158," ",", ",LEN($R158)-LEN(SUBSTITUTE($R158," ",""))),",",REPT(" ",50)),50*COLUMNS($R:R),50)),1)="J"),TRIM(MID(SUBSTITUTE(SUBSTITUTE(","&amp;$R158," ",", ",LEN($R158)-LEN(SUBSTITUTE($R158," ",""))),",",REPT(" ",50)),50*COLUMNS($R:R),50)),R158)</f>
        <v>#VALUE!</v>
      </c>
      <c r="AA158" s="55" t="str">
        <f t="shared" si="57"/>
        <v xml:space="preserve"> </v>
      </c>
      <c r="AB158" s="56" t="e">
        <f>IF(AE158="",IF(OR(LEFT(W158,1)="I",LEFT(W158,1)="V",LEFT(W158,1)="X",LEFT(W158,2)="JR",LEFT(W158,2)="SR"),IF(LEN(T158)-LEN(SUBSTITUTE(T158," ",""))&gt;=2,LEFT(T158,(FIND(" ",T158,1)-1)),W158),IF(AND(W158="",V158=""),IF(SUBSTITUTE(SUBSTITUTE(SUBSTITUTE(R158,AA158,""),".","")," ","")="",IF(LEN(TRIM(MID(SUBSTITUTE(SUBSTITUTE(","&amp;$Q158," ",", ",LEN($Q158)-LEN(SUBSTITUTE($Q158," ",""))),",",REPT(" ",50)),50*COLUMNS($Q:S),50)))&gt;3,LEFT(TRIM(MID(SUBSTITUTE(SUBSTITUTE(","&amp;$Q158," ",", ",LEN($Q158)-LEN(SUBSTITUTE($Q158," ",""))),",",REPT(" ",50)),50*COLUMNS($Q:S),50)),3),TRIM(MID(SUBSTITUTE(SUBSTITUTE(","&amp;$Q158," ",", ",LEN($Q158)-LEN(SUBSTITUTE($Q158," ",""))),",",REPT(" ",50)),50*COLUMNS($Q:S),50))),SUBSTITUTE(SUBSTITUTE(SUBSTITUTE(R158,AA158,""),".","")," ","")),IF(AND(LEN(W158)&gt;0,LEN(V158)&gt;0),IF(SUBSTITUTE(SUBSTITUTE(SUBSTITUTE(R158,AA158,""),".","")," ","")="",IF(LEN(TRIM(MID(SUBSTITUTE(SUBSTITUTE(","&amp;$Q158," ",", ",LEN($Q158)-LEN(SUBSTITUTE($Q158," ",""))),",",REPT(" ",50)),50*COLUMNS($Q:S),50)))&gt;3,LEFT(TRIM(MID(SUBSTITUTE(SUBSTITUTE(","&amp;$Q158," ",", ",LEN($Q158)-LEN(SUBSTITUTE($Q158," ",""))),",",REPT(" ",50)),50*COLUMNS($Q:S),50)),3),TRIM(MID(SUBSTITUTE(SUBSTITUTE(","&amp;$Q158," ",", ",LEN($Q158)-LEN(SUBSTITUTE($Q158," ",""))),",",REPT(" ",50)),50*COLUMNS($Q:S),50))),SUBSTITUTE(SUBSTITUTE(SUBSTITUTE(R158,AA158,""),".","")," ","")),""))),AE158)</f>
        <v>#VALUE!</v>
      </c>
      <c r="AC158" s="56" t="e">
        <f t="shared" si="58"/>
        <v>#VALUE!</v>
      </c>
      <c r="AD158" s="57" t="str">
        <f t="shared" si="59"/>
        <v/>
      </c>
      <c r="AE158" t="str">
        <f t="array" ref="AE158">IFERROR(INDEX(elem_res,MATCH(TRUE,ISNUMBER(SEARCH(elem_ext,AA158)),0)),"")</f>
        <v/>
      </c>
      <c r="AF158" t="str">
        <f t="shared" si="60"/>
        <v xml:space="preserve"> </v>
      </c>
      <c r="AG158" t="str">
        <f t="shared" si="61"/>
        <v/>
      </c>
      <c r="AH158" t="e">
        <f t="shared" si="62"/>
        <v>#VALUE!</v>
      </c>
      <c r="AI158" t="str">
        <f t="shared" si="63"/>
        <v/>
      </c>
      <c r="AJ158" t="str">
        <f t="shared" si="64"/>
        <v/>
      </c>
      <c r="AK158" t="str">
        <f t="shared" si="65"/>
        <v/>
      </c>
      <c r="AL158" t="str">
        <f t="shared" si="66"/>
        <v/>
      </c>
      <c r="AM158" t="str">
        <f>IF(R158="","",'School Form 1-Copy'!$F$4)</f>
        <v/>
      </c>
      <c r="AN158" t="str">
        <f>IF(R158="","",'School Form 1-Copy'!$F$3)</f>
        <v/>
      </c>
      <c r="AO158" t="str">
        <f>IF(R158="","",'School Form 1-Copy'!$AH$3)</f>
        <v/>
      </c>
      <c r="AP158" t="str">
        <f>IF(R158="","",'School Form 1-Copy'!$S$3)</f>
        <v/>
      </c>
      <c r="AQ158" t="str">
        <f>IF(R158="","",IF('School Form 1-Copy'!$K$3="NCR","NCR",IF('School Form 1-Copy'!$K$3="ARMM","ARMM",IF('School Form 1-Copy'!$K$3="CARAGA","CARAGA",MID('School Form 1-Copy'!$K$3,FIND(" ",'School Form 1-Copy'!$K$3)+1,256)))))</f>
        <v/>
      </c>
      <c r="AR158" t="str">
        <f>IF(R158="","",MID('School Form 1-Copy'!$AB$4,FIND(" ",'School Form 1-Copy'!$AB$4)+1,256))</f>
        <v/>
      </c>
      <c r="AS158" t="str">
        <f>IF(R158="","",'School Form 1-Copy'!$AH$4)</f>
        <v/>
      </c>
      <c r="AT158" t="str">
        <f>IF(S158="","",'School Form 1-Copy'!$S$4)</f>
        <v/>
      </c>
      <c r="AU158" t="str">
        <f ca="1">IF(AM158="","",INDIRECT("'"&amp;"School Form 1-Copy"&amp;"'!"&amp;"AD"&amp;MATCH("*Prepared*",'School Form 1-Copy'!$AD$1:$AD$1000,0)+1))</f>
        <v/>
      </c>
    </row>
    <row r="159" spans="3:47">
      <c r="C159" t="str">
        <f t="array" ref="C159">IF(ROWS($3:159)&gt;MAX(IF(ISNUMBER(SEARCH(SUBSTITUTE(A$1,"&lt;=== TOTAL",""),'School Form 1-Copy'!$C$7:$C$1000)),ROW('School Form 1-Copy'!$C$7:$C$1000)-MIN(ROW('School Form 1-Copy'!$C$7:$C$1000))+1,""))-1,"",INDEX('School Form 1-Copy'!$C$7:$C$1000,ROWS($3:159)))</f>
        <v/>
      </c>
      <c r="D159" t="str">
        <f t="shared" si="46"/>
        <v/>
      </c>
      <c r="E159" t="str">
        <f>IF(C159="","",VLOOKUP(C159,'School Form 1-Copy'!$C$7:$H$1000,6,0))</f>
        <v/>
      </c>
      <c r="F159" t="str">
        <f t="array" ref="F159">IF(ROWS($3:159)&gt;MAX(IF(ISNUMBER(SEARCH(SUBSTITUTE(F$1,"&lt;===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1-Copy'!$C$3:$C$1000))+1,""))+ROWS($3:159)),""))</f>
        <v/>
      </c>
      <c r="G159" t="str">
        <f t="shared" si="47"/>
        <v/>
      </c>
      <c r="H159" t="str">
        <f>IF(F159="","",VLOOKUP(F159,'School Form 1-Copy'!$C$7:$H$1000,6,0))</f>
        <v/>
      </c>
      <c r="I159" t="str">
        <f t="shared" si="48"/>
        <v/>
      </c>
      <c r="J159" t="str">
        <f>IF(C159="","",VLOOKUP(C159,IF({1,0},'School Form 1-Copy'!$C$1:$C$1000,'School Form 1-Copy'!$A$1:$A$1000),2,0))</f>
        <v/>
      </c>
      <c r="K159" t="str">
        <f t="shared" si="49"/>
        <v/>
      </c>
      <c r="L159" t="str">
        <f t="shared" si="50"/>
        <v/>
      </c>
      <c r="M159" t="str">
        <f t="array" ref="M159">LOOKUP("zzzzz",CHOOSE({1,2},"",INDEX(I:I,SMALL(IF($I$3:$I$1000&lt;&gt;"",ROW($I$3:$I$1000)),ROWS($M$3:M159)))))</f>
        <v/>
      </c>
      <c r="N159" t="str">
        <f t="shared" si="51"/>
        <v/>
      </c>
      <c r="O159" t="str">
        <f t="shared" si="52"/>
        <v/>
      </c>
      <c r="P159" t="str">
        <f t="shared" si="53"/>
        <v/>
      </c>
      <c r="Q159" t="str">
        <f t="shared" si="54"/>
        <v/>
      </c>
      <c r="R159" t="str">
        <f>IFERROR(TRIM(MID(SUBSTITUTE(SUBSTITUTE(","&amp;$M159," ",", ",LEN($M159)-LEN(SUBSTITUTE($M159," ",""))),",",REPT(" ",50)),50*COLUMNS($M:M),50)),"")</f>
        <v/>
      </c>
      <c r="S159" t="str">
        <f>IFERROR(TRIM(MID(SUBSTITUTE(SUBSTITUTE(","&amp;$M159," ",", ",LEN($M159)-LEN(SUBSTITUTE($M159," ",""))),",",REPT(" ",50)),50*COLUMNS($M:N),50)),"")</f>
        <v/>
      </c>
      <c r="T159" t="str">
        <f>IFERROR(TRIM(MID(SUBSTITUTE(SUBSTITUTE(","&amp;$M159," ",", ",LEN($M159)-LEN(SUBSTITUTE($M159," ",""))),",",REPT(" ",50)),50*COLUMNS($M:O),50)),"")</f>
        <v/>
      </c>
      <c r="U159" t="str">
        <f>IFERROR(TRIM(MID(SUBSTITUTE(SUBSTITUTE(","&amp;$M159," ",", ",LEN($M159)-LEN(SUBSTITUTE($M159," ",""))),",",REPT(" ",50)),50*COLUMNS($M:P),50)),"")</f>
        <v/>
      </c>
      <c r="V159" s="53" t="e">
        <f>IF(LEN(TRIM(MID(SUBSTITUTE(SUBSTITUTE(","&amp;$Q159," ",", ",LEN($Q159)-LEN(SUBSTITUTE($Q159," ",""))),",",REPT(" ",50)),50*COLUMNS($Q:S),50)))&gt;3,TRIM(MID(SUBSTITUTE(SUBSTITUTE(","&amp;$Q159," ",", ",LEN($Q159)-LEN(SUBSTITUTE($Q159," ",""))),",",REPT(" ",50)),50*COLUMNS($Q:S),50)),"")</f>
        <v>#VALUE!</v>
      </c>
      <c r="W159" s="53" t="e">
        <f t="shared" si="55"/>
        <v>#VALUE!</v>
      </c>
      <c r="X159" t="e">
        <f t="shared" si="45"/>
        <v>#VALUE!</v>
      </c>
      <c r="Y159" s="54" t="e">
        <f t="shared" si="56"/>
        <v>#VALUE!</v>
      </c>
      <c r="Z159" s="53" t="e">
        <f>IF(AND(LEN(TRIM(MID(SUBSTITUTE(SUBSTITUTE(","&amp;$R159," ",", ",LEN($R159)-LEN(SUBSTITUTE($R159," ",""))),",",REPT(" ",50)),50*COLUMNS($R:R),50))&gt;0),LEFT(TRIM(MID(SUBSTITUTE(SUBSTITUTE(","&amp;$R159," ",", ",LEN($R159)-LEN(SUBSTITUTE($R159," ",""))),",",REPT(" ",50)),50*COLUMNS($R:R),50)),1)="I",LEFT(TRIM(MID(SUBSTITUTE(SUBSTITUTE(","&amp;$R159," ",", ",LEN($R159)-LEN(SUBSTITUTE($R159," ",""))),",",REPT(" ",50)),50*COLUMNS($R:R),50)),1)="V",LEFT(TRIM(MID(SUBSTITUTE(SUBSTITUTE(","&amp;$R159," ",", ",LEN($R159)-LEN(SUBSTITUTE($R159," ",""))),",",REPT(" ",50)),50*COLUMNS($R:R),50)),1)="X",LEFT(TRIM(MID(SUBSTITUTE(SUBSTITUTE(","&amp;$R159," ",", ",LEN($R159)-LEN(SUBSTITUTE($R159," ",""))),",",REPT(" ",50)),50*COLUMNS($R:R),50)),1)="J"),TRIM(MID(SUBSTITUTE(SUBSTITUTE(","&amp;$R159," ",", ",LEN($R159)-LEN(SUBSTITUTE($R159," ",""))),",",REPT(" ",50)),50*COLUMNS($R:R),50)),R159)</f>
        <v>#VALUE!</v>
      </c>
      <c r="AA159" s="55" t="str">
        <f t="shared" si="57"/>
        <v xml:space="preserve"> </v>
      </c>
      <c r="AB159" s="56" t="e">
        <f>IF(AE159="",IF(OR(LEFT(W159,1)="I",LEFT(W159,1)="V",LEFT(W159,1)="X",LEFT(W159,2)="JR",LEFT(W159,2)="SR"),IF(LEN(T159)-LEN(SUBSTITUTE(T159," ",""))&gt;=2,LEFT(T159,(FIND(" ",T159,1)-1)),W159),IF(AND(W159="",V159=""),IF(SUBSTITUTE(SUBSTITUTE(SUBSTITUTE(R159,AA159,""),".","")," ","")="",IF(LEN(TRIM(MID(SUBSTITUTE(SUBSTITUTE(","&amp;$Q159," ",", ",LEN($Q159)-LEN(SUBSTITUTE($Q159," ",""))),",",REPT(" ",50)),50*COLUMNS($Q:S),50)))&gt;3,LEFT(TRIM(MID(SUBSTITUTE(SUBSTITUTE(","&amp;$Q159," ",", ",LEN($Q159)-LEN(SUBSTITUTE($Q159," ",""))),",",REPT(" ",50)),50*COLUMNS($Q:S),50)),3),TRIM(MID(SUBSTITUTE(SUBSTITUTE(","&amp;$Q159," ",", ",LEN($Q159)-LEN(SUBSTITUTE($Q159," ",""))),",",REPT(" ",50)),50*COLUMNS($Q:S),50))),SUBSTITUTE(SUBSTITUTE(SUBSTITUTE(R159,AA159,""),".","")," ","")),IF(AND(LEN(W159)&gt;0,LEN(V159)&gt;0),IF(SUBSTITUTE(SUBSTITUTE(SUBSTITUTE(R159,AA159,""),".","")," ","")="",IF(LEN(TRIM(MID(SUBSTITUTE(SUBSTITUTE(","&amp;$Q159," ",", ",LEN($Q159)-LEN(SUBSTITUTE($Q159," ",""))),",",REPT(" ",50)),50*COLUMNS($Q:S),50)))&gt;3,LEFT(TRIM(MID(SUBSTITUTE(SUBSTITUTE(","&amp;$Q159," ",", ",LEN($Q159)-LEN(SUBSTITUTE($Q159," ",""))),",",REPT(" ",50)),50*COLUMNS($Q:S),50)),3),TRIM(MID(SUBSTITUTE(SUBSTITUTE(","&amp;$Q159," ",", ",LEN($Q159)-LEN(SUBSTITUTE($Q159," ",""))),",",REPT(" ",50)),50*COLUMNS($Q:S),50))),SUBSTITUTE(SUBSTITUTE(SUBSTITUTE(R159,AA159,""),".","")," ","")),""))),AE159)</f>
        <v>#VALUE!</v>
      </c>
      <c r="AC159" s="56" t="e">
        <f t="shared" si="58"/>
        <v>#VALUE!</v>
      </c>
      <c r="AD159" s="57" t="str">
        <f t="shared" si="59"/>
        <v/>
      </c>
      <c r="AE159" t="str">
        <f t="array" ref="AE159">IFERROR(INDEX(elem_res,MATCH(TRUE,ISNUMBER(SEARCH(elem_ext,AA159)),0)),"")</f>
        <v/>
      </c>
      <c r="AF159" t="str">
        <f t="shared" si="60"/>
        <v xml:space="preserve"> </v>
      </c>
      <c r="AG159" t="str">
        <f t="shared" si="61"/>
        <v/>
      </c>
      <c r="AH159" t="e">
        <f t="shared" si="62"/>
        <v>#VALUE!</v>
      </c>
      <c r="AI159" t="str">
        <f t="shared" si="63"/>
        <v/>
      </c>
      <c r="AJ159" t="str">
        <f t="shared" si="64"/>
        <v/>
      </c>
      <c r="AK159" t="str">
        <f t="shared" si="65"/>
        <v/>
      </c>
      <c r="AL159" t="str">
        <f t="shared" si="66"/>
        <v/>
      </c>
      <c r="AM159" t="str">
        <f>IF(R159="","",'School Form 1-Copy'!$F$4)</f>
        <v/>
      </c>
      <c r="AN159" t="str">
        <f>IF(R159="","",'School Form 1-Copy'!$F$3)</f>
        <v/>
      </c>
      <c r="AO159" t="str">
        <f>IF(R159="","",'School Form 1-Copy'!$AH$3)</f>
        <v/>
      </c>
      <c r="AP159" t="str">
        <f>IF(R159="","",'School Form 1-Copy'!$S$3)</f>
        <v/>
      </c>
      <c r="AQ159" t="str">
        <f>IF(R159="","",IF('School Form 1-Copy'!$K$3="NCR","NCR",IF('School Form 1-Copy'!$K$3="ARMM","ARMM",IF('School Form 1-Copy'!$K$3="CARAGA","CARAGA",MID('School Form 1-Copy'!$K$3,FIND(" ",'School Form 1-Copy'!$K$3)+1,256)))))</f>
        <v/>
      </c>
      <c r="AR159" t="str">
        <f>IF(R159="","",MID('School Form 1-Copy'!$AB$4,FIND(" ",'School Form 1-Copy'!$AB$4)+1,256))</f>
        <v/>
      </c>
      <c r="AS159" t="str">
        <f>IF(R159="","",'School Form 1-Copy'!$AH$4)</f>
        <v/>
      </c>
      <c r="AT159" t="str">
        <f>IF(S159="","",'School Form 1-Copy'!$S$4)</f>
        <v/>
      </c>
      <c r="AU159" t="str">
        <f ca="1">IF(AM159="","",INDIRECT("'"&amp;"School Form 1-Copy"&amp;"'!"&amp;"AD"&amp;MATCH("*Prepared*",'School Form 1-Copy'!$AD$1:$AD$1000,0)+1))</f>
        <v/>
      </c>
    </row>
    <row r="160" spans="3:47">
      <c r="C160" t="str">
        <f t="array" ref="C160">IF(ROWS($3:160)&gt;MAX(IF(ISNUMBER(SEARCH(SUBSTITUTE(A$1,"&lt;=== TOTAL",""),'School Form 1-Copy'!$C$7:$C$1000)),ROW('School Form 1-Copy'!$C$7:$C$1000)-MIN(ROW('School Form 1-Copy'!$C$7:$C$1000))+1,""))-1,"",INDEX('School Form 1-Copy'!$C$7:$C$1000,ROWS($3:160)))</f>
        <v/>
      </c>
      <c r="D160" t="str">
        <f t="shared" si="46"/>
        <v/>
      </c>
      <c r="E160" t="str">
        <f>IF(C160="","",VLOOKUP(C160,'School Form 1-Copy'!$C$7:$H$1000,6,0))</f>
        <v/>
      </c>
      <c r="F160" t="str">
        <f t="array" ref="F160">IF(ROWS($3:160)&gt;MAX(IF(ISNUMBER(SEARCH(SUBSTITUTE(F$1,"&lt;===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1-Copy'!$C$3:$C$1000))+1,""))+ROWS($3:160)),""))</f>
        <v/>
      </c>
      <c r="G160" t="str">
        <f t="shared" si="47"/>
        <v/>
      </c>
      <c r="H160" t="str">
        <f>IF(F160="","",VLOOKUP(F160,'School Form 1-Copy'!$C$7:$H$1000,6,0))</f>
        <v/>
      </c>
      <c r="I160" t="str">
        <f t="shared" si="48"/>
        <v/>
      </c>
      <c r="J160" t="str">
        <f>IF(C160="","",VLOOKUP(C160,IF({1,0},'School Form 1-Copy'!$C$1:$C$1000,'School Form 1-Copy'!$A$1:$A$1000),2,0))</f>
        <v/>
      </c>
      <c r="K160" t="str">
        <f t="shared" si="49"/>
        <v/>
      </c>
      <c r="L160" t="str">
        <f t="shared" si="50"/>
        <v/>
      </c>
      <c r="M160" t="str">
        <f t="array" ref="M160">LOOKUP("zzzzz",CHOOSE({1,2},"",INDEX(I:I,SMALL(IF($I$3:$I$1000&lt;&gt;"",ROW($I$3:$I$1000)),ROWS($M$3:M160)))))</f>
        <v/>
      </c>
      <c r="N160" t="str">
        <f t="shared" si="51"/>
        <v/>
      </c>
      <c r="O160" t="str">
        <f t="shared" si="52"/>
        <v/>
      </c>
      <c r="P160" t="str">
        <f t="shared" si="53"/>
        <v/>
      </c>
      <c r="Q160" t="str">
        <f t="shared" si="54"/>
        <v/>
      </c>
      <c r="R160" t="str">
        <f>IFERROR(TRIM(MID(SUBSTITUTE(SUBSTITUTE(","&amp;$M160," ",", ",LEN($M160)-LEN(SUBSTITUTE($M160," ",""))),",",REPT(" ",50)),50*COLUMNS($M:M),50)),"")</f>
        <v/>
      </c>
      <c r="S160" t="str">
        <f>IFERROR(TRIM(MID(SUBSTITUTE(SUBSTITUTE(","&amp;$M160," ",", ",LEN($M160)-LEN(SUBSTITUTE($M160," ",""))),",",REPT(" ",50)),50*COLUMNS($M:N),50)),"")</f>
        <v/>
      </c>
      <c r="T160" t="str">
        <f>IFERROR(TRIM(MID(SUBSTITUTE(SUBSTITUTE(","&amp;$M160," ",", ",LEN($M160)-LEN(SUBSTITUTE($M160," ",""))),",",REPT(" ",50)),50*COLUMNS($M:O),50)),"")</f>
        <v/>
      </c>
      <c r="U160" t="str">
        <f>IFERROR(TRIM(MID(SUBSTITUTE(SUBSTITUTE(","&amp;$M160," ",", ",LEN($M160)-LEN(SUBSTITUTE($M160," ",""))),",",REPT(" ",50)),50*COLUMNS($M:P),50)),"")</f>
        <v/>
      </c>
      <c r="V160" s="53" t="e">
        <f>IF(LEN(TRIM(MID(SUBSTITUTE(SUBSTITUTE(","&amp;$Q160," ",", ",LEN($Q160)-LEN(SUBSTITUTE($Q160," ",""))),",",REPT(" ",50)),50*COLUMNS($Q:S),50)))&gt;3,TRIM(MID(SUBSTITUTE(SUBSTITUTE(","&amp;$Q160," ",", ",LEN($Q160)-LEN(SUBSTITUTE($Q160," ",""))),",",REPT(" ",50)),50*COLUMNS($Q:S),50)),"")</f>
        <v>#VALUE!</v>
      </c>
      <c r="W160" s="53" t="e">
        <f t="shared" si="55"/>
        <v>#VALUE!</v>
      </c>
      <c r="X160" t="e">
        <f t="shared" si="45"/>
        <v>#VALUE!</v>
      </c>
      <c r="Y160" s="54" t="e">
        <f t="shared" si="56"/>
        <v>#VALUE!</v>
      </c>
      <c r="Z160" s="53" t="e">
        <f>IF(AND(LEN(TRIM(MID(SUBSTITUTE(SUBSTITUTE(","&amp;$R160," ",", ",LEN($R160)-LEN(SUBSTITUTE($R160," ",""))),",",REPT(" ",50)),50*COLUMNS($R:R),50))&gt;0),LEFT(TRIM(MID(SUBSTITUTE(SUBSTITUTE(","&amp;$R160," ",", ",LEN($R160)-LEN(SUBSTITUTE($R160," ",""))),",",REPT(" ",50)),50*COLUMNS($R:R),50)),1)="I",LEFT(TRIM(MID(SUBSTITUTE(SUBSTITUTE(","&amp;$R160," ",", ",LEN($R160)-LEN(SUBSTITUTE($R160," ",""))),",",REPT(" ",50)),50*COLUMNS($R:R),50)),1)="V",LEFT(TRIM(MID(SUBSTITUTE(SUBSTITUTE(","&amp;$R160," ",", ",LEN($R160)-LEN(SUBSTITUTE($R160," ",""))),",",REPT(" ",50)),50*COLUMNS($R:R),50)),1)="X",LEFT(TRIM(MID(SUBSTITUTE(SUBSTITUTE(","&amp;$R160," ",", ",LEN($R160)-LEN(SUBSTITUTE($R160," ",""))),",",REPT(" ",50)),50*COLUMNS($R:R),50)),1)="J"),TRIM(MID(SUBSTITUTE(SUBSTITUTE(","&amp;$R160," ",", ",LEN($R160)-LEN(SUBSTITUTE($R160," ",""))),",",REPT(" ",50)),50*COLUMNS($R:R),50)),R160)</f>
        <v>#VALUE!</v>
      </c>
      <c r="AA160" s="55" t="str">
        <f t="shared" si="57"/>
        <v xml:space="preserve"> </v>
      </c>
      <c r="AB160" s="56" t="e">
        <f>IF(AE160="",IF(OR(LEFT(W160,1)="I",LEFT(W160,1)="V",LEFT(W160,1)="X",LEFT(W160,2)="JR",LEFT(W160,2)="SR"),IF(LEN(T160)-LEN(SUBSTITUTE(T160," ",""))&gt;=2,LEFT(T160,(FIND(" ",T160,1)-1)),W160),IF(AND(W160="",V160=""),IF(SUBSTITUTE(SUBSTITUTE(SUBSTITUTE(R160,AA160,""),".","")," ","")="",IF(LEN(TRIM(MID(SUBSTITUTE(SUBSTITUTE(","&amp;$Q160," ",", ",LEN($Q160)-LEN(SUBSTITUTE($Q160," ",""))),",",REPT(" ",50)),50*COLUMNS($Q:S),50)))&gt;3,LEFT(TRIM(MID(SUBSTITUTE(SUBSTITUTE(","&amp;$Q160," ",", ",LEN($Q160)-LEN(SUBSTITUTE($Q160," ",""))),",",REPT(" ",50)),50*COLUMNS($Q:S),50)),3),TRIM(MID(SUBSTITUTE(SUBSTITUTE(","&amp;$Q160," ",", ",LEN($Q160)-LEN(SUBSTITUTE($Q160," ",""))),",",REPT(" ",50)),50*COLUMNS($Q:S),50))),SUBSTITUTE(SUBSTITUTE(SUBSTITUTE(R160,AA160,""),".","")," ","")),IF(AND(LEN(W160)&gt;0,LEN(V160)&gt;0),IF(SUBSTITUTE(SUBSTITUTE(SUBSTITUTE(R160,AA160,""),".","")," ","")="",IF(LEN(TRIM(MID(SUBSTITUTE(SUBSTITUTE(","&amp;$Q160," ",", ",LEN($Q160)-LEN(SUBSTITUTE($Q160," ",""))),",",REPT(" ",50)),50*COLUMNS($Q:S),50)))&gt;3,LEFT(TRIM(MID(SUBSTITUTE(SUBSTITUTE(","&amp;$Q160," ",", ",LEN($Q160)-LEN(SUBSTITUTE($Q160," ",""))),",",REPT(" ",50)),50*COLUMNS($Q:S),50)),3),TRIM(MID(SUBSTITUTE(SUBSTITUTE(","&amp;$Q160," ",", ",LEN($Q160)-LEN(SUBSTITUTE($Q160," ",""))),",",REPT(" ",50)),50*COLUMNS($Q:S),50))),SUBSTITUTE(SUBSTITUTE(SUBSTITUTE(R160,AA160,""),".","")," ","")),""))),AE160)</f>
        <v>#VALUE!</v>
      </c>
      <c r="AC160" s="56" t="e">
        <f t="shared" si="58"/>
        <v>#VALUE!</v>
      </c>
      <c r="AD160" s="57" t="str">
        <f t="shared" si="59"/>
        <v/>
      </c>
      <c r="AE160" t="str">
        <f t="array" ref="AE160">IFERROR(INDEX(elem_res,MATCH(TRUE,ISNUMBER(SEARCH(elem_ext,AA160)),0)),"")</f>
        <v/>
      </c>
      <c r="AF160" t="str">
        <f t="shared" si="60"/>
        <v xml:space="preserve"> </v>
      </c>
      <c r="AG160" t="str">
        <f t="shared" si="61"/>
        <v/>
      </c>
      <c r="AH160" t="e">
        <f t="shared" si="62"/>
        <v>#VALUE!</v>
      </c>
      <c r="AI160" t="str">
        <f t="shared" si="63"/>
        <v/>
      </c>
      <c r="AJ160" t="str">
        <f t="shared" si="64"/>
        <v/>
      </c>
      <c r="AK160" t="str">
        <f t="shared" si="65"/>
        <v/>
      </c>
      <c r="AL160" t="str">
        <f t="shared" si="66"/>
        <v/>
      </c>
      <c r="AM160" t="str">
        <f>IF(R160="","",'School Form 1-Copy'!$F$4)</f>
        <v/>
      </c>
      <c r="AN160" t="str">
        <f>IF(R160="","",'School Form 1-Copy'!$F$3)</f>
        <v/>
      </c>
      <c r="AO160" t="str">
        <f>IF(R160="","",'School Form 1-Copy'!$AH$3)</f>
        <v/>
      </c>
      <c r="AP160" t="str">
        <f>IF(R160="","",'School Form 1-Copy'!$S$3)</f>
        <v/>
      </c>
      <c r="AQ160" t="str">
        <f>IF(R160="","",IF('School Form 1-Copy'!$K$3="NCR","NCR",IF('School Form 1-Copy'!$K$3="ARMM","ARMM",IF('School Form 1-Copy'!$K$3="CARAGA","CARAGA",MID('School Form 1-Copy'!$K$3,FIND(" ",'School Form 1-Copy'!$K$3)+1,256)))))</f>
        <v/>
      </c>
      <c r="AR160" t="str">
        <f>IF(R160="","",MID('School Form 1-Copy'!$AB$4,FIND(" ",'School Form 1-Copy'!$AB$4)+1,256))</f>
        <v/>
      </c>
      <c r="AS160" t="str">
        <f>IF(R160="","",'School Form 1-Copy'!$AH$4)</f>
        <v/>
      </c>
      <c r="AT160" t="str">
        <f>IF(S160="","",'School Form 1-Copy'!$S$4)</f>
        <v/>
      </c>
      <c r="AU160" t="str">
        <f ca="1">IF(AM160="","",INDIRECT("'"&amp;"School Form 1-Copy"&amp;"'!"&amp;"AD"&amp;MATCH("*Prepared*",'School Form 1-Copy'!$AD$1:$AD$1000,0)+1))</f>
        <v/>
      </c>
    </row>
    <row r="161" spans="3:47">
      <c r="C161" t="str">
        <f t="array" ref="C161">IF(ROWS($3:161)&gt;MAX(IF(ISNUMBER(SEARCH(SUBSTITUTE(A$1,"&lt;=== TOTAL",""),'School Form 1-Copy'!$C$7:$C$1000)),ROW('School Form 1-Copy'!$C$7:$C$1000)-MIN(ROW('School Form 1-Copy'!$C$7:$C$1000))+1,""))-1,"",INDEX('School Form 1-Copy'!$C$7:$C$1000,ROWS($3:161)))</f>
        <v/>
      </c>
      <c r="D161" t="str">
        <f t="shared" si="46"/>
        <v/>
      </c>
      <c r="E161" t="str">
        <f>IF(C161="","",VLOOKUP(C161,'School Form 1-Copy'!$C$7:$H$1000,6,0))</f>
        <v/>
      </c>
      <c r="F161" t="str">
        <f t="array" ref="F161">IF(ROWS($3:161)&gt;MAX(IF(ISNUMBER(SEARCH(SUBSTITUTE(F$1,"&lt;===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1-Copy'!$C$3:$C$1000))+1,""))+ROWS($3:161)),""))</f>
        <v/>
      </c>
      <c r="G161" t="str">
        <f t="shared" si="47"/>
        <v/>
      </c>
      <c r="H161" t="str">
        <f>IF(F161="","",VLOOKUP(F161,'School Form 1-Copy'!$C$7:$H$1000,6,0))</f>
        <v/>
      </c>
      <c r="I161" t="str">
        <f t="shared" si="48"/>
        <v/>
      </c>
      <c r="J161" t="str">
        <f>IF(C161="","",VLOOKUP(C161,IF({1,0},'School Form 1-Copy'!$C$1:$C$1000,'School Form 1-Copy'!$A$1:$A$1000),2,0))</f>
        <v/>
      </c>
      <c r="K161" t="str">
        <f t="shared" si="49"/>
        <v/>
      </c>
      <c r="L161" t="str">
        <f t="shared" si="50"/>
        <v/>
      </c>
      <c r="M161" t="str">
        <f t="array" ref="M161">LOOKUP("zzzzz",CHOOSE({1,2},"",INDEX(I:I,SMALL(IF($I$3:$I$1000&lt;&gt;"",ROW($I$3:$I$1000)),ROWS($M$3:M161)))))</f>
        <v/>
      </c>
      <c r="N161" t="str">
        <f t="shared" si="51"/>
        <v/>
      </c>
      <c r="O161" t="str">
        <f t="shared" si="52"/>
        <v/>
      </c>
      <c r="P161" t="str">
        <f t="shared" si="53"/>
        <v/>
      </c>
      <c r="Q161" t="str">
        <f t="shared" si="54"/>
        <v/>
      </c>
      <c r="R161" t="str">
        <f>IFERROR(TRIM(MID(SUBSTITUTE(SUBSTITUTE(","&amp;$M161," ",", ",LEN($M161)-LEN(SUBSTITUTE($M161," ",""))),",",REPT(" ",50)),50*COLUMNS($M:M),50)),"")</f>
        <v/>
      </c>
      <c r="S161" t="str">
        <f>IFERROR(TRIM(MID(SUBSTITUTE(SUBSTITUTE(","&amp;$M161," ",", ",LEN($M161)-LEN(SUBSTITUTE($M161," ",""))),",",REPT(" ",50)),50*COLUMNS($M:N),50)),"")</f>
        <v/>
      </c>
      <c r="T161" t="str">
        <f>IFERROR(TRIM(MID(SUBSTITUTE(SUBSTITUTE(","&amp;$M161," ",", ",LEN($M161)-LEN(SUBSTITUTE($M161," ",""))),",",REPT(" ",50)),50*COLUMNS($M:O),50)),"")</f>
        <v/>
      </c>
      <c r="U161" t="str">
        <f>IFERROR(TRIM(MID(SUBSTITUTE(SUBSTITUTE(","&amp;$M161," ",", ",LEN($M161)-LEN(SUBSTITUTE($M161," ",""))),",",REPT(" ",50)),50*COLUMNS($M:P),50)),"")</f>
        <v/>
      </c>
      <c r="V161" s="53" t="e">
        <f>IF(LEN(TRIM(MID(SUBSTITUTE(SUBSTITUTE(","&amp;$Q161," ",", ",LEN($Q161)-LEN(SUBSTITUTE($Q161," ",""))),",",REPT(" ",50)),50*COLUMNS($Q:S),50)))&gt;3,TRIM(MID(SUBSTITUTE(SUBSTITUTE(","&amp;$Q161," ",", ",LEN($Q161)-LEN(SUBSTITUTE($Q161," ",""))),",",REPT(" ",50)),50*COLUMNS($Q:S),50)),"")</f>
        <v>#VALUE!</v>
      </c>
      <c r="W161" s="53" t="e">
        <f t="shared" si="55"/>
        <v>#VALUE!</v>
      </c>
      <c r="X161" t="e">
        <f t="shared" si="45"/>
        <v>#VALUE!</v>
      </c>
      <c r="Y161" s="54" t="e">
        <f t="shared" si="56"/>
        <v>#VALUE!</v>
      </c>
      <c r="Z161" s="53" t="e">
        <f>IF(AND(LEN(TRIM(MID(SUBSTITUTE(SUBSTITUTE(","&amp;$R161," ",", ",LEN($R161)-LEN(SUBSTITUTE($R161," ",""))),",",REPT(" ",50)),50*COLUMNS($R:R),50))&gt;0),LEFT(TRIM(MID(SUBSTITUTE(SUBSTITUTE(","&amp;$R161," ",", ",LEN($R161)-LEN(SUBSTITUTE($R161," ",""))),",",REPT(" ",50)),50*COLUMNS($R:R),50)),1)="I",LEFT(TRIM(MID(SUBSTITUTE(SUBSTITUTE(","&amp;$R161," ",", ",LEN($R161)-LEN(SUBSTITUTE($R161," ",""))),",",REPT(" ",50)),50*COLUMNS($R:R),50)),1)="V",LEFT(TRIM(MID(SUBSTITUTE(SUBSTITUTE(","&amp;$R161," ",", ",LEN($R161)-LEN(SUBSTITUTE($R161," ",""))),",",REPT(" ",50)),50*COLUMNS($R:R),50)),1)="X",LEFT(TRIM(MID(SUBSTITUTE(SUBSTITUTE(","&amp;$R161," ",", ",LEN($R161)-LEN(SUBSTITUTE($R161," ",""))),",",REPT(" ",50)),50*COLUMNS($R:R),50)),1)="J"),TRIM(MID(SUBSTITUTE(SUBSTITUTE(","&amp;$R161," ",", ",LEN($R161)-LEN(SUBSTITUTE($R161," ",""))),",",REPT(" ",50)),50*COLUMNS($R:R),50)),R161)</f>
        <v>#VALUE!</v>
      </c>
      <c r="AA161" s="55" t="str">
        <f t="shared" si="57"/>
        <v xml:space="preserve"> </v>
      </c>
      <c r="AB161" s="56" t="e">
        <f>IF(AE161="",IF(OR(LEFT(W161,1)="I",LEFT(W161,1)="V",LEFT(W161,1)="X",LEFT(W161,2)="JR",LEFT(W161,2)="SR"),IF(LEN(T161)-LEN(SUBSTITUTE(T161," ",""))&gt;=2,LEFT(T161,(FIND(" ",T161,1)-1)),W161),IF(AND(W161="",V161=""),IF(SUBSTITUTE(SUBSTITUTE(SUBSTITUTE(R161,AA161,""),".","")," ","")="",IF(LEN(TRIM(MID(SUBSTITUTE(SUBSTITUTE(","&amp;$Q161," ",", ",LEN($Q161)-LEN(SUBSTITUTE($Q161," ",""))),",",REPT(" ",50)),50*COLUMNS($Q:S),50)))&gt;3,LEFT(TRIM(MID(SUBSTITUTE(SUBSTITUTE(","&amp;$Q161," ",", ",LEN($Q161)-LEN(SUBSTITUTE($Q161," ",""))),",",REPT(" ",50)),50*COLUMNS($Q:S),50)),3),TRIM(MID(SUBSTITUTE(SUBSTITUTE(","&amp;$Q161," ",", ",LEN($Q161)-LEN(SUBSTITUTE($Q161," ",""))),",",REPT(" ",50)),50*COLUMNS($Q:S),50))),SUBSTITUTE(SUBSTITUTE(SUBSTITUTE(R161,AA161,""),".","")," ","")),IF(AND(LEN(W161)&gt;0,LEN(V161)&gt;0),IF(SUBSTITUTE(SUBSTITUTE(SUBSTITUTE(R161,AA161,""),".","")," ","")="",IF(LEN(TRIM(MID(SUBSTITUTE(SUBSTITUTE(","&amp;$Q161," ",", ",LEN($Q161)-LEN(SUBSTITUTE($Q161," ",""))),",",REPT(" ",50)),50*COLUMNS($Q:S),50)))&gt;3,LEFT(TRIM(MID(SUBSTITUTE(SUBSTITUTE(","&amp;$Q161," ",", ",LEN($Q161)-LEN(SUBSTITUTE($Q161," ",""))),",",REPT(" ",50)),50*COLUMNS($Q:S),50)),3),TRIM(MID(SUBSTITUTE(SUBSTITUTE(","&amp;$Q161," ",", ",LEN($Q161)-LEN(SUBSTITUTE($Q161," ",""))),",",REPT(" ",50)),50*COLUMNS($Q:S),50))),SUBSTITUTE(SUBSTITUTE(SUBSTITUTE(R161,AA161,""),".","")," ","")),""))),AE161)</f>
        <v>#VALUE!</v>
      </c>
      <c r="AC161" s="56" t="e">
        <f t="shared" si="58"/>
        <v>#VALUE!</v>
      </c>
      <c r="AD161" s="57" t="str">
        <f t="shared" si="59"/>
        <v/>
      </c>
      <c r="AE161" t="str">
        <f t="array" ref="AE161">IFERROR(INDEX(elem_res,MATCH(TRUE,ISNUMBER(SEARCH(elem_ext,AA161)),0)),"")</f>
        <v/>
      </c>
      <c r="AF161" t="str">
        <f t="shared" si="60"/>
        <v xml:space="preserve"> </v>
      </c>
      <c r="AG161" t="str">
        <f t="shared" si="61"/>
        <v/>
      </c>
      <c r="AH161" t="e">
        <f t="shared" si="62"/>
        <v>#VALUE!</v>
      </c>
      <c r="AI161" t="str">
        <f t="shared" si="63"/>
        <v/>
      </c>
      <c r="AJ161" t="str">
        <f t="shared" si="64"/>
        <v/>
      </c>
      <c r="AK161" t="str">
        <f t="shared" si="65"/>
        <v/>
      </c>
      <c r="AL161" t="str">
        <f t="shared" si="66"/>
        <v/>
      </c>
      <c r="AM161" t="str">
        <f>IF(R161="","",'School Form 1-Copy'!$F$4)</f>
        <v/>
      </c>
      <c r="AN161" t="str">
        <f>IF(R161="","",'School Form 1-Copy'!$F$3)</f>
        <v/>
      </c>
      <c r="AO161" t="str">
        <f>IF(R161="","",'School Form 1-Copy'!$AH$3)</f>
        <v/>
      </c>
      <c r="AP161" t="str">
        <f>IF(R161="","",'School Form 1-Copy'!$S$3)</f>
        <v/>
      </c>
      <c r="AQ161" t="str">
        <f>IF(R161="","",IF('School Form 1-Copy'!$K$3="NCR","NCR",IF('School Form 1-Copy'!$K$3="ARMM","ARMM",IF('School Form 1-Copy'!$K$3="CARAGA","CARAGA",MID('School Form 1-Copy'!$K$3,FIND(" ",'School Form 1-Copy'!$K$3)+1,256)))))</f>
        <v/>
      </c>
      <c r="AR161" t="str">
        <f>IF(R161="","",MID('School Form 1-Copy'!$AB$4,FIND(" ",'School Form 1-Copy'!$AB$4)+1,256))</f>
        <v/>
      </c>
      <c r="AS161" t="str">
        <f>IF(R161="","",'School Form 1-Copy'!$AH$4)</f>
        <v/>
      </c>
      <c r="AT161" t="str">
        <f>IF(S161="","",'School Form 1-Copy'!$S$4)</f>
        <v/>
      </c>
      <c r="AU161" t="str">
        <f ca="1">IF(AM161="","",INDIRECT("'"&amp;"School Form 1-Copy"&amp;"'!"&amp;"AD"&amp;MATCH("*Prepared*",'School Form 1-Copy'!$AD$1:$AD$1000,0)+1))</f>
        <v/>
      </c>
    </row>
    <row r="162" spans="3:47">
      <c r="C162" t="str">
        <f t="array" ref="C162">IF(ROWS($3:162)&gt;MAX(IF(ISNUMBER(SEARCH(SUBSTITUTE(A$1,"&lt;=== TOTAL",""),'School Form 1-Copy'!$C$7:$C$1000)),ROW('School Form 1-Copy'!$C$7:$C$1000)-MIN(ROW('School Form 1-Copy'!$C$7:$C$1000))+1,""))-1,"",INDEX('School Form 1-Copy'!$C$7:$C$1000,ROWS($3:162)))</f>
        <v/>
      </c>
      <c r="D162" t="str">
        <f t="shared" si="46"/>
        <v/>
      </c>
      <c r="E162" t="str">
        <f>IF(C162="","",VLOOKUP(C162,'School Form 1-Copy'!$C$7:$H$1000,6,0))</f>
        <v/>
      </c>
      <c r="F162" t="str">
        <f t="array" ref="F162">IF(ROWS($3:162)&gt;MAX(IF(ISNUMBER(SEARCH(SUBSTITUTE(F$1,"&lt;===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1-Copy'!$C$3:$C$1000))+1,""))+ROWS($3:162)),""))</f>
        <v/>
      </c>
      <c r="G162" t="str">
        <f t="shared" si="47"/>
        <v/>
      </c>
      <c r="H162" t="str">
        <f>IF(F162="","",VLOOKUP(F162,'School Form 1-Copy'!$C$7:$H$1000,6,0))</f>
        <v/>
      </c>
      <c r="I162" t="str">
        <f t="shared" si="48"/>
        <v/>
      </c>
      <c r="J162" t="str">
        <f>IF(C162="","",VLOOKUP(C162,IF({1,0},'School Form 1-Copy'!$C$1:$C$1000,'School Form 1-Copy'!$A$1:$A$1000),2,0))</f>
        <v/>
      </c>
      <c r="K162" t="str">
        <f t="shared" si="49"/>
        <v/>
      </c>
      <c r="L162" t="str">
        <f t="shared" si="50"/>
        <v/>
      </c>
      <c r="M162" t="str">
        <f t="array" ref="M162">LOOKUP("zzzzz",CHOOSE({1,2},"",INDEX(I:I,SMALL(IF($I$3:$I$1000&lt;&gt;"",ROW($I$3:$I$1000)),ROWS($M$3:M162)))))</f>
        <v/>
      </c>
      <c r="N162" t="str">
        <f t="shared" si="51"/>
        <v/>
      </c>
      <c r="O162" t="str">
        <f t="shared" si="52"/>
        <v/>
      </c>
      <c r="P162" t="str">
        <f t="shared" si="53"/>
        <v/>
      </c>
      <c r="Q162" t="str">
        <f t="shared" si="54"/>
        <v/>
      </c>
      <c r="R162" t="str">
        <f>IFERROR(TRIM(MID(SUBSTITUTE(SUBSTITUTE(","&amp;$M162," ",", ",LEN($M162)-LEN(SUBSTITUTE($M162," ",""))),",",REPT(" ",50)),50*COLUMNS($M:M),50)),"")</f>
        <v/>
      </c>
      <c r="S162" t="str">
        <f>IFERROR(TRIM(MID(SUBSTITUTE(SUBSTITUTE(","&amp;$M162," ",", ",LEN($M162)-LEN(SUBSTITUTE($M162," ",""))),",",REPT(" ",50)),50*COLUMNS($M:N),50)),"")</f>
        <v/>
      </c>
      <c r="T162" t="str">
        <f>IFERROR(TRIM(MID(SUBSTITUTE(SUBSTITUTE(","&amp;$M162," ",", ",LEN($M162)-LEN(SUBSTITUTE($M162," ",""))),",",REPT(" ",50)),50*COLUMNS($M:O),50)),"")</f>
        <v/>
      </c>
      <c r="U162" t="str">
        <f>IFERROR(TRIM(MID(SUBSTITUTE(SUBSTITUTE(","&amp;$M162," ",", ",LEN($M162)-LEN(SUBSTITUTE($M162," ",""))),",",REPT(" ",50)),50*COLUMNS($M:P),50)),"")</f>
        <v/>
      </c>
      <c r="V162" s="53" t="e">
        <f>IF(LEN(TRIM(MID(SUBSTITUTE(SUBSTITUTE(","&amp;$Q162," ",", ",LEN($Q162)-LEN(SUBSTITUTE($Q162," ",""))),",",REPT(" ",50)),50*COLUMNS($Q:S),50)))&gt;3,TRIM(MID(SUBSTITUTE(SUBSTITUTE(","&amp;$Q162," ",", ",LEN($Q162)-LEN(SUBSTITUTE($Q162," ",""))),",",REPT(" ",50)),50*COLUMNS($Q:S),50)),"")</f>
        <v>#VALUE!</v>
      </c>
      <c r="W162" s="53" t="e">
        <f t="shared" si="55"/>
        <v>#VALUE!</v>
      </c>
      <c r="X162" t="e">
        <f t="shared" si="45"/>
        <v>#VALUE!</v>
      </c>
      <c r="Y162" s="54" t="e">
        <f t="shared" si="56"/>
        <v>#VALUE!</v>
      </c>
      <c r="Z162" s="53" t="e">
        <f>IF(AND(LEN(TRIM(MID(SUBSTITUTE(SUBSTITUTE(","&amp;$R162," ",", ",LEN($R162)-LEN(SUBSTITUTE($R162," ",""))),",",REPT(" ",50)),50*COLUMNS($R:R),50))&gt;0),LEFT(TRIM(MID(SUBSTITUTE(SUBSTITUTE(","&amp;$R162," ",", ",LEN($R162)-LEN(SUBSTITUTE($R162," ",""))),",",REPT(" ",50)),50*COLUMNS($R:R),50)),1)="I",LEFT(TRIM(MID(SUBSTITUTE(SUBSTITUTE(","&amp;$R162," ",", ",LEN($R162)-LEN(SUBSTITUTE($R162," ",""))),",",REPT(" ",50)),50*COLUMNS($R:R),50)),1)="V",LEFT(TRIM(MID(SUBSTITUTE(SUBSTITUTE(","&amp;$R162," ",", ",LEN($R162)-LEN(SUBSTITUTE($R162," ",""))),",",REPT(" ",50)),50*COLUMNS($R:R),50)),1)="X",LEFT(TRIM(MID(SUBSTITUTE(SUBSTITUTE(","&amp;$R162," ",", ",LEN($R162)-LEN(SUBSTITUTE($R162," ",""))),",",REPT(" ",50)),50*COLUMNS($R:R),50)),1)="J"),TRIM(MID(SUBSTITUTE(SUBSTITUTE(","&amp;$R162," ",", ",LEN($R162)-LEN(SUBSTITUTE($R162," ",""))),",",REPT(" ",50)),50*COLUMNS($R:R),50)),R162)</f>
        <v>#VALUE!</v>
      </c>
      <c r="AA162" s="55" t="str">
        <f t="shared" si="57"/>
        <v xml:space="preserve"> </v>
      </c>
      <c r="AB162" s="56" t="e">
        <f>IF(AE162="",IF(OR(LEFT(W162,1)="I",LEFT(W162,1)="V",LEFT(W162,1)="X",LEFT(W162,2)="JR",LEFT(W162,2)="SR"),IF(LEN(T162)-LEN(SUBSTITUTE(T162," ",""))&gt;=2,LEFT(T162,(FIND(" ",T162,1)-1)),W162),IF(AND(W162="",V162=""),IF(SUBSTITUTE(SUBSTITUTE(SUBSTITUTE(R162,AA162,""),".","")," ","")="",IF(LEN(TRIM(MID(SUBSTITUTE(SUBSTITUTE(","&amp;$Q162," ",", ",LEN($Q162)-LEN(SUBSTITUTE($Q162," ",""))),",",REPT(" ",50)),50*COLUMNS($Q:S),50)))&gt;3,LEFT(TRIM(MID(SUBSTITUTE(SUBSTITUTE(","&amp;$Q162," ",", ",LEN($Q162)-LEN(SUBSTITUTE($Q162," ",""))),",",REPT(" ",50)),50*COLUMNS($Q:S),50)),3),TRIM(MID(SUBSTITUTE(SUBSTITUTE(","&amp;$Q162," ",", ",LEN($Q162)-LEN(SUBSTITUTE($Q162," ",""))),",",REPT(" ",50)),50*COLUMNS($Q:S),50))),SUBSTITUTE(SUBSTITUTE(SUBSTITUTE(R162,AA162,""),".","")," ","")),IF(AND(LEN(W162)&gt;0,LEN(V162)&gt;0),IF(SUBSTITUTE(SUBSTITUTE(SUBSTITUTE(R162,AA162,""),".","")," ","")="",IF(LEN(TRIM(MID(SUBSTITUTE(SUBSTITUTE(","&amp;$Q162," ",", ",LEN($Q162)-LEN(SUBSTITUTE($Q162," ",""))),",",REPT(" ",50)),50*COLUMNS($Q:S),50)))&gt;3,LEFT(TRIM(MID(SUBSTITUTE(SUBSTITUTE(","&amp;$Q162," ",", ",LEN($Q162)-LEN(SUBSTITUTE($Q162," ",""))),",",REPT(" ",50)),50*COLUMNS($Q:S),50)),3),TRIM(MID(SUBSTITUTE(SUBSTITUTE(","&amp;$Q162," ",", ",LEN($Q162)-LEN(SUBSTITUTE($Q162," ",""))),",",REPT(" ",50)),50*COLUMNS($Q:S),50))),SUBSTITUTE(SUBSTITUTE(SUBSTITUTE(R162,AA162,""),".","")," ","")),""))),AE162)</f>
        <v>#VALUE!</v>
      </c>
      <c r="AC162" s="56" t="e">
        <f t="shared" si="58"/>
        <v>#VALUE!</v>
      </c>
      <c r="AD162" s="57" t="str">
        <f t="shared" si="59"/>
        <v/>
      </c>
      <c r="AE162" t="str">
        <f t="array" ref="AE162">IFERROR(INDEX(elem_res,MATCH(TRUE,ISNUMBER(SEARCH(elem_ext,AA162)),0)),"")</f>
        <v/>
      </c>
      <c r="AF162" t="str">
        <f t="shared" si="60"/>
        <v xml:space="preserve"> </v>
      </c>
      <c r="AG162" t="str">
        <f t="shared" si="61"/>
        <v/>
      </c>
      <c r="AH162" t="e">
        <f t="shared" si="62"/>
        <v>#VALUE!</v>
      </c>
      <c r="AI162" t="str">
        <f t="shared" si="63"/>
        <v/>
      </c>
      <c r="AJ162" t="str">
        <f t="shared" si="64"/>
        <v/>
      </c>
      <c r="AK162" t="str">
        <f t="shared" si="65"/>
        <v/>
      </c>
      <c r="AL162" t="str">
        <f t="shared" si="66"/>
        <v/>
      </c>
      <c r="AM162" t="str">
        <f>IF(R162="","",'School Form 1-Copy'!$F$4)</f>
        <v/>
      </c>
      <c r="AN162" t="str">
        <f>IF(R162="","",'School Form 1-Copy'!$F$3)</f>
        <v/>
      </c>
      <c r="AO162" t="str">
        <f>IF(R162="","",'School Form 1-Copy'!$AH$3)</f>
        <v/>
      </c>
      <c r="AP162" t="str">
        <f>IF(R162="","",'School Form 1-Copy'!$S$3)</f>
        <v/>
      </c>
      <c r="AQ162" t="str">
        <f>IF(R162="","",IF('School Form 1-Copy'!$K$3="NCR","NCR",IF('School Form 1-Copy'!$K$3="ARMM","ARMM",IF('School Form 1-Copy'!$K$3="CARAGA","CARAGA",MID('School Form 1-Copy'!$K$3,FIND(" ",'School Form 1-Copy'!$K$3)+1,256)))))</f>
        <v/>
      </c>
      <c r="AR162" t="str">
        <f>IF(R162="","",MID('School Form 1-Copy'!$AB$4,FIND(" ",'School Form 1-Copy'!$AB$4)+1,256))</f>
        <v/>
      </c>
      <c r="AS162" t="str">
        <f>IF(R162="","",'School Form 1-Copy'!$AH$4)</f>
        <v/>
      </c>
      <c r="AT162" t="str">
        <f>IF(S162="","",'School Form 1-Copy'!$S$4)</f>
        <v/>
      </c>
      <c r="AU162" t="str">
        <f ca="1">IF(AM162="","",INDIRECT("'"&amp;"School Form 1-Copy"&amp;"'!"&amp;"AD"&amp;MATCH("*Prepared*",'School Form 1-Copy'!$AD$1:$AD$1000,0)+1))</f>
        <v/>
      </c>
    </row>
    <row r="163" spans="3:47">
      <c r="C163" t="str">
        <f t="array" ref="C163">IF(ROWS($3:163)&gt;MAX(IF(ISNUMBER(SEARCH(SUBSTITUTE(A$1,"&lt;=== TOTAL",""),'School Form 1-Copy'!$C$7:$C$1000)),ROW('School Form 1-Copy'!$C$7:$C$1000)-MIN(ROW('School Form 1-Copy'!$C$7:$C$1000))+1,""))-1,"",INDEX('School Form 1-Copy'!$C$7:$C$1000,ROWS($3:163)))</f>
        <v/>
      </c>
      <c r="D163" t="str">
        <f t="shared" si="46"/>
        <v/>
      </c>
      <c r="E163" t="str">
        <f>IF(C163="","",VLOOKUP(C163,'School Form 1-Copy'!$C$7:$H$1000,6,0))</f>
        <v/>
      </c>
      <c r="F163" t="str">
        <f t="array" ref="F163">IF(ROWS($3:163)&gt;MAX(IF(ISNUMBER(SEARCH(SUBSTITUTE(F$1,"&lt;===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1-Copy'!$C$3:$C$1000))+1,""))+ROWS($3:163)),""))</f>
        <v/>
      </c>
      <c r="G163" t="str">
        <f t="shared" si="47"/>
        <v/>
      </c>
      <c r="H163" t="str">
        <f>IF(F163="","",VLOOKUP(F163,'School Form 1-Copy'!$C$7:$H$1000,6,0))</f>
        <v/>
      </c>
      <c r="I163" t="str">
        <f t="shared" si="48"/>
        <v/>
      </c>
      <c r="J163" t="str">
        <f>IF(C163="","",VLOOKUP(C163,IF({1,0},'School Form 1-Copy'!$C$1:$C$1000,'School Form 1-Copy'!$A$1:$A$1000),2,0))</f>
        <v/>
      </c>
      <c r="K163" t="str">
        <f t="shared" si="49"/>
        <v/>
      </c>
      <c r="L163" t="str">
        <f t="shared" si="50"/>
        <v/>
      </c>
      <c r="M163" t="str">
        <f t="array" ref="M163">LOOKUP("zzzzz",CHOOSE({1,2},"",INDEX(I:I,SMALL(IF($I$3:$I$1000&lt;&gt;"",ROW($I$3:$I$1000)),ROWS($M$3:M163)))))</f>
        <v/>
      </c>
      <c r="N163" t="str">
        <f t="shared" si="51"/>
        <v/>
      </c>
      <c r="O163" t="str">
        <f t="shared" si="52"/>
        <v/>
      </c>
      <c r="P163" t="str">
        <f t="shared" si="53"/>
        <v/>
      </c>
      <c r="Q163" t="str">
        <f t="shared" si="54"/>
        <v/>
      </c>
      <c r="R163" t="str">
        <f>IFERROR(TRIM(MID(SUBSTITUTE(SUBSTITUTE(","&amp;$M163," ",", ",LEN($M163)-LEN(SUBSTITUTE($M163," ",""))),",",REPT(" ",50)),50*COLUMNS($M:M),50)),"")</f>
        <v/>
      </c>
      <c r="S163" t="str">
        <f>IFERROR(TRIM(MID(SUBSTITUTE(SUBSTITUTE(","&amp;$M163," ",", ",LEN($M163)-LEN(SUBSTITUTE($M163," ",""))),",",REPT(" ",50)),50*COLUMNS($M:N),50)),"")</f>
        <v/>
      </c>
      <c r="T163" t="str">
        <f>IFERROR(TRIM(MID(SUBSTITUTE(SUBSTITUTE(","&amp;$M163," ",", ",LEN($M163)-LEN(SUBSTITUTE($M163," ",""))),",",REPT(" ",50)),50*COLUMNS($M:O),50)),"")</f>
        <v/>
      </c>
      <c r="U163" t="str">
        <f>IFERROR(TRIM(MID(SUBSTITUTE(SUBSTITUTE(","&amp;$M163," ",", ",LEN($M163)-LEN(SUBSTITUTE($M163," ",""))),",",REPT(" ",50)),50*COLUMNS($M:P),50)),"")</f>
        <v/>
      </c>
      <c r="V163" s="53" t="e">
        <f>IF(LEN(TRIM(MID(SUBSTITUTE(SUBSTITUTE(","&amp;$Q163," ",", ",LEN($Q163)-LEN(SUBSTITUTE($Q163," ",""))),",",REPT(" ",50)),50*COLUMNS($Q:S),50)))&gt;3,TRIM(MID(SUBSTITUTE(SUBSTITUTE(","&amp;$Q163," ",", ",LEN($Q163)-LEN(SUBSTITUTE($Q163," ",""))),",",REPT(" ",50)),50*COLUMNS($Q:S),50)),"")</f>
        <v>#VALUE!</v>
      </c>
      <c r="W163" s="53" t="e">
        <f t="shared" si="55"/>
        <v>#VALUE!</v>
      </c>
      <c r="X163" t="e">
        <f t="shared" si="45"/>
        <v>#VALUE!</v>
      </c>
      <c r="Y163" s="54" t="e">
        <f t="shared" si="56"/>
        <v>#VALUE!</v>
      </c>
      <c r="Z163" s="53" t="e">
        <f>IF(AND(LEN(TRIM(MID(SUBSTITUTE(SUBSTITUTE(","&amp;$R163," ",", ",LEN($R163)-LEN(SUBSTITUTE($R163," ",""))),",",REPT(" ",50)),50*COLUMNS($R:R),50))&gt;0),LEFT(TRIM(MID(SUBSTITUTE(SUBSTITUTE(","&amp;$R163," ",", ",LEN($R163)-LEN(SUBSTITUTE($R163," ",""))),",",REPT(" ",50)),50*COLUMNS($R:R),50)),1)="I",LEFT(TRIM(MID(SUBSTITUTE(SUBSTITUTE(","&amp;$R163," ",", ",LEN($R163)-LEN(SUBSTITUTE($R163," ",""))),",",REPT(" ",50)),50*COLUMNS($R:R),50)),1)="V",LEFT(TRIM(MID(SUBSTITUTE(SUBSTITUTE(","&amp;$R163," ",", ",LEN($R163)-LEN(SUBSTITUTE($R163," ",""))),",",REPT(" ",50)),50*COLUMNS($R:R),50)),1)="X",LEFT(TRIM(MID(SUBSTITUTE(SUBSTITUTE(","&amp;$R163," ",", ",LEN($R163)-LEN(SUBSTITUTE($R163," ",""))),",",REPT(" ",50)),50*COLUMNS($R:R),50)),1)="J"),TRIM(MID(SUBSTITUTE(SUBSTITUTE(","&amp;$R163," ",", ",LEN($R163)-LEN(SUBSTITUTE($R163," ",""))),",",REPT(" ",50)),50*COLUMNS($R:R),50)),R163)</f>
        <v>#VALUE!</v>
      </c>
      <c r="AA163" s="55" t="str">
        <f t="shared" si="57"/>
        <v xml:space="preserve"> </v>
      </c>
      <c r="AB163" s="56" t="e">
        <f>IF(AE163="",IF(OR(LEFT(W163,1)="I",LEFT(W163,1)="V",LEFT(W163,1)="X",LEFT(W163,2)="JR",LEFT(W163,2)="SR"),IF(LEN(T163)-LEN(SUBSTITUTE(T163," ",""))&gt;=2,LEFT(T163,(FIND(" ",T163,1)-1)),W163),IF(AND(W163="",V163=""),IF(SUBSTITUTE(SUBSTITUTE(SUBSTITUTE(R163,AA163,""),".","")," ","")="",IF(LEN(TRIM(MID(SUBSTITUTE(SUBSTITUTE(","&amp;$Q163," ",", ",LEN($Q163)-LEN(SUBSTITUTE($Q163," ",""))),",",REPT(" ",50)),50*COLUMNS($Q:S),50)))&gt;3,LEFT(TRIM(MID(SUBSTITUTE(SUBSTITUTE(","&amp;$Q163," ",", ",LEN($Q163)-LEN(SUBSTITUTE($Q163," ",""))),",",REPT(" ",50)),50*COLUMNS($Q:S),50)),3),TRIM(MID(SUBSTITUTE(SUBSTITUTE(","&amp;$Q163," ",", ",LEN($Q163)-LEN(SUBSTITUTE($Q163," ",""))),",",REPT(" ",50)),50*COLUMNS($Q:S),50))),SUBSTITUTE(SUBSTITUTE(SUBSTITUTE(R163,AA163,""),".","")," ","")),IF(AND(LEN(W163)&gt;0,LEN(V163)&gt;0),IF(SUBSTITUTE(SUBSTITUTE(SUBSTITUTE(R163,AA163,""),".","")," ","")="",IF(LEN(TRIM(MID(SUBSTITUTE(SUBSTITUTE(","&amp;$Q163," ",", ",LEN($Q163)-LEN(SUBSTITUTE($Q163," ",""))),",",REPT(" ",50)),50*COLUMNS($Q:S),50)))&gt;3,LEFT(TRIM(MID(SUBSTITUTE(SUBSTITUTE(","&amp;$Q163," ",", ",LEN($Q163)-LEN(SUBSTITUTE($Q163," ",""))),",",REPT(" ",50)),50*COLUMNS($Q:S),50)),3),TRIM(MID(SUBSTITUTE(SUBSTITUTE(","&amp;$Q163," ",", ",LEN($Q163)-LEN(SUBSTITUTE($Q163," ",""))),",",REPT(" ",50)),50*COLUMNS($Q:S),50))),SUBSTITUTE(SUBSTITUTE(SUBSTITUTE(R163,AA163,""),".","")," ","")),""))),AE163)</f>
        <v>#VALUE!</v>
      </c>
      <c r="AC163" s="56" t="e">
        <f t="shared" si="58"/>
        <v>#VALUE!</v>
      </c>
      <c r="AD163" s="57" t="str">
        <f t="shared" si="59"/>
        <v/>
      </c>
      <c r="AE163" t="str">
        <f t="array" ref="AE163">IFERROR(INDEX(elem_res,MATCH(TRUE,ISNUMBER(SEARCH(elem_ext,AA163)),0)),"")</f>
        <v/>
      </c>
      <c r="AF163" t="str">
        <f t="shared" si="60"/>
        <v xml:space="preserve"> </v>
      </c>
      <c r="AG163" t="str">
        <f t="shared" si="61"/>
        <v/>
      </c>
      <c r="AH163" t="e">
        <f t="shared" si="62"/>
        <v>#VALUE!</v>
      </c>
      <c r="AI163" t="str">
        <f t="shared" si="63"/>
        <v/>
      </c>
      <c r="AJ163" t="str">
        <f t="shared" si="64"/>
        <v/>
      </c>
      <c r="AK163" t="str">
        <f t="shared" si="65"/>
        <v/>
      </c>
      <c r="AL163" t="str">
        <f t="shared" si="66"/>
        <v/>
      </c>
      <c r="AM163" t="str">
        <f>IF(R163="","",'School Form 1-Copy'!$F$4)</f>
        <v/>
      </c>
      <c r="AN163" t="str">
        <f>IF(R163="","",'School Form 1-Copy'!$F$3)</f>
        <v/>
      </c>
      <c r="AO163" t="str">
        <f>IF(R163="","",'School Form 1-Copy'!$AH$3)</f>
        <v/>
      </c>
      <c r="AP163" t="str">
        <f>IF(R163="","",'School Form 1-Copy'!$S$3)</f>
        <v/>
      </c>
      <c r="AQ163" t="str">
        <f>IF(R163="","",IF('School Form 1-Copy'!$K$3="NCR","NCR",IF('School Form 1-Copy'!$K$3="ARMM","ARMM",IF('School Form 1-Copy'!$K$3="CARAGA","CARAGA",MID('School Form 1-Copy'!$K$3,FIND(" ",'School Form 1-Copy'!$K$3)+1,256)))))</f>
        <v/>
      </c>
      <c r="AR163" t="str">
        <f>IF(R163="","",MID('School Form 1-Copy'!$AB$4,FIND(" ",'School Form 1-Copy'!$AB$4)+1,256))</f>
        <v/>
      </c>
      <c r="AS163" t="str">
        <f>IF(R163="","",'School Form 1-Copy'!$AH$4)</f>
        <v/>
      </c>
      <c r="AT163" t="str">
        <f>IF(S163="","",'School Form 1-Copy'!$S$4)</f>
        <v/>
      </c>
      <c r="AU163" t="str">
        <f ca="1">IF(AM163="","",INDIRECT("'"&amp;"School Form 1-Copy"&amp;"'!"&amp;"AD"&amp;MATCH("*Prepared*",'School Form 1-Copy'!$AD$1:$AD$1000,0)+1))</f>
        <v/>
      </c>
    </row>
    <row r="164" spans="3:47">
      <c r="C164" t="str">
        <f t="array" ref="C164">IF(ROWS($3:164)&gt;MAX(IF(ISNUMBER(SEARCH(SUBSTITUTE(A$1,"&lt;=== TOTAL",""),'School Form 1-Copy'!$C$7:$C$1000)),ROW('School Form 1-Copy'!$C$7:$C$1000)-MIN(ROW('School Form 1-Copy'!$C$7:$C$1000))+1,""))-1,"",INDEX('School Form 1-Copy'!$C$7:$C$1000,ROWS($3:164)))</f>
        <v/>
      </c>
      <c r="D164" t="str">
        <f t="shared" si="46"/>
        <v/>
      </c>
      <c r="E164" t="str">
        <f>IF(C164="","",VLOOKUP(C164,'School Form 1-Copy'!$C$7:$H$1000,6,0))</f>
        <v/>
      </c>
      <c r="F164" t="str">
        <f t="array" ref="F164">IF(ROWS($3:164)&gt;MAX(IF(ISNUMBER(SEARCH(SUBSTITUTE(F$1,"&lt;===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1-Copy'!$C$3:$C$1000))+1,""))+ROWS($3:164)),""))</f>
        <v/>
      </c>
      <c r="G164" t="str">
        <f t="shared" si="47"/>
        <v/>
      </c>
      <c r="H164" t="str">
        <f>IF(F164="","",VLOOKUP(F164,'School Form 1-Copy'!$C$7:$H$1000,6,0))</f>
        <v/>
      </c>
      <c r="I164" t="str">
        <f t="shared" si="48"/>
        <v/>
      </c>
      <c r="J164" t="str">
        <f>IF(C164="","",VLOOKUP(C164,IF({1,0},'School Form 1-Copy'!$C$1:$C$1000,'School Form 1-Copy'!$A$1:$A$1000),2,0))</f>
        <v/>
      </c>
      <c r="K164" t="str">
        <f t="shared" si="49"/>
        <v/>
      </c>
      <c r="L164" t="str">
        <f t="shared" si="50"/>
        <v/>
      </c>
      <c r="M164" t="str">
        <f t="array" ref="M164">LOOKUP("zzzzz",CHOOSE({1,2},"",INDEX(I:I,SMALL(IF($I$3:$I$1000&lt;&gt;"",ROW($I$3:$I$1000)),ROWS($M$3:M164)))))</f>
        <v/>
      </c>
      <c r="N164" t="str">
        <f t="shared" si="51"/>
        <v/>
      </c>
      <c r="O164" t="str">
        <f t="shared" si="52"/>
        <v/>
      </c>
      <c r="P164" t="str">
        <f t="shared" si="53"/>
        <v/>
      </c>
      <c r="Q164" t="str">
        <f t="shared" si="54"/>
        <v/>
      </c>
      <c r="R164" t="str">
        <f>IFERROR(TRIM(MID(SUBSTITUTE(SUBSTITUTE(","&amp;$M164," ",", ",LEN($M164)-LEN(SUBSTITUTE($M164," ",""))),",",REPT(" ",50)),50*COLUMNS($M:M),50)),"")</f>
        <v/>
      </c>
      <c r="S164" t="str">
        <f>IFERROR(TRIM(MID(SUBSTITUTE(SUBSTITUTE(","&amp;$M164," ",", ",LEN($M164)-LEN(SUBSTITUTE($M164," ",""))),",",REPT(" ",50)),50*COLUMNS($M:N),50)),"")</f>
        <v/>
      </c>
      <c r="T164" t="str">
        <f>IFERROR(TRIM(MID(SUBSTITUTE(SUBSTITUTE(","&amp;$M164," ",", ",LEN($M164)-LEN(SUBSTITUTE($M164," ",""))),",",REPT(" ",50)),50*COLUMNS($M:O),50)),"")</f>
        <v/>
      </c>
      <c r="U164" t="str">
        <f>IFERROR(TRIM(MID(SUBSTITUTE(SUBSTITUTE(","&amp;$M164," ",", ",LEN($M164)-LEN(SUBSTITUTE($M164," ",""))),",",REPT(" ",50)),50*COLUMNS($M:P),50)),"")</f>
        <v/>
      </c>
      <c r="V164" s="53" t="e">
        <f>IF(LEN(TRIM(MID(SUBSTITUTE(SUBSTITUTE(","&amp;$Q164," ",", ",LEN($Q164)-LEN(SUBSTITUTE($Q164," ",""))),",",REPT(" ",50)),50*COLUMNS($Q:S),50)))&gt;3,TRIM(MID(SUBSTITUTE(SUBSTITUTE(","&amp;$Q164," ",", ",LEN($Q164)-LEN(SUBSTITUTE($Q164," ",""))),",",REPT(" ",50)),50*COLUMNS($Q:S),50)),"")</f>
        <v>#VALUE!</v>
      </c>
      <c r="W164" s="53" t="e">
        <f t="shared" si="55"/>
        <v>#VALUE!</v>
      </c>
      <c r="X164" t="e">
        <f t="shared" si="45"/>
        <v>#VALUE!</v>
      </c>
      <c r="Y164" s="54" t="e">
        <f t="shared" si="56"/>
        <v>#VALUE!</v>
      </c>
      <c r="Z164" s="53" t="e">
        <f>IF(AND(LEN(TRIM(MID(SUBSTITUTE(SUBSTITUTE(","&amp;$R164," ",", ",LEN($R164)-LEN(SUBSTITUTE($R164," ",""))),",",REPT(" ",50)),50*COLUMNS($R:R),50))&gt;0),LEFT(TRIM(MID(SUBSTITUTE(SUBSTITUTE(","&amp;$R164," ",", ",LEN($R164)-LEN(SUBSTITUTE($R164," ",""))),",",REPT(" ",50)),50*COLUMNS($R:R),50)),1)="I",LEFT(TRIM(MID(SUBSTITUTE(SUBSTITUTE(","&amp;$R164," ",", ",LEN($R164)-LEN(SUBSTITUTE($R164," ",""))),",",REPT(" ",50)),50*COLUMNS($R:R),50)),1)="V",LEFT(TRIM(MID(SUBSTITUTE(SUBSTITUTE(","&amp;$R164," ",", ",LEN($R164)-LEN(SUBSTITUTE($R164," ",""))),",",REPT(" ",50)),50*COLUMNS($R:R),50)),1)="X",LEFT(TRIM(MID(SUBSTITUTE(SUBSTITUTE(","&amp;$R164," ",", ",LEN($R164)-LEN(SUBSTITUTE($R164," ",""))),",",REPT(" ",50)),50*COLUMNS($R:R),50)),1)="J"),TRIM(MID(SUBSTITUTE(SUBSTITUTE(","&amp;$R164," ",", ",LEN($R164)-LEN(SUBSTITUTE($R164," ",""))),",",REPT(" ",50)),50*COLUMNS($R:R),50)),R164)</f>
        <v>#VALUE!</v>
      </c>
      <c r="AA164" s="55" t="str">
        <f t="shared" si="57"/>
        <v xml:space="preserve"> </v>
      </c>
      <c r="AB164" s="56" t="e">
        <f>IF(AE164="",IF(OR(LEFT(W164,1)="I",LEFT(W164,1)="V",LEFT(W164,1)="X",LEFT(W164,2)="JR",LEFT(W164,2)="SR"),IF(LEN(T164)-LEN(SUBSTITUTE(T164," ",""))&gt;=2,LEFT(T164,(FIND(" ",T164,1)-1)),W164),IF(AND(W164="",V164=""),IF(SUBSTITUTE(SUBSTITUTE(SUBSTITUTE(R164,AA164,""),".","")," ","")="",IF(LEN(TRIM(MID(SUBSTITUTE(SUBSTITUTE(","&amp;$Q164," ",", ",LEN($Q164)-LEN(SUBSTITUTE($Q164," ",""))),",",REPT(" ",50)),50*COLUMNS($Q:S),50)))&gt;3,LEFT(TRIM(MID(SUBSTITUTE(SUBSTITUTE(","&amp;$Q164," ",", ",LEN($Q164)-LEN(SUBSTITUTE($Q164," ",""))),",",REPT(" ",50)),50*COLUMNS($Q:S),50)),3),TRIM(MID(SUBSTITUTE(SUBSTITUTE(","&amp;$Q164," ",", ",LEN($Q164)-LEN(SUBSTITUTE($Q164," ",""))),",",REPT(" ",50)),50*COLUMNS($Q:S),50))),SUBSTITUTE(SUBSTITUTE(SUBSTITUTE(R164,AA164,""),".","")," ","")),IF(AND(LEN(W164)&gt;0,LEN(V164)&gt;0),IF(SUBSTITUTE(SUBSTITUTE(SUBSTITUTE(R164,AA164,""),".","")," ","")="",IF(LEN(TRIM(MID(SUBSTITUTE(SUBSTITUTE(","&amp;$Q164," ",", ",LEN($Q164)-LEN(SUBSTITUTE($Q164," ",""))),",",REPT(" ",50)),50*COLUMNS($Q:S),50)))&gt;3,LEFT(TRIM(MID(SUBSTITUTE(SUBSTITUTE(","&amp;$Q164," ",", ",LEN($Q164)-LEN(SUBSTITUTE($Q164," ",""))),",",REPT(" ",50)),50*COLUMNS($Q:S),50)),3),TRIM(MID(SUBSTITUTE(SUBSTITUTE(","&amp;$Q164," ",", ",LEN($Q164)-LEN(SUBSTITUTE($Q164," ",""))),",",REPT(" ",50)),50*COLUMNS($Q:S),50))),SUBSTITUTE(SUBSTITUTE(SUBSTITUTE(R164,AA164,""),".","")," ","")),""))),AE164)</f>
        <v>#VALUE!</v>
      </c>
      <c r="AC164" s="56" t="e">
        <f t="shared" si="58"/>
        <v>#VALUE!</v>
      </c>
      <c r="AD164" s="57" t="str">
        <f t="shared" si="59"/>
        <v/>
      </c>
      <c r="AE164" t="str">
        <f t="array" ref="AE164">IFERROR(INDEX(elem_res,MATCH(TRUE,ISNUMBER(SEARCH(elem_ext,AA164)),0)),"")</f>
        <v/>
      </c>
      <c r="AF164" t="str">
        <f t="shared" si="60"/>
        <v xml:space="preserve"> </v>
      </c>
      <c r="AG164" t="str">
        <f t="shared" si="61"/>
        <v/>
      </c>
      <c r="AH164" t="e">
        <f t="shared" si="62"/>
        <v>#VALUE!</v>
      </c>
      <c r="AI164" t="str">
        <f t="shared" si="63"/>
        <v/>
      </c>
      <c r="AJ164" t="str">
        <f t="shared" si="64"/>
        <v/>
      </c>
      <c r="AK164" t="str">
        <f t="shared" si="65"/>
        <v/>
      </c>
      <c r="AL164" t="str">
        <f t="shared" si="66"/>
        <v/>
      </c>
      <c r="AM164" t="str">
        <f>IF(R164="","",'School Form 1-Copy'!$F$4)</f>
        <v/>
      </c>
      <c r="AN164" t="str">
        <f>IF(R164="","",'School Form 1-Copy'!$F$3)</f>
        <v/>
      </c>
      <c r="AO164" t="str">
        <f>IF(R164="","",'School Form 1-Copy'!$AH$3)</f>
        <v/>
      </c>
      <c r="AP164" t="str">
        <f>IF(R164="","",'School Form 1-Copy'!$S$3)</f>
        <v/>
      </c>
      <c r="AQ164" t="str">
        <f>IF(R164="","",IF('School Form 1-Copy'!$K$3="NCR","NCR",IF('School Form 1-Copy'!$K$3="ARMM","ARMM",IF('School Form 1-Copy'!$K$3="CARAGA","CARAGA",MID('School Form 1-Copy'!$K$3,FIND(" ",'School Form 1-Copy'!$K$3)+1,256)))))</f>
        <v/>
      </c>
      <c r="AR164" t="str">
        <f>IF(R164="","",MID('School Form 1-Copy'!$AB$4,FIND(" ",'School Form 1-Copy'!$AB$4)+1,256))</f>
        <v/>
      </c>
      <c r="AS164" t="str">
        <f>IF(R164="","",'School Form 1-Copy'!$AH$4)</f>
        <v/>
      </c>
      <c r="AT164" t="str">
        <f>IF(S164="","",'School Form 1-Copy'!$S$4)</f>
        <v/>
      </c>
      <c r="AU164" t="str">
        <f ca="1">IF(AM164="","",INDIRECT("'"&amp;"School Form 1-Copy"&amp;"'!"&amp;"AD"&amp;MATCH("*Prepared*",'School Form 1-Copy'!$AD$1:$AD$1000,0)+1))</f>
        <v/>
      </c>
    </row>
    <row r="165" spans="3:47">
      <c r="C165" t="str">
        <f t="array" ref="C165">IF(ROWS($3:165)&gt;MAX(IF(ISNUMBER(SEARCH(SUBSTITUTE(A$1,"&lt;=== TOTAL",""),'School Form 1-Copy'!$C$7:$C$1000)),ROW('School Form 1-Copy'!$C$7:$C$1000)-MIN(ROW('School Form 1-Copy'!$C$7:$C$1000))+1,""))-1,"",INDEX('School Form 1-Copy'!$C$7:$C$1000,ROWS($3:165)))</f>
        <v/>
      </c>
      <c r="D165" t="str">
        <f t="shared" si="46"/>
        <v/>
      </c>
      <c r="E165" t="str">
        <f>IF(C165="","",VLOOKUP(C165,'School Form 1-Copy'!$C$7:$H$1000,6,0))</f>
        <v/>
      </c>
      <c r="F165" t="str">
        <f t="array" ref="F165">IF(ROWS($3:165)&gt;MAX(IF(ISNUMBER(SEARCH(SUBSTITUTE(F$1,"&lt;===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1-Copy'!$C$3:$C$1000))+1,""))+ROWS($3:165)),""))</f>
        <v/>
      </c>
      <c r="G165" t="str">
        <f t="shared" si="47"/>
        <v/>
      </c>
      <c r="H165" t="str">
        <f>IF(F165="","",VLOOKUP(F165,'School Form 1-Copy'!$C$7:$H$1000,6,0))</f>
        <v/>
      </c>
      <c r="I165" t="str">
        <f t="shared" si="48"/>
        <v/>
      </c>
      <c r="J165" t="str">
        <f>IF(C165="","",VLOOKUP(C165,IF({1,0},'School Form 1-Copy'!$C$1:$C$1000,'School Form 1-Copy'!$A$1:$A$1000),2,0))</f>
        <v/>
      </c>
      <c r="K165" t="str">
        <f t="shared" si="49"/>
        <v/>
      </c>
      <c r="L165" t="str">
        <f t="shared" si="50"/>
        <v/>
      </c>
      <c r="M165" t="str">
        <f t="array" ref="M165">LOOKUP("zzzzz",CHOOSE({1,2},"",INDEX(I:I,SMALL(IF($I$3:$I$1000&lt;&gt;"",ROW($I$3:$I$1000)),ROWS($M$3:M165)))))</f>
        <v/>
      </c>
      <c r="N165" t="str">
        <f t="shared" si="51"/>
        <v/>
      </c>
      <c r="O165" t="str">
        <f t="shared" si="52"/>
        <v/>
      </c>
      <c r="P165" t="str">
        <f t="shared" si="53"/>
        <v/>
      </c>
      <c r="Q165" t="str">
        <f t="shared" si="54"/>
        <v/>
      </c>
      <c r="R165" t="str">
        <f>IFERROR(TRIM(MID(SUBSTITUTE(SUBSTITUTE(","&amp;$M165," ",", ",LEN($M165)-LEN(SUBSTITUTE($M165," ",""))),",",REPT(" ",50)),50*COLUMNS($M:M),50)),"")</f>
        <v/>
      </c>
      <c r="S165" t="str">
        <f>IFERROR(TRIM(MID(SUBSTITUTE(SUBSTITUTE(","&amp;$M165," ",", ",LEN($M165)-LEN(SUBSTITUTE($M165," ",""))),",",REPT(" ",50)),50*COLUMNS($M:N),50)),"")</f>
        <v/>
      </c>
      <c r="T165" t="str">
        <f>IFERROR(TRIM(MID(SUBSTITUTE(SUBSTITUTE(","&amp;$M165," ",", ",LEN($M165)-LEN(SUBSTITUTE($M165," ",""))),",",REPT(" ",50)),50*COLUMNS($M:O),50)),"")</f>
        <v/>
      </c>
      <c r="U165" t="str">
        <f>IFERROR(TRIM(MID(SUBSTITUTE(SUBSTITUTE(","&amp;$M165," ",", ",LEN($M165)-LEN(SUBSTITUTE($M165," ",""))),",",REPT(" ",50)),50*COLUMNS($M:P),50)),"")</f>
        <v/>
      </c>
      <c r="V165" s="53" t="e">
        <f>IF(LEN(TRIM(MID(SUBSTITUTE(SUBSTITUTE(","&amp;$Q165," ",", ",LEN($Q165)-LEN(SUBSTITUTE($Q165," ",""))),",",REPT(" ",50)),50*COLUMNS($Q:S),50)))&gt;3,TRIM(MID(SUBSTITUTE(SUBSTITUTE(","&amp;$Q165," ",", ",LEN($Q165)-LEN(SUBSTITUTE($Q165," ",""))),",",REPT(" ",50)),50*COLUMNS($Q:S),50)),"")</f>
        <v>#VALUE!</v>
      </c>
      <c r="W165" s="53" t="e">
        <f t="shared" si="55"/>
        <v>#VALUE!</v>
      </c>
      <c r="X165" t="e">
        <f t="shared" si="45"/>
        <v>#VALUE!</v>
      </c>
      <c r="Y165" s="54" t="e">
        <f t="shared" si="56"/>
        <v>#VALUE!</v>
      </c>
      <c r="Z165" s="53" t="e">
        <f>IF(AND(LEN(TRIM(MID(SUBSTITUTE(SUBSTITUTE(","&amp;$R165," ",", ",LEN($R165)-LEN(SUBSTITUTE($R165," ",""))),",",REPT(" ",50)),50*COLUMNS($R:R),50))&gt;0),LEFT(TRIM(MID(SUBSTITUTE(SUBSTITUTE(","&amp;$R165," ",", ",LEN($R165)-LEN(SUBSTITUTE($R165," ",""))),",",REPT(" ",50)),50*COLUMNS($R:R),50)),1)="I",LEFT(TRIM(MID(SUBSTITUTE(SUBSTITUTE(","&amp;$R165," ",", ",LEN($R165)-LEN(SUBSTITUTE($R165," ",""))),",",REPT(" ",50)),50*COLUMNS($R:R),50)),1)="V",LEFT(TRIM(MID(SUBSTITUTE(SUBSTITUTE(","&amp;$R165," ",", ",LEN($R165)-LEN(SUBSTITUTE($R165," ",""))),",",REPT(" ",50)),50*COLUMNS($R:R),50)),1)="X",LEFT(TRIM(MID(SUBSTITUTE(SUBSTITUTE(","&amp;$R165," ",", ",LEN($R165)-LEN(SUBSTITUTE($R165," ",""))),",",REPT(" ",50)),50*COLUMNS($R:R),50)),1)="J"),TRIM(MID(SUBSTITUTE(SUBSTITUTE(","&amp;$R165," ",", ",LEN($R165)-LEN(SUBSTITUTE($R165," ",""))),",",REPT(" ",50)),50*COLUMNS($R:R),50)),R165)</f>
        <v>#VALUE!</v>
      </c>
      <c r="AA165" s="55" t="str">
        <f t="shared" si="57"/>
        <v xml:space="preserve"> </v>
      </c>
      <c r="AB165" s="56" t="e">
        <f>IF(AE165="",IF(OR(LEFT(W165,1)="I",LEFT(W165,1)="V",LEFT(W165,1)="X",LEFT(W165,2)="JR",LEFT(W165,2)="SR"),IF(LEN(T165)-LEN(SUBSTITUTE(T165," ",""))&gt;=2,LEFT(T165,(FIND(" ",T165,1)-1)),W165),IF(AND(W165="",V165=""),IF(SUBSTITUTE(SUBSTITUTE(SUBSTITUTE(R165,AA165,""),".","")," ","")="",IF(LEN(TRIM(MID(SUBSTITUTE(SUBSTITUTE(","&amp;$Q165," ",", ",LEN($Q165)-LEN(SUBSTITUTE($Q165," ",""))),",",REPT(" ",50)),50*COLUMNS($Q:S),50)))&gt;3,LEFT(TRIM(MID(SUBSTITUTE(SUBSTITUTE(","&amp;$Q165," ",", ",LEN($Q165)-LEN(SUBSTITUTE($Q165," ",""))),",",REPT(" ",50)),50*COLUMNS($Q:S),50)),3),TRIM(MID(SUBSTITUTE(SUBSTITUTE(","&amp;$Q165," ",", ",LEN($Q165)-LEN(SUBSTITUTE($Q165," ",""))),",",REPT(" ",50)),50*COLUMNS($Q:S),50))),SUBSTITUTE(SUBSTITUTE(SUBSTITUTE(R165,AA165,""),".","")," ","")),IF(AND(LEN(W165)&gt;0,LEN(V165)&gt;0),IF(SUBSTITUTE(SUBSTITUTE(SUBSTITUTE(R165,AA165,""),".","")," ","")="",IF(LEN(TRIM(MID(SUBSTITUTE(SUBSTITUTE(","&amp;$Q165," ",", ",LEN($Q165)-LEN(SUBSTITUTE($Q165," ",""))),",",REPT(" ",50)),50*COLUMNS($Q:S),50)))&gt;3,LEFT(TRIM(MID(SUBSTITUTE(SUBSTITUTE(","&amp;$Q165," ",", ",LEN($Q165)-LEN(SUBSTITUTE($Q165," ",""))),",",REPT(" ",50)),50*COLUMNS($Q:S),50)),3),TRIM(MID(SUBSTITUTE(SUBSTITUTE(","&amp;$Q165," ",", ",LEN($Q165)-LEN(SUBSTITUTE($Q165," ",""))),",",REPT(" ",50)),50*COLUMNS($Q:S),50))),SUBSTITUTE(SUBSTITUTE(SUBSTITUTE(R165,AA165,""),".","")," ","")),""))),AE165)</f>
        <v>#VALUE!</v>
      </c>
      <c r="AC165" s="56" t="e">
        <f t="shared" si="58"/>
        <v>#VALUE!</v>
      </c>
      <c r="AD165" s="57" t="str">
        <f t="shared" si="59"/>
        <v/>
      </c>
      <c r="AE165" t="str">
        <f t="array" ref="AE165">IFERROR(INDEX(elem_res,MATCH(TRUE,ISNUMBER(SEARCH(elem_ext,AA165)),0)),"")</f>
        <v/>
      </c>
      <c r="AF165" t="str">
        <f t="shared" si="60"/>
        <v xml:space="preserve"> </v>
      </c>
      <c r="AG165" t="str">
        <f t="shared" si="61"/>
        <v/>
      </c>
      <c r="AH165" t="e">
        <f t="shared" si="62"/>
        <v>#VALUE!</v>
      </c>
      <c r="AI165" t="str">
        <f t="shared" si="63"/>
        <v/>
      </c>
      <c r="AJ165" t="str">
        <f t="shared" si="64"/>
        <v/>
      </c>
      <c r="AK165" t="str">
        <f t="shared" si="65"/>
        <v/>
      </c>
      <c r="AL165" t="str">
        <f t="shared" si="66"/>
        <v/>
      </c>
      <c r="AM165" t="str">
        <f>IF(R165="","",'School Form 1-Copy'!$F$4)</f>
        <v/>
      </c>
      <c r="AN165" t="str">
        <f>IF(R165="","",'School Form 1-Copy'!$F$3)</f>
        <v/>
      </c>
      <c r="AO165" t="str">
        <f>IF(R165="","",'School Form 1-Copy'!$AH$3)</f>
        <v/>
      </c>
      <c r="AP165" t="str">
        <f>IF(R165="","",'School Form 1-Copy'!$S$3)</f>
        <v/>
      </c>
      <c r="AQ165" t="str">
        <f>IF(R165="","",IF('School Form 1-Copy'!$K$3="NCR","NCR",IF('School Form 1-Copy'!$K$3="ARMM","ARMM",IF('School Form 1-Copy'!$K$3="CARAGA","CARAGA",MID('School Form 1-Copy'!$K$3,FIND(" ",'School Form 1-Copy'!$K$3)+1,256)))))</f>
        <v/>
      </c>
      <c r="AR165" t="str">
        <f>IF(R165="","",MID('School Form 1-Copy'!$AB$4,FIND(" ",'School Form 1-Copy'!$AB$4)+1,256))</f>
        <v/>
      </c>
      <c r="AS165" t="str">
        <f>IF(R165="","",'School Form 1-Copy'!$AH$4)</f>
        <v/>
      </c>
      <c r="AT165" t="str">
        <f>IF(S165="","",'School Form 1-Copy'!$S$4)</f>
        <v/>
      </c>
      <c r="AU165" t="str">
        <f ca="1">IF(AM165="","",INDIRECT("'"&amp;"School Form 1-Copy"&amp;"'!"&amp;"AD"&amp;MATCH("*Prepared*",'School Form 1-Copy'!$AD$1:$AD$1000,0)+1))</f>
        <v/>
      </c>
    </row>
    <row r="166" spans="3:47">
      <c r="C166" t="str">
        <f t="array" ref="C166">IF(ROWS($3:166)&gt;MAX(IF(ISNUMBER(SEARCH(SUBSTITUTE(A$1,"&lt;=== TOTAL",""),'School Form 1-Copy'!$C$7:$C$1000)),ROW('School Form 1-Copy'!$C$7:$C$1000)-MIN(ROW('School Form 1-Copy'!$C$7:$C$1000))+1,""))-1,"",INDEX('School Form 1-Copy'!$C$7:$C$1000,ROWS($3:166)))</f>
        <v/>
      </c>
      <c r="D166" t="str">
        <f t="shared" si="46"/>
        <v/>
      </c>
      <c r="E166" t="str">
        <f>IF(C166="","",VLOOKUP(C166,'School Form 1-Copy'!$C$7:$H$1000,6,0))</f>
        <v/>
      </c>
      <c r="F166" t="str">
        <f t="array" ref="F166">IF(ROWS($3:166)&gt;MAX(IF(ISNUMBER(SEARCH(SUBSTITUTE(F$1,"&lt;===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1-Copy'!$C$3:$C$1000))+1,""))+ROWS($3:166)),""))</f>
        <v/>
      </c>
      <c r="G166" t="str">
        <f t="shared" si="47"/>
        <v/>
      </c>
      <c r="H166" t="str">
        <f>IF(F166="","",VLOOKUP(F166,'School Form 1-Copy'!$C$7:$H$1000,6,0))</f>
        <v/>
      </c>
      <c r="I166" t="str">
        <f t="shared" si="48"/>
        <v/>
      </c>
      <c r="J166" t="str">
        <f>IF(C166="","",VLOOKUP(C166,IF({1,0},'School Form 1-Copy'!$C$1:$C$1000,'School Form 1-Copy'!$A$1:$A$1000),2,0))</f>
        <v/>
      </c>
      <c r="K166" t="str">
        <f t="shared" si="49"/>
        <v/>
      </c>
      <c r="L166" t="str">
        <f t="shared" si="50"/>
        <v/>
      </c>
      <c r="M166" t="str">
        <f t="array" ref="M166">LOOKUP("zzzzz",CHOOSE({1,2},"",INDEX(I:I,SMALL(IF($I$3:$I$1000&lt;&gt;"",ROW($I$3:$I$1000)),ROWS($M$3:M166)))))</f>
        <v/>
      </c>
      <c r="N166" t="str">
        <f t="shared" si="51"/>
        <v/>
      </c>
      <c r="O166" t="str">
        <f t="shared" si="52"/>
        <v/>
      </c>
      <c r="P166" t="str">
        <f t="shared" si="53"/>
        <v/>
      </c>
      <c r="Q166" t="str">
        <f t="shared" si="54"/>
        <v/>
      </c>
      <c r="R166" t="str">
        <f>IFERROR(TRIM(MID(SUBSTITUTE(SUBSTITUTE(","&amp;$M166," ",", ",LEN($M166)-LEN(SUBSTITUTE($M166," ",""))),",",REPT(" ",50)),50*COLUMNS($M:M),50)),"")</f>
        <v/>
      </c>
      <c r="S166" t="str">
        <f>IFERROR(TRIM(MID(SUBSTITUTE(SUBSTITUTE(","&amp;$M166," ",", ",LEN($M166)-LEN(SUBSTITUTE($M166," ",""))),",",REPT(" ",50)),50*COLUMNS($M:N),50)),"")</f>
        <v/>
      </c>
      <c r="T166" t="str">
        <f>IFERROR(TRIM(MID(SUBSTITUTE(SUBSTITUTE(","&amp;$M166," ",", ",LEN($M166)-LEN(SUBSTITUTE($M166," ",""))),",",REPT(" ",50)),50*COLUMNS($M:O),50)),"")</f>
        <v/>
      </c>
      <c r="U166" t="str">
        <f>IFERROR(TRIM(MID(SUBSTITUTE(SUBSTITUTE(","&amp;$M166," ",", ",LEN($M166)-LEN(SUBSTITUTE($M166," ",""))),",",REPT(" ",50)),50*COLUMNS($M:P),50)),"")</f>
        <v/>
      </c>
      <c r="V166" s="53" t="e">
        <f>IF(LEN(TRIM(MID(SUBSTITUTE(SUBSTITUTE(","&amp;$Q166," ",", ",LEN($Q166)-LEN(SUBSTITUTE($Q166," ",""))),",",REPT(" ",50)),50*COLUMNS($Q:S),50)))&gt;3,TRIM(MID(SUBSTITUTE(SUBSTITUTE(","&amp;$Q166," ",", ",LEN($Q166)-LEN(SUBSTITUTE($Q166," ",""))),",",REPT(" ",50)),50*COLUMNS($Q:S),50)),"")</f>
        <v>#VALUE!</v>
      </c>
      <c r="W166" s="53" t="e">
        <f t="shared" si="55"/>
        <v>#VALUE!</v>
      </c>
      <c r="X166" t="e">
        <f t="shared" si="45"/>
        <v>#VALUE!</v>
      </c>
      <c r="Y166" s="54" t="e">
        <f t="shared" si="56"/>
        <v>#VALUE!</v>
      </c>
      <c r="Z166" s="53" t="e">
        <f>IF(AND(LEN(TRIM(MID(SUBSTITUTE(SUBSTITUTE(","&amp;$R166," ",", ",LEN($R166)-LEN(SUBSTITUTE($R166," ",""))),",",REPT(" ",50)),50*COLUMNS($R:R),50))&gt;0),LEFT(TRIM(MID(SUBSTITUTE(SUBSTITUTE(","&amp;$R166," ",", ",LEN($R166)-LEN(SUBSTITUTE($R166," ",""))),",",REPT(" ",50)),50*COLUMNS($R:R),50)),1)="I",LEFT(TRIM(MID(SUBSTITUTE(SUBSTITUTE(","&amp;$R166," ",", ",LEN($R166)-LEN(SUBSTITUTE($R166," ",""))),",",REPT(" ",50)),50*COLUMNS($R:R),50)),1)="V",LEFT(TRIM(MID(SUBSTITUTE(SUBSTITUTE(","&amp;$R166," ",", ",LEN($R166)-LEN(SUBSTITUTE($R166," ",""))),",",REPT(" ",50)),50*COLUMNS($R:R),50)),1)="X",LEFT(TRIM(MID(SUBSTITUTE(SUBSTITUTE(","&amp;$R166," ",", ",LEN($R166)-LEN(SUBSTITUTE($R166," ",""))),",",REPT(" ",50)),50*COLUMNS($R:R),50)),1)="J"),TRIM(MID(SUBSTITUTE(SUBSTITUTE(","&amp;$R166," ",", ",LEN($R166)-LEN(SUBSTITUTE($R166," ",""))),",",REPT(" ",50)),50*COLUMNS($R:R),50)),R166)</f>
        <v>#VALUE!</v>
      </c>
      <c r="AA166" s="55" t="str">
        <f t="shared" si="57"/>
        <v xml:space="preserve"> </v>
      </c>
      <c r="AB166" s="56" t="e">
        <f>IF(AE166="",IF(OR(LEFT(W166,1)="I",LEFT(W166,1)="V",LEFT(W166,1)="X",LEFT(W166,2)="JR",LEFT(W166,2)="SR"),IF(LEN(T166)-LEN(SUBSTITUTE(T166," ",""))&gt;=2,LEFT(T166,(FIND(" ",T166,1)-1)),W166),IF(AND(W166="",V166=""),IF(SUBSTITUTE(SUBSTITUTE(SUBSTITUTE(R166,AA166,""),".","")," ","")="",IF(LEN(TRIM(MID(SUBSTITUTE(SUBSTITUTE(","&amp;$Q166," ",", ",LEN($Q166)-LEN(SUBSTITUTE($Q166," ",""))),",",REPT(" ",50)),50*COLUMNS($Q:S),50)))&gt;3,LEFT(TRIM(MID(SUBSTITUTE(SUBSTITUTE(","&amp;$Q166," ",", ",LEN($Q166)-LEN(SUBSTITUTE($Q166," ",""))),",",REPT(" ",50)),50*COLUMNS($Q:S),50)),3),TRIM(MID(SUBSTITUTE(SUBSTITUTE(","&amp;$Q166," ",", ",LEN($Q166)-LEN(SUBSTITUTE($Q166," ",""))),",",REPT(" ",50)),50*COLUMNS($Q:S),50))),SUBSTITUTE(SUBSTITUTE(SUBSTITUTE(R166,AA166,""),".","")," ","")),IF(AND(LEN(W166)&gt;0,LEN(V166)&gt;0),IF(SUBSTITUTE(SUBSTITUTE(SUBSTITUTE(R166,AA166,""),".","")," ","")="",IF(LEN(TRIM(MID(SUBSTITUTE(SUBSTITUTE(","&amp;$Q166," ",", ",LEN($Q166)-LEN(SUBSTITUTE($Q166," ",""))),",",REPT(" ",50)),50*COLUMNS($Q:S),50)))&gt;3,LEFT(TRIM(MID(SUBSTITUTE(SUBSTITUTE(","&amp;$Q166," ",", ",LEN($Q166)-LEN(SUBSTITUTE($Q166," ",""))),",",REPT(" ",50)),50*COLUMNS($Q:S),50)),3),TRIM(MID(SUBSTITUTE(SUBSTITUTE(","&amp;$Q166," ",", ",LEN($Q166)-LEN(SUBSTITUTE($Q166," ",""))),",",REPT(" ",50)),50*COLUMNS($Q:S),50))),SUBSTITUTE(SUBSTITUTE(SUBSTITUTE(R166,AA166,""),".","")," ","")),""))),AE166)</f>
        <v>#VALUE!</v>
      </c>
      <c r="AC166" s="56" t="e">
        <f t="shared" si="58"/>
        <v>#VALUE!</v>
      </c>
      <c r="AD166" s="57" t="str">
        <f t="shared" si="59"/>
        <v/>
      </c>
      <c r="AE166" t="str">
        <f t="array" ref="AE166">IFERROR(INDEX(elem_res,MATCH(TRUE,ISNUMBER(SEARCH(elem_ext,AA166)),0)),"")</f>
        <v/>
      </c>
      <c r="AF166" t="str">
        <f t="shared" si="60"/>
        <v xml:space="preserve"> </v>
      </c>
      <c r="AG166" t="str">
        <f t="shared" si="61"/>
        <v/>
      </c>
      <c r="AH166" t="e">
        <f t="shared" si="62"/>
        <v>#VALUE!</v>
      </c>
      <c r="AI166" t="str">
        <f t="shared" si="63"/>
        <v/>
      </c>
      <c r="AJ166" t="str">
        <f t="shared" si="64"/>
        <v/>
      </c>
      <c r="AK166" t="str">
        <f t="shared" si="65"/>
        <v/>
      </c>
      <c r="AL166" t="str">
        <f t="shared" si="66"/>
        <v/>
      </c>
      <c r="AM166" t="str">
        <f>IF(R166="","",'School Form 1-Copy'!$F$4)</f>
        <v/>
      </c>
      <c r="AN166" t="str">
        <f>IF(R166="","",'School Form 1-Copy'!$F$3)</f>
        <v/>
      </c>
      <c r="AO166" t="str">
        <f>IF(R166="","",'School Form 1-Copy'!$AH$3)</f>
        <v/>
      </c>
      <c r="AP166" t="str">
        <f>IF(R166="","",'School Form 1-Copy'!$S$3)</f>
        <v/>
      </c>
      <c r="AQ166" t="str">
        <f>IF(R166="","",IF('School Form 1-Copy'!$K$3="NCR","NCR",IF('School Form 1-Copy'!$K$3="ARMM","ARMM",IF('School Form 1-Copy'!$K$3="CARAGA","CARAGA",MID('School Form 1-Copy'!$K$3,FIND(" ",'School Form 1-Copy'!$K$3)+1,256)))))</f>
        <v/>
      </c>
      <c r="AR166" t="str">
        <f>IF(R166="","",MID('School Form 1-Copy'!$AB$4,FIND(" ",'School Form 1-Copy'!$AB$4)+1,256))</f>
        <v/>
      </c>
      <c r="AS166" t="str">
        <f>IF(R166="","",'School Form 1-Copy'!$AH$4)</f>
        <v/>
      </c>
      <c r="AT166" t="str">
        <f>IF(S166="","",'School Form 1-Copy'!$S$4)</f>
        <v/>
      </c>
      <c r="AU166" t="str">
        <f ca="1">IF(AM166="","",INDIRECT("'"&amp;"School Form 1-Copy"&amp;"'!"&amp;"AD"&amp;MATCH("*Prepared*",'School Form 1-Copy'!$AD$1:$AD$1000,0)+1))</f>
        <v/>
      </c>
    </row>
    <row r="167" spans="3:47">
      <c r="C167" t="str">
        <f t="array" ref="C167">IF(ROWS($3:167)&gt;MAX(IF(ISNUMBER(SEARCH(SUBSTITUTE(A$1,"&lt;=== TOTAL",""),'School Form 1-Copy'!$C$7:$C$1000)),ROW('School Form 1-Copy'!$C$7:$C$1000)-MIN(ROW('School Form 1-Copy'!$C$7:$C$1000))+1,""))-1,"",INDEX('School Form 1-Copy'!$C$7:$C$1000,ROWS($3:167)))</f>
        <v/>
      </c>
      <c r="D167" t="str">
        <f t="shared" si="46"/>
        <v/>
      </c>
      <c r="E167" t="str">
        <f>IF(C167="","",VLOOKUP(C167,'School Form 1-Copy'!$C$7:$H$1000,6,0))</f>
        <v/>
      </c>
      <c r="F167" t="str">
        <f t="array" ref="F167">IF(ROWS($3:167)&gt;MAX(IF(ISNUMBER(SEARCH(SUBSTITUTE(F$1,"&lt;===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1-Copy'!$C$3:$C$1000))+1,""))+ROWS($3:167)),""))</f>
        <v/>
      </c>
      <c r="G167" t="str">
        <f t="shared" si="47"/>
        <v/>
      </c>
      <c r="H167" t="str">
        <f>IF(F167="","",VLOOKUP(F167,'School Form 1-Copy'!$C$7:$H$1000,6,0))</f>
        <v/>
      </c>
      <c r="I167" t="str">
        <f t="shared" si="48"/>
        <v/>
      </c>
      <c r="J167" t="str">
        <f>IF(C167="","",VLOOKUP(C167,IF({1,0},'School Form 1-Copy'!$C$1:$C$1000,'School Form 1-Copy'!$A$1:$A$1000),2,0))</f>
        <v/>
      </c>
      <c r="K167" t="str">
        <f t="shared" si="49"/>
        <v/>
      </c>
      <c r="L167" t="str">
        <f t="shared" si="50"/>
        <v/>
      </c>
      <c r="M167" t="str">
        <f t="array" ref="M167">LOOKUP("zzzzz",CHOOSE({1,2},"",INDEX(I:I,SMALL(IF($I$3:$I$1000&lt;&gt;"",ROW($I$3:$I$1000)),ROWS($M$3:M167)))))</f>
        <v/>
      </c>
      <c r="N167" t="str">
        <f t="shared" si="51"/>
        <v/>
      </c>
      <c r="O167" t="str">
        <f t="shared" si="52"/>
        <v/>
      </c>
      <c r="P167" t="str">
        <f t="shared" si="53"/>
        <v/>
      </c>
      <c r="Q167" t="str">
        <f t="shared" si="54"/>
        <v/>
      </c>
      <c r="R167" t="str">
        <f>IFERROR(TRIM(MID(SUBSTITUTE(SUBSTITUTE(","&amp;$M167," ",", ",LEN($M167)-LEN(SUBSTITUTE($M167," ",""))),",",REPT(" ",50)),50*COLUMNS($M:M),50)),"")</f>
        <v/>
      </c>
      <c r="S167" t="str">
        <f>IFERROR(TRIM(MID(SUBSTITUTE(SUBSTITUTE(","&amp;$M167," ",", ",LEN($M167)-LEN(SUBSTITUTE($M167," ",""))),",",REPT(" ",50)),50*COLUMNS($M:N),50)),"")</f>
        <v/>
      </c>
      <c r="T167" t="str">
        <f>IFERROR(TRIM(MID(SUBSTITUTE(SUBSTITUTE(","&amp;$M167," ",", ",LEN($M167)-LEN(SUBSTITUTE($M167," ",""))),",",REPT(" ",50)),50*COLUMNS($M:O),50)),"")</f>
        <v/>
      </c>
      <c r="U167" t="str">
        <f>IFERROR(TRIM(MID(SUBSTITUTE(SUBSTITUTE(","&amp;$M167," ",", ",LEN($M167)-LEN(SUBSTITUTE($M167," ",""))),",",REPT(" ",50)),50*COLUMNS($M:P),50)),"")</f>
        <v/>
      </c>
      <c r="V167" s="53" t="e">
        <f>IF(LEN(TRIM(MID(SUBSTITUTE(SUBSTITUTE(","&amp;$Q167," ",", ",LEN($Q167)-LEN(SUBSTITUTE($Q167," ",""))),",",REPT(" ",50)),50*COLUMNS($Q:S),50)))&gt;3,TRIM(MID(SUBSTITUTE(SUBSTITUTE(","&amp;$Q167," ",", ",LEN($Q167)-LEN(SUBSTITUTE($Q167," ",""))),",",REPT(" ",50)),50*COLUMNS($Q:S),50)),"")</f>
        <v>#VALUE!</v>
      </c>
      <c r="W167" s="53" t="e">
        <f t="shared" si="55"/>
        <v>#VALUE!</v>
      </c>
      <c r="X167" t="e">
        <f t="shared" si="45"/>
        <v>#VALUE!</v>
      </c>
      <c r="Y167" s="54" t="e">
        <f t="shared" si="56"/>
        <v>#VALUE!</v>
      </c>
      <c r="Z167" s="53" t="e">
        <f>IF(AND(LEN(TRIM(MID(SUBSTITUTE(SUBSTITUTE(","&amp;$R167," ",", ",LEN($R167)-LEN(SUBSTITUTE($R167," ",""))),",",REPT(" ",50)),50*COLUMNS($R:R),50))&gt;0),LEFT(TRIM(MID(SUBSTITUTE(SUBSTITUTE(","&amp;$R167," ",", ",LEN($R167)-LEN(SUBSTITUTE($R167," ",""))),",",REPT(" ",50)),50*COLUMNS($R:R),50)),1)="I",LEFT(TRIM(MID(SUBSTITUTE(SUBSTITUTE(","&amp;$R167," ",", ",LEN($R167)-LEN(SUBSTITUTE($R167," ",""))),",",REPT(" ",50)),50*COLUMNS($R:R),50)),1)="V",LEFT(TRIM(MID(SUBSTITUTE(SUBSTITUTE(","&amp;$R167," ",", ",LEN($R167)-LEN(SUBSTITUTE($R167," ",""))),",",REPT(" ",50)),50*COLUMNS($R:R),50)),1)="X",LEFT(TRIM(MID(SUBSTITUTE(SUBSTITUTE(","&amp;$R167," ",", ",LEN($R167)-LEN(SUBSTITUTE($R167," ",""))),",",REPT(" ",50)),50*COLUMNS($R:R),50)),1)="J"),TRIM(MID(SUBSTITUTE(SUBSTITUTE(","&amp;$R167," ",", ",LEN($R167)-LEN(SUBSTITUTE($R167," ",""))),",",REPT(" ",50)),50*COLUMNS($R:R),50)),R167)</f>
        <v>#VALUE!</v>
      </c>
      <c r="AA167" s="55" t="str">
        <f t="shared" si="57"/>
        <v xml:space="preserve"> </v>
      </c>
      <c r="AB167" s="56" t="e">
        <f>IF(AE167="",IF(OR(LEFT(W167,1)="I",LEFT(W167,1)="V",LEFT(W167,1)="X",LEFT(W167,2)="JR",LEFT(W167,2)="SR"),IF(LEN(T167)-LEN(SUBSTITUTE(T167," ",""))&gt;=2,LEFT(T167,(FIND(" ",T167,1)-1)),W167),IF(AND(W167="",V167=""),IF(SUBSTITUTE(SUBSTITUTE(SUBSTITUTE(R167,AA167,""),".","")," ","")="",IF(LEN(TRIM(MID(SUBSTITUTE(SUBSTITUTE(","&amp;$Q167," ",", ",LEN($Q167)-LEN(SUBSTITUTE($Q167," ",""))),",",REPT(" ",50)),50*COLUMNS($Q:S),50)))&gt;3,LEFT(TRIM(MID(SUBSTITUTE(SUBSTITUTE(","&amp;$Q167," ",", ",LEN($Q167)-LEN(SUBSTITUTE($Q167," ",""))),",",REPT(" ",50)),50*COLUMNS($Q:S),50)),3),TRIM(MID(SUBSTITUTE(SUBSTITUTE(","&amp;$Q167," ",", ",LEN($Q167)-LEN(SUBSTITUTE($Q167," ",""))),",",REPT(" ",50)),50*COLUMNS($Q:S),50))),SUBSTITUTE(SUBSTITUTE(SUBSTITUTE(R167,AA167,""),".","")," ","")),IF(AND(LEN(W167)&gt;0,LEN(V167)&gt;0),IF(SUBSTITUTE(SUBSTITUTE(SUBSTITUTE(R167,AA167,""),".","")," ","")="",IF(LEN(TRIM(MID(SUBSTITUTE(SUBSTITUTE(","&amp;$Q167," ",", ",LEN($Q167)-LEN(SUBSTITUTE($Q167," ",""))),",",REPT(" ",50)),50*COLUMNS($Q:S),50)))&gt;3,LEFT(TRIM(MID(SUBSTITUTE(SUBSTITUTE(","&amp;$Q167," ",", ",LEN($Q167)-LEN(SUBSTITUTE($Q167," ",""))),",",REPT(" ",50)),50*COLUMNS($Q:S),50)),3),TRIM(MID(SUBSTITUTE(SUBSTITUTE(","&amp;$Q167," ",", ",LEN($Q167)-LEN(SUBSTITUTE($Q167," ",""))),",",REPT(" ",50)),50*COLUMNS($Q:S),50))),SUBSTITUTE(SUBSTITUTE(SUBSTITUTE(R167,AA167,""),".","")," ","")),""))),AE167)</f>
        <v>#VALUE!</v>
      </c>
      <c r="AC167" s="56" t="e">
        <f t="shared" si="58"/>
        <v>#VALUE!</v>
      </c>
      <c r="AD167" s="57" t="str">
        <f t="shared" si="59"/>
        <v/>
      </c>
      <c r="AE167" t="str">
        <f t="array" ref="AE167">IFERROR(INDEX(elem_res,MATCH(TRUE,ISNUMBER(SEARCH(elem_ext,AA167)),0)),"")</f>
        <v/>
      </c>
      <c r="AF167" t="str">
        <f t="shared" si="60"/>
        <v xml:space="preserve"> </v>
      </c>
      <c r="AG167" t="str">
        <f t="shared" si="61"/>
        <v/>
      </c>
      <c r="AH167" t="e">
        <f t="shared" si="62"/>
        <v>#VALUE!</v>
      </c>
      <c r="AI167" t="str">
        <f t="shared" si="63"/>
        <v/>
      </c>
      <c r="AJ167" t="str">
        <f t="shared" si="64"/>
        <v/>
      </c>
      <c r="AK167" t="str">
        <f t="shared" si="65"/>
        <v/>
      </c>
      <c r="AL167" t="str">
        <f t="shared" si="66"/>
        <v/>
      </c>
      <c r="AM167" t="str">
        <f>IF(R167="","",'School Form 1-Copy'!$F$4)</f>
        <v/>
      </c>
      <c r="AN167" t="str">
        <f>IF(R167="","",'School Form 1-Copy'!$F$3)</f>
        <v/>
      </c>
      <c r="AO167" t="str">
        <f>IF(R167="","",'School Form 1-Copy'!$AH$3)</f>
        <v/>
      </c>
      <c r="AP167" t="str">
        <f>IF(R167="","",'School Form 1-Copy'!$S$3)</f>
        <v/>
      </c>
      <c r="AQ167" t="str">
        <f>IF(R167="","",IF('School Form 1-Copy'!$K$3="NCR","NCR",IF('School Form 1-Copy'!$K$3="ARMM","ARMM",IF('School Form 1-Copy'!$K$3="CARAGA","CARAGA",MID('School Form 1-Copy'!$K$3,FIND(" ",'School Form 1-Copy'!$K$3)+1,256)))))</f>
        <v/>
      </c>
      <c r="AR167" t="str">
        <f>IF(R167="","",MID('School Form 1-Copy'!$AB$4,FIND(" ",'School Form 1-Copy'!$AB$4)+1,256))</f>
        <v/>
      </c>
      <c r="AS167" t="str">
        <f>IF(R167="","",'School Form 1-Copy'!$AH$4)</f>
        <v/>
      </c>
      <c r="AT167" t="str">
        <f>IF(S167="","",'School Form 1-Copy'!$S$4)</f>
        <v/>
      </c>
      <c r="AU167" t="str">
        <f ca="1">IF(AM167="","",INDIRECT("'"&amp;"School Form 1-Copy"&amp;"'!"&amp;"AD"&amp;MATCH("*Prepared*",'School Form 1-Copy'!$AD$1:$AD$1000,0)+1))</f>
        <v/>
      </c>
    </row>
    <row r="168" spans="3:47">
      <c r="C168" t="str">
        <f t="array" ref="C168">IF(ROWS($3:168)&gt;MAX(IF(ISNUMBER(SEARCH(SUBSTITUTE(A$1,"&lt;=== TOTAL",""),'School Form 1-Copy'!$C$7:$C$1000)),ROW('School Form 1-Copy'!$C$7:$C$1000)-MIN(ROW('School Form 1-Copy'!$C$7:$C$1000))+1,""))-1,"",INDEX('School Form 1-Copy'!$C$7:$C$1000,ROWS($3:168)))</f>
        <v/>
      </c>
      <c r="D168" t="str">
        <f t="shared" si="46"/>
        <v/>
      </c>
      <c r="E168" t="str">
        <f>IF(C168="","",VLOOKUP(C168,'School Form 1-Copy'!$C$7:$H$1000,6,0))</f>
        <v/>
      </c>
      <c r="F168" t="str">
        <f t="array" ref="F168">IF(ROWS($3:168)&gt;MAX(IF(ISNUMBER(SEARCH(SUBSTITUTE(F$1,"&lt;===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1-Copy'!$C$3:$C$1000))+1,""))+ROWS($3:168)),""))</f>
        <v/>
      </c>
      <c r="G168" t="str">
        <f t="shared" si="47"/>
        <v/>
      </c>
      <c r="H168" t="str">
        <f>IF(F168="","",VLOOKUP(F168,'School Form 1-Copy'!$C$7:$H$1000,6,0))</f>
        <v/>
      </c>
      <c r="I168" t="str">
        <f t="shared" si="48"/>
        <v/>
      </c>
      <c r="J168" t="str">
        <f>IF(C168="","",VLOOKUP(C168,IF({1,0},'School Form 1-Copy'!$C$1:$C$1000,'School Form 1-Copy'!$A$1:$A$1000),2,0))</f>
        <v/>
      </c>
      <c r="K168" t="str">
        <f t="shared" si="49"/>
        <v/>
      </c>
      <c r="L168" t="str">
        <f t="shared" si="50"/>
        <v/>
      </c>
      <c r="M168" t="str">
        <f t="array" ref="M168">LOOKUP("zzzzz",CHOOSE({1,2},"",INDEX(I:I,SMALL(IF($I$3:$I$1000&lt;&gt;"",ROW($I$3:$I$1000)),ROWS($M$3:M168)))))</f>
        <v/>
      </c>
      <c r="N168" t="str">
        <f t="shared" si="51"/>
        <v/>
      </c>
      <c r="O168" t="str">
        <f t="shared" si="52"/>
        <v/>
      </c>
      <c r="P168" t="str">
        <f t="shared" si="53"/>
        <v/>
      </c>
      <c r="Q168" t="str">
        <f t="shared" si="54"/>
        <v/>
      </c>
      <c r="R168" t="str">
        <f>IFERROR(TRIM(MID(SUBSTITUTE(SUBSTITUTE(","&amp;$M168," ",", ",LEN($M168)-LEN(SUBSTITUTE($M168," ",""))),",",REPT(" ",50)),50*COLUMNS($M:M),50)),"")</f>
        <v/>
      </c>
      <c r="S168" t="str">
        <f>IFERROR(TRIM(MID(SUBSTITUTE(SUBSTITUTE(","&amp;$M168," ",", ",LEN($M168)-LEN(SUBSTITUTE($M168," ",""))),",",REPT(" ",50)),50*COLUMNS($M:N),50)),"")</f>
        <v/>
      </c>
      <c r="T168" t="str">
        <f>IFERROR(TRIM(MID(SUBSTITUTE(SUBSTITUTE(","&amp;$M168," ",", ",LEN($M168)-LEN(SUBSTITUTE($M168," ",""))),",",REPT(" ",50)),50*COLUMNS($M:O),50)),"")</f>
        <v/>
      </c>
      <c r="U168" t="str">
        <f>IFERROR(TRIM(MID(SUBSTITUTE(SUBSTITUTE(","&amp;$M168," ",", ",LEN($M168)-LEN(SUBSTITUTE($M168," ",""))),",",REPT(" ",50)),50*COLUMNS($M:P),50)),"")</f>
        <v/>
      </c>
      <c r="V168" s="53" t="e">
        <f>IF(LEN(TRIM(MID(SUBSTITUTE(SUBSTITUTE(","&amp;$Q168," ",", ",LEN($Q168)-LEN(SUBSTITUTE($Q168," ",""))),",",REPT(" ",50)),50*COLUMNS($Q:S),50)))&gt;3,TRIM(MID(SUBSTITUTE(SUBSTITUTE(","&amp;$Q168," ",", ",LEN($Q168)-LEN(SUBSTITUTE($Q168," ",""))),",",REPT(" ",50)),50*COLUMNS($Q:S),50)),"")</f>
        <v>#VALUE!</v>
      </c>
      <c r="W168" s="53" t="e">
        <f t="shared" si="55"/>
        <v>#VALUE!</v>
      </c>
      <c r="X168" t="e">
        <f t="shared" si="45"/>
        <v>#VALUE!</v>
      </c>
      <c r="Y168" s="54" t="e">
        <f t="shared" si="56"/>
        <v>#VALUE!</v>
      </c>
      <c r="Z168" s="53" t="e">
        <f>IF(AND(LEN(TRIM(MID(SUBSTITUTE(SUBSTITUTE(","&amp;$R168," ",", ",LEN($R168)-LEN(SUBSTITUTE($R168," ",""))),",",REPT(" ",50)),50*COLUMNS($R:R),50))&gt;0),LEFT(TRIM(MID(SUBSTITUTE(SUBSTITUTE(","&amp;$R168," ",", ",LEN($R168)-LEN(SUBSTITUTE($R168," ",""))),",",REPT(" ",50)),50*COLUMNS($R:R),50)),1)="I",LEFT(TRIM(MID(SUBSTITUTE(SUBSTITUTE(","&amp;$R168," ",", ",LEN($R168)-LEN(SUBSTITUTE($R168," ",""))),",",REPT(" ",50)),50*COLUMNS($R:R),50)),1)="V",LEFT(TRIM(MID(SUBSTITUTE(SUBSTITUTE(","&amp;$R168," ",", ",LEN($R168)-LEN(SUBSTITUTE($R168," ",""))),",",REPT(" ",50)),50*COLUMNS($R:R),50)),1)="X",LEFT(TRIM(MID(SUBSTITUTE(SUBSTITUTE(","&amp;$R168," ",", ",LEN($R168)-LEN(SUBSTITUTE($R168," ",""))),",",REPT(" ",50)),50*COLUMNS($R:R),50)),1)="J"),TRIM(MID(SUBSTITUTE(SUBSTITUTE(","&amp;$R168," ",", ",LEN($R168)-LEN(SUBSTITUTE($R168," ",""))),",",REPT(" ",50)),50*COLUMNS($R:R),50)),R168)</f>
        <v>#VALUE!</v>
      </c>
      <c r="AA168" s="55" t="str">
        <f t="shared" si="57"/>
        <v xml:space="preserve"> </v>
      </c>
      <c r="AB168" s="56" t="e">
        <f>IF(AE168="",IF(OR(LEFT(W168,1)="I",LEFT(W168,1)="V",LEFT(W168,1)="X",LEFT(W168,2)="JR",LEFT(W168,2)="SR"),IF(LEN(T168)-LEN(SUBSTITUTE(T168," ",""))&gt;=2,LEFT(T168,(FIND(" ",T168,1)-1)),W168),IF(AND(W168="",V168=""),IF(SUBSTITUTE(SUBSTITUTE(SUBSTITUTE(R168,AA168,""),".","")," ","")="",IF(LEN(TRIM(MID(SUBSTITUTE(SUBSTITUTE(","&amp;$Q168," ",", ",LEN($Q168)-LEN(SUBSTITUTE($Q168," ",""))),",",REPT(" ",50)),50*COLUMNS($Q:S),50)))&gt;3,LEFT(TRIM(MID(SUBSTITUTE(SUBSTITUTE(","&amp;$Q168," ",", ",LEN($Q168)-LEN(SUBSTITUTE($Q168," ",""))),",",REPT(" ",50)),50*COLUMNS($Q:S),50)),3),TRIM(MID(SUBSTITUTE(SUBSTITUTE(","&amp;$Q168," ",", ",LEN($Q168)-LEN(SUBSTITUTE($Q168," ",""))),",",REPT(" ",50)),50*COLUMNS($Q:S),50))),SUBSTITUTE(SUBSTITUTE(SUBSTITUTE(R168,AA168,""),".","")," ","")),IF(AND(LEN(W168)&gt;0,LEN(V168)&gt;0),IF(SUBSTITUTE(SUBSTITUTE(SUBSTITUTE(R168,AA168,""),".","")," ","")="",IF(LEN(TRIM(MID(SUBSTITUTE(SUBSTITUTE(","&amp;$Q168," ",", ",LEN($Q168)-LEN(SUBSTITUTE($Q168," ",""))),",",REPT(" ",50)),50*COLUMNS($Q:S),50)))&gt;3,LEFT(TRIM(MID(SUBSTITUTE(SUBSTITUTE(","&amp;$Q168," ",", ",LEN($Q168)-LEN(SUBSTITUTE($Q168," ",""))),",",REPT(" ",50)),50*COLUMNS($Q:S),50)),3),TRIM(MID(SUBSTITUTE(SUBSTITUTE(","&amp;$Q168," ",", ",LEN($Q168)-LEN(SUBSTITUTE($Q168," ",""))),",",REPT(" ",50)),50*COLUMNS($Q:S),50))),SUBSTITUTE(SUBSTITUTE(SUBSTITUTE(R168,AA168,""),".","")," ","")),""))),AE168)</f>
        <v>#VALUE!</v>
      </c>
      <c r="AC168" s="56" t="e">
        <f t="shared" si="58"/>
        <v>#VALUE!</v>
      </c>
      <c r="AD168" s="57" t="str">
        <f t="shared" si="59"/>
        <v/>
      </c>
      <c r="AE168" t="str">
        <f t="array" ref="AE168">IFERROR(INDEX(elem_res,MATCH(TRUE,ISNUMBER(SEARCH(elem_ext,AA168)),0)),"")</f>
        <v/>
      </c>
      <c r="AF168" t="str">
        <f t="shared" si="60"/>
        <v xml:space="preserve"> </v>
      </c>
      <c r="AG168" t="str">
        <f t="shared" si="61"/>
        <v/>
      </c>
      <c r="AH168" t="e">
        <f t="shared" si="62"/>
        <v>#VALUE!</v>
      </c>
      <c r="AI168" t="str">
        <f t="shared" si="63"/>
        <v/>
      </c>
      <c r="AJ168" t="str">
        <f t="shared" si="64"/>
        <v/>
      </c>
      <c r="AK168" t="str">
        <f t="shared" si="65"/>
        <v/>
      </c>
      <c r="AL168" t="str">
        <f t="shared" si="66"/>
        <v/>
      </c>
      <c r="AM168" t="str">
        <f>IF(R168="","",'School Form 1-Copy'!$F$4)</f>
        <v/>
      </c>
      <c r="AN168" t="str">
        <f>IF(R168="","",'School Form 1-Copy'!$F$3)</f>
        <v/>
      </c>
      <c r="AO168" t="str">
        <f>IF(R168="","",'School Form 1-Copy'!$AH$3)</f>
        <v/>
      </c>
      <c r="AP168" t="str">
        <f>IF(R168="","",'School Form 1-Copy'!$S$3)</f>
        <v/>
      </c>
      <c r="AQ168" t="str">
        <f>IF(R168="","",IF('School Form 1-Copy'!$K$3="NCR","NCR",IF('School Form 1-Copy'!$K$3="ARMM","ARMM",IF('School Form 1-Copy'!$K$3="CARAGA","CARAGA",MID('School Form 1-Copy'!$K$3,FIND(" ",'School Form 1-Copy'!$K$3)+1,256)))))</f>
        <v/>
      </c>
      <c r="AR168" t="str">
        <f>IF(R168="","",MID('School Form 1-Copy'!$AB$4,FIND(" ",'School Form 1-Copy'!$AB$4)+1,256))</f>
        <v/>
      </c>
      <c r="AS168" t="str">
        <f>IF(R168="","",'School Form 1-Copy'!$AH$4)</f>
        <v/>
      </c>
      <c r="AT168" t="str">
        <f>IF(S168="","",'School Form 1-Copy'!$S$4)</f>
        <v/>
      </c>
      <c r="AU168" t="str">
        <f ca="1">IF(AM168="","",INDIRECT("'"&amp;"School Form 1-Copy"&amp;"'!"&amp;"AD"&amp;MATCH("*Prepared*",'School Form 1-Copy'!$AD$1:$AD$1000,0)+1))</f>
        <v/>
      </c>
    </row>
    <row r="169" spans="3:47">
      <c r="C169" t="str">
        <f t="array" ref="C169">IF(ROWS($3:169)&gt;MAX(IF(ISNUMBER(SEARCH(SUBSTITUTE(A$1,"&lt;=== TOTAL",""),'School Form 1-Copy'!$C$7:$C$1000)),ROW('School Form 1-Copy'!$C$7:$C$1000)-MIN(ROW('School Form 1-Copy'!$C$7:$C$1000))+1,""))-1,"",INDEX('School Form 1-Copy'!$C$7:$C$1000,ROWS($3:169)))</f>
        <v/>
      </c>
      <c r="D169" t="str">
        <f t="shared" si="46"/>
        <v/>
      </c>
      <c r="E169" t="str">
        <f>IF(C169="","",VLOOKUP(C169,'School Form 1-Copy'!$C$7:$H$1000,6,0))</f>
        <v/>
      </c>
      <c r="F169" t="str">
        <f t="array" ref="F169">IF(ROWS($3:169)&gt;MAX(IF(ISNUMBER(SEARCH(SUBSTITUTE(F$1,"&lt;===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1-Copy'!$C$3:$C$1000))+1,""))+ROWS($3:169)),""))</f>
        <v/>
      </c>
      <c r="G169" t="str">
        <f t="shared" si="47"/>
        <v/>
      </c>
      <c r="H169" t="str">
        <f>IF(F169="","",VLOOKUP(F169,'School Form 1-Copy'!$C$7:$H$1000,6,0))</f>
        <v/>
      </c>
      <c r="I169" t="str">
        <f t="shared" si="48"/>
        <v/>
      </c>
      <c r="J169" t="str">
        <f>IF(C169="","",VLOOKUP(C169,IF({1,0},'School Form 1-Copy'!$C$1:$C$1000,'School Form 1-Copy'!$A$1:$A$1000),2,0))</f>
        <v/>
      </c>
      <c r="K169" t="str">
        <f t="shared" si="49"/>
        <v/>
      </c>
      <c r="L169" t="str">
        <f t="shared" si="50"/>
        <v/>
      </c>
      <c r="M169" t="str">
        <f t="array" ref="M169">LOOKUP("zzzzz",CHOOSE({1,2},"",INDEX(I:I,SMALL(IF($I$3:$I$1000&lt;&gt;"",ROW($I$3:$I$1000)),ROWS($M$3:M169)))))</f>
        <v/>
      </c>
      <c r="N169" t="str">
        <f t="shared" si="51"/>
        <v/>
      </c>
      <c r="O169" t="str">
        <f t="shared" si="52"/>
        <v/>
      </c>
      <c r="P169" t="str">
        <f t="shared" si="53"/>
        <v/>
      </c>
      <c r="Q169" t="str">
        <f t="shared" si="54"/>
        <v/>
      </c>
      <c r="R169" t="str">
        <f>IFERROR(TRIM(MID(SUBSTITUTE(SUBSTITUTE(","&amp;$M169," ",", ",LEN($M169)-LEN(SUBSTITUTE($M169," ",""))),",",REPT(" ",50)),50*COLUMNS($M:M),50)),"")</f>
        <v/>
      </c>
      <c r="S169" t="str">
        <f>IFERROR(TRIM(MID(SUBSTITUTE(SUBSTITUTE(","&amp;$M169," ",", ",LEN($M169)-LEN(SUBSTITUTE($M169," ",""))),",",REPT(" ",50)),50*COLUMNS($M:N),50)),"")</f>
        <v/>
      </c>
      <c r="T169" t="str">
        <f>IFERROR(TRIM(MID(SUBSTITUTE(SUBSTITUTE(","&amp;$M169," ",", ",LEN($M169)-LEN(SUBSTITUTE($M169," ",""))),",",REPT(" ",50)),50*COLUMNS($M:O),50)),"")</f>
        <v/>
      </c>
      <c r="U169" t="str">
        <f>IFERROR(TRIM(MID(SUBSTITUTE(SUBSTITUTE(","&amp;$M169," ",", ",LEN($M169)-LEN(SUBSTITUTE($M169," ",""))),",",REPT(" ",50)),50*COLUMNS($M:P),50)),"")</f>
        <v/>
      </c>
      <c r="V169" s="53" t="e">
        <f>IF(LEN(TRIM(MID(SUBSTITUTE(SUBSTITUTE(","&amp;$Q169," ",", ",LEN($Q169)-LEN(SUBSTITUTE($Q169," ",""))),",",REPT(" ",50)),50*COLUMNS($Q:S),50)))&gt;3,TRIM(MID(SUBSTITUTE(SUBSTITUTE(","&amp;$Q169," ",", ",LEN($Q169)-LEN(SUBSTITUTE($Q169," ",""))),",",REPT(" ",50)),50*COLUMNS($Q:S),50)),"")</f>
        <v>#VALUE!</v>
      </c>
      <c r="W169" s="53" t="e">
        <f t="shared" si="55"/>
        <v>#VALUE!</v>
      </c>
      <c r="X169" t="e">
        <f t="shared" si="45"/>
        <v>#VALUE!</v>
      </c>
      <c r="Y169" s="54" t="e">
        <f t="shared" si="56"/>
        <v>#VALUE!</v>
      </c>
      <c r="Z169" s="53" t="e">
        <f>IF(AND(LEN(TRIM(MID(SUBSTITUTE(SUBSTITUTE(","&amp;$R169," ",", ",LEN($R169)-LEN(SUBSTITUTE($R169," ",""))),",",REPT(" ",50)),50*COLUMNS($R:R),50))&gt;0),LEFT(TRIM(MID(SUBSTITUTE(SUBSTITUTE(","&amp;$R169," ",", ",LEN($R169)-LEN(SUBSTITUTE($R169," ",""))),",",REPT(" ",50)),50*COLUMNS($R:R),50)),1)="I",LEFT(TRIM(MID(SUBSTITUTE(SUBSTITUTE(","&amp;$R169," ",", ",LEN($R169)-LEN(SUBSTITUTE($R169," ",""))),",",REPT(" ",50)),50*COLUMNS($R:R),50)),1)="V",LEFT(TRIM(MID(SUBSTITUTE(SUBSTITUTE(","&amp;$R169," ",", ",LEN($R169)-LEN(SUBSTITUTE($R169," ",""))),",",REPT(" ",50)),50*COLUMNS($R:R),50)),1)="X",LEFT(TRIM(MID(SUBSTITUTE(SUBSTITUTE(","&amp;$R169," ",", ",LEN($R169)-LEN(SUBSTITUTE($R169," ",""))),",",REPT(" ",50)),50*COLUMNS($R:R),50)),1)="J"),TRIM(MID(SUBSTITUTE(SUBSTITUTE(","&amp;$R169," ",", ",LEN($R169)-LEN(SUBSTITUTE($R169," ",""))),",",REPT(" ",50)),50*COLUMNS($R:R),50)),R169)</f>
        <v>#VALUE!</v>
      </c>
      <c r="AA169" s="55" t="str">
        <f t="shared" si="57"/>
        <v xml:space="preserve"> </v>
      </c>
      <c r="AB169" s="56" t="e">
        <f>IF(AE169="",IF(OR(LEFT(W169,1)="I",LEFT(W169,1)="V",LEFT(W169,1)="X",LEFT(W169,2)="JR",LEFT(W169,2)="SR"),IF(LEN(T169)-LEN(SUBSTITUTE(T169," ",""))&gt;=2,LEFT(T169,(FIND(" ",T169,1)-1)),W169),IF(AND(W169="",V169=""),IF(SUBSTITUTE(SUBSTITUTE(SUBSTITUTE(R169,AA169,""),".","")," ","")="",IF(LEN(TRIM(MID(SUBSTITUTE(SUBSTITUTE(","&amp;$Q169," ",", ",LEN($Q169)-LEN(SUBSTITUTE($Q169," ",""))),",",REPT(" ",50)),50*COLUMNS($Q:S),50)))&gt;3,LEFT(TRIM(MID(SUBSTITUTE(SUBSTITUTE(","&amp;$Q169," ",", ",LEN($Q169)-LEN(SUBSTITUTE($Q169," ",""))),",",REPT(" ",50)),50*COLUMNS($Q:S),50)),3),TRIM(MID(SUBSTITUTE(SUBSTITUTE(","&amp;$Q169," ",", ",LEN($Q169)-LEN(SUBSTITUTE($Q169," ",""))),",",REPT(" ",50)),50*COLUMNS($Q:S),50))),SUBSTITUTE(SUBSTITUTE(SUBSTITUTE(R169,AA169,""),".","")," ","")),IF(AND(LEN(W169)&gt;0,LEN(V169)&gt;0),IF(SUBSTITUTE(SUBSTITUTE(SUBSTITUTE(R169,AA169,""),".","")," ","")="",IF(LEN(TRIM(MID(SUBSTITUTE(SUBSTITUTE(","&amp;$Q169," ",", ",LEN($Q169)-LEN(SUBSTITUTE($Q169," ",""))),",",REPT(" ",50)),50*COLUMNS($Q:S),50)))&gt;3,LEFT(TRIM(MID(SUBSTITUTE(SUBSTITUTE(","&amp;$Q169," ",", ",LEN($Q169)-LEN(SUBSTITUTE($Q169," ",""))),",",REPT(" ",50)),50*COLUMNS($Q:S),50)),3),TRIM(MID(SUBSTITUTE(SUBSTITUTE(","&amp;$Q169," ",", ",LEN($Q169)-LEN(SUBSTITUTE($Q169," ",""))),",",REPT(" ",50)),50*COLUMNS($Q:S),50))),SUBSTITUTE(SUBSTITUTE(SUBSTITUTE(R169,AA169,""),".","")," ","")),""))),AE169)</f>
        <v>#VALUE!</v>
      </c>
      <c r="AC169" s="56" t="e">
        <f t="shared" si="58"/>
        <v>#VALUE!</v>
      </c>
      <c r="AD169" s="57" t="str">
        <f t="shared" si="59"/>
        <v/>
      </c>
      <c r="AE169" t="str">
        <f t="array" ref="AE169">IFERROR(INDEX(elem_res,MATCH(TRUE,ISNUMBER(SEARCH(elem_ext,AA169)),0)),"")</f>
        <v/>
      </c>
      <c r="AF169" t="str">
        <f t="shared" si="60"/>
        <v xml:space="preserve"> </v>
      </c>
      <c r="AG169" t="str">
        <f t="shared" si="61"/>
        <v/>
      </c>
      <c r="AH169" t="e">
        <f t="shared" si="62"/>
        <v>#VALUE!</v>
      </c>
      <c r="AI169" t="str">
        <f t="shared" si="63"/>
        <v/>
      </c>
      <c r="AJ169" t="str">
        <f t="shared" si="64"/>
        <v/>
      </c>
      <c r="AK169" t="str">
        <f t="shared" si="65"/>
        <v/>
      </c>
      <c r="AL169" t="str">
        <f t="shared" si="66"/>
        <v/>
      </c>
      <c r="AM169" t="str">
        <f>IF(R169="","",'School Form 1-Copy'!$F$4)</f>
        <v/>
      </c>
      <c r="AN169" t="str">
        <f>IF(R169="","",'School Form 1-Copy'!$F$3)</f>
        <v/>
      </c>
      <c r="AO169" t="str">
        <f>IF(R169="","",'School Form 1-Copy'!$AH$3)</f>
        <v/>
      </c>
      <c r="AP169" t="str">
        <f>IF(R169="","",'School Form 1-Copy'!$S$3)</f>
        <v/>
      </c>
      <c r="AQ169" t="str">
        <f>IF(R169="","",IF('School Form 1-Copy'!$K$3="NCR","NCR",IF('School Form 1-Copy'!$K$3="ARMM","ARMM",IF('School Form 1-Copy'!$K$3="CARAGA","CARAGA",MID('School Form 1-Copy'!$K$3,FIND(" ",'School Form 1-Copy'!$K$3)+1,256)))))</f>
        <v/>
      </c>
      <c r="AR169" t="str">
        <f>IF(R169="","",MID('School Form 1-Copy'!$AB$4,FIND(" ",'School Form 1-Copy'!$AB$4)+1,256))</f>
        <v/>
      </c>
      <c r="AS169" t="str">
        <f>IF(R169="","",'School Form 1-Copy'!$AH$4)</f>
        <v/>
      </c>
      <c r="AT169" t="str">
        <f>IF(S169="","",'School Form 1-Copy'!$S$4)</f>
        <v/>
      </c>
      <c r="AU169" t="str">
        <f ca="1">IF(AM169="","",INDIRECT("'"&amp;"School Form 1-Copy"&amp;"'!"&amp;"AD"&amp;MATCH("*Prepared*",'School Form 1-Copy'!$AD$1:$AD$1000,0)+1))</f>
        <v/>
      </c>
    </row>
    <row r="170" spans="3:47">
      <c r="C170" t="str">
        <f t="array" ref="C170">IF(ROWS($3:170)&gt;MAX(IF(ISNUMBER(SEARCH(SUBSTITUTE(A$1,"&lt;=== TOTAL",""),'School Form 1-Copy'!$C$7:$C$1000)),ROW('School Form 1-Copy'!$C$7:$C$1000)-MIN(ROW('School Form 1-Copy'!$C$7:$C$1000))+1,""))-1,"",INDEX('School Form 1-Copy'!$C$7:$C$1000,ROWS($3:170)))</f>
        <v/>
      </c>
      <c r="D170" t="str">
        <f t="shared" si="46"/>
        <v/>
      </c>
      <c r="E170" t="str">
        <f>IF(C170="","",VLOOKUP(C170,'School Form 1-Copy'!$C$7:$H$1000,6,0))</f>
        <v/>
      </c>
      <c r="F170" t="str">
        <f t="array" ref="F170">IF(ROWS($3:170)&gt;MAX(IF(ISNUMBER(SEARCH(SUBSTITUTE(F$1,"&lt;===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1-Copy'!$C$3:$C$1000))+1,""))+ROWS($3:170)),""))</f>
        <v/>
      </c>
      <c r="G170" t="str">
        <f t="shared" si="47"/>
        <v/>
      </c>
      <c r="H170" t="str">
        <f>IF(F170="","",VLOOKUP(F170,'School Form 1-Copy'!$C$7:$H$1000,6,0))</f>
        <v/>
      </c>
      <c r="I170" t="str">
        <f t="shared" si="48"/>
        <v/>
      </c>
      <c r="J170" t="str">
        <f>IF(C170="","",VLOOKUP(C170,IF({1,0},'School Form 1-Copy'!$C$1:$C$1000,'School Form 1-Copy'!$A$1:$A$1000),2,0))</f>
        <v/>
      </c>
      <c r="K170" t="str">
        <f t="shared" si="49"/>
        <v/>
      </c>
      <c r="L170" t="str">
        <f t="shared" si="50"/>
        <v/>
      </c>
      <c r="M170" t="str">
        <f t="array" ref="M170">LOOKUP("zzzzz",CHOOSE({1,2},"",INDEX(I:I,SMALL(IF($I$3:$I$1000&lt;&gt;"",ROW($I$3:$I$1000)),ROWS($M$3:M170)))))</f>
        <v/>
      </c>
      <c r="N170" t="str">
        <f t="shared" si="51"/>
        <v/>
      </c>
      <c r="O170" t="str">
        <f t="shared" si="52"/>
        <v/>
      </c>
      <c r="P170" t="str">
        <f t="shared" si="53"/>
        <v/>
      </c>
      <c r="Q170" t="str">
        <f t="shared" si="54"/>
        <v/>
      </c>
      <c r="R170" t="str">
        <f>IFERROR(TRIM(MID(SUBSTITUTE(SUBSTITUTE(","&amp;$M170," ",", ",LEN($M170)-LEN(SUBSTITUTE($M170," ",""))),",",REPT(" ",50)),50*COLUMNS($M:M),50)),"")</f>
        <v/>
      </c>
      <c r="S170" t="str">
        <f>IFERROR(TRIM(MID(SUBSTITUTE(SUBSTITUTE(","&amp;$M170," ",", ",LEN($M170)-LEN(SUBSTITUTE($M170," ",""))),",",REPT(" ",50)),50*COLUMNS($M:N),50)),"")</f>
        <v/>
      </c>
      <c r="T170" t="str">
        <f>IFERROR(TRIM(MID(SUBSTITUTE(SUBSTITUTE(","&amp;$M170," ",", ",LEN($M170)-LEN(SUBSTITUTE($M170," ",""))),",",REPT(" ",50)),50*COLUMNS($M:O),50)),"")</f>
        <v/>
      </c>
      <c r="U170" t="str">
        <f>IFERROR(TRIM(MID(SUBSTITUTE(SUBSTITUTE(","&amp;$M170," ",", ",LEN($M170)-LEN(SUBSTITUTE($M170," ",""))),",",REPT(" ",50)),50*COLUMNS($M:P),50)),"")</f>
        <v/>
      </c>
      <c r="V170" s="53" t="e">
        <f>IF(LEN(TRIM(MID(SUBSTITUTE(SUBSTITUTE(","&amp;$Q170," ",", ",LEN($Q170)-LEN(SUBSTITUTE($Q170," ",""))),",",REPT(" ",50)),50*COLUMNS($Q:S),50)))&gt;3,TRIM(MID(SUBSTITUTE(SUBSTITUTE(","&amp;$Q170," ",", ",LEN($Q170)-LEN(SUBSTITUTE($Q170," ",""))),",",REPT(" ",50)),50*COLUMNS($Q:S),50)),"")</f>
        <v>#VALUE!</v>
      </c>
      <c r="W170" s="53" t="e">
        <f t="shared" si="55"/>
        <v>#VALUE!</v>
      </c>
      <c r="X170" t="e">
        <f t="shared" si="45"/>
        <v>#VALUE!</v>
      </c>
      <c r="Y170" s="54" t="e">
        <f t="shared" si="56"/>
        <v>#VALUE!</v>
      </c>
      <c r="Z170" s="53" t="e">
        <f>IF(AND(LEN(TRIM(MID(SUBSTITUTE(SUBSTITUTE(","&amp;$R170," ",", ",LEN($R170)-LEN(SUBSTITUTE($R170," ",""))),",",REPT(" ",50)),50*COLUMNS($R:R),50))&gt;0),LEFT(TRIM(MID(SUBSTITUTE(SUBSTITUTE(","&amp;$R170," ",", ",LEN($R170)-LEN(SUBSTITUTE($R170," ",""))),",",REPT(" ",50)),50*COLUMNS($R:R),50)),1)="I",LEFT(TRIM(MID(SUBSTITUTE(SUBSTITUTE(","&amp;$R170," ",", ",LEN($R170)-LEN(SUBSTITUTE($R170," ",""))),",",REPT(" ",50)),50*COLUMNS($R:R),50)),1)="V",LEFT(TRIM(MID(SUBSTITUTE(SUBSTITUTE(","&amp;$R170," ",", ",LEN($R170)-LEN(SUBSTITUTE($R170," ",""))),",",REPT(" ",50)),50*COLUMNS($R:R),50)),1)="X",LEFT(TRIM(MID(SUBSTITUTE(SUBSTITUTE(","&amp;$R170," ",", ",LEN($R170)-LEN(SUBSTITUTE($R170," ",""))),",",REPT(" ",50)),50*COLUMNS($R:R),50)),1)="J"),TRIM(MID(SUBSTITUTE(SUBSTITUTE(","&amp;$R170," ",", ",LEN($R170)-LEN(SUBSTITUTE($R170," ",""))),",",REPT(" ",50)),50*COLUMNS($R:R),50)),R170)</f>
        <v>#VALUE!</v>
      </c>
      <c r="AA170" s="55" t="str">
        <f t="shared" si="57"/>
        <v xml:space="preserve"> </v>
      </c>
      <c r="AB170" s="56" t="e">
        <f>IF(AE170="",IF(OR(LEFT(W170,1)="I",LEFT(W170,1)="V",LEFT(W170,1)="X",LEFT(W170,2)="JR",LEFT(W170,2)="SR"),IF(LEN(T170)-LEN(SUBSTITUTE(T170," ",""))&gt;=2,LEFT(T170,(FIND(" ",T170,1)-1)),W170),IF(AND(W170="",V170=""),IF(SUBSTITUTE(SUBSTITUTE(SUBSTITUTE(R170,AA170,""),".","")," ","")="",IF(LEN(TRIM(MID(SUBSTITUTE(SUBSTITUTE(","&amp;$Q170," ",", ",LEN($Q170)-LEN(SUBSTITUTE($Q170," ",""))),",",REPT(" ",50)),50*COLUMNS($Q:S),50)))&gt;3,LEFT(TRIM(MID(SUBSTITUTE(SUBSTITUTE(","&amp;$Q170," ",", ",LEN($Q170)-LEN(SUBSTITUTE($Q170," ",""))),",",REPT(" ",50)),50*COLUMNS($Q:S),50)),3),TRIM(MID(SUBSTITUTE(SUBSTITUTE(","&amp;$Q170," ",", ",LEN($Q170)-LEN(SUBSTITUTE($Q170," ",""))),",",REPT(" ",50)),50*COLUMNS($Q:S),50))),SUBSTITUTE(SUBSTITUTE(SUBSTITUTE(R170,AA170,""),".","")," ","")),IF(AND(LEN(W170)&gt;0,LEN(V170)&gt;0),IF(SUBSTITUTE(SUBSTITUTE(SUBSTITUTE(R170,AA170,""),".","")," ","")="",IF(LEN(TRIM(MID(SUBSTITUTE(SUBSTITUTE(","&amp;$Q170," ",", ",LEN($Q170)-LEN(SUBSTITUTE($Q170," ",""))),",",REPT(" ",50)),50*COLUMNS($Q:S),50)))&gt;3,LEFT(TRIM(MID(SUBSTITUTE(SUBSTITUTE(","&amp;$Q170," ",", ",LEN($Q170)-LEN(SUBSTITUTE($Q170," ",""))),",",REPT(" ",50)),50*COLUMNS($Q:S),50)),3),TRIM(MID(SUBSTITUTE(SUBSTITUTE(","&amp;$Q170," ",", ",LEN($Q170)-LEN(SUBSTITUTE($Q170," ",""))),",",REPT(" ",50)),50*COLUMNS($Q:S),50))),SUBSTITUTE(SUBSTITUTE(SUBSTITUTE(R170,AA170,""),".","")," ","")),""))),AE170)</f>
        <v>#VALUE!</v>
      </c>
      <c r="AC170" s="56" t="e">
        <f t="shared" si="58"/>
        <v>#VALUE!</v>
      </c>
      <c r="AD170" s="57" t="str">
        <f t="shared" si="59"/>
        <v/>
      </c>
      <c r="AE170" t="str">
        <f t="array" ref="AE170">IFERROR(INDEX(elem_res,MATCH(TRUE,ISNUMBER(SEARCH(elem_ext,AA170)),0)),"")</f>
        <v/>
      </c>
      <c r="AF170" t="str">
        <f t="shared" si="60"/>
        <v xml:space="preserve"> </v>
      </c>
      <c r="AG170" t="str">
        <f t="shared" si="61"/>
        <v/>
      </c>
      <c r="AH170" t="e">
        <f t="shared" si="62"/>
        <v>#VALUE!</v>
      </c>
      <c r="AI170" t="str">
        <f t="shared" si="63"/>
        <v/>
      </c>
      <c r="AJ170" t="str">
        <f t="shared" si="64"/>
        <v/>
      </c>
      <c r="AK170" t="str">
        <f t="shared" si="65"/>
        <v/>
      </c>
      <c r="AL170" t="str">
        <f t="shared" si="66"/>
        <v/>
      </c>
      <c r="AM170" t="str">
        <f>IF(R170="","",'School Form 1-Copy'!$F$4)</f>
        <v/>
      </c>
      <c r="AN170" t="str">
        <f>IF(R170="","",'School Form 1-Copy'!$F$3)</f>
        <v/>
      </c>
      <c r="AO170" t="str">
        <f>IF(R170="","",'School Form 1-Copy'!$AH$3)</f>
        <v/>
      </c>
      <c r="AP170" t="str">
        <f>IF(R170="","",'School Form 1-Copy'!$S$3)</f>
        <v/>
      </c>
      <c r="AQ170" t="str">
        <f>IF(R170="","",IF('School Form 1-Copy'!$K$3="NCR","NCR",IF('School Form 1-Copy'!$K$3="ARMM","ARMM",IF('School Form 1-Copy'!$K$3="CARAGA","CARAGA",MID('School Form 1-Copy'!$K$3,FIND(" ",'School Form 1-Copy'!$K$3)+1,256)))))</f>
        <v/>
      </c>
      <c r="AR170" t="str">
        <f>IF(R170="","",MID('School Form 1-Copy'!$AB$4,FIND(" ",'School Form 1-Copy'!$AB$4)+1,256))</f>
        <v/>
      </c>
      <c r="AS170" t="str">
        <f>IF(R170="","",'School Form 1-Copy'!$AH$4)</f>
        <v/>
      </c>
      <c r="AT170" t="str">
        <f>IF(S170="","",'School Form 1-Copy'!$S$4)</f>
        <v/>
      </c>
      <c r="AU170" t="str">
        <f ca="1">IF(AM170="","",INDIRECT("'"&amp;"School Form 1-Copy"&amp;"'!"&amp;"AD"&amp;MATCH("*Prepared*",'School Form 1-Copy'!$AD$1:$AD$1000,0)+1))</f>
        <v/>
      </c>
    </row>
    <row r="171" spans="3:47">
      <c r="C171" t="str">
        <f t="array" ref="C171">IF(ROWS($3:171)&gt;MAX(IF(ISNUMBER(SEARCH(SUBSTITUTE(A$1,"&lt;=== TOTAL",""),'School Form 1-Copy'!$C$7:$C$1000)),ROW('School Form 1-Copy'!$C$7:$C$1000)-MIN(ROW('School Form 1-Copy'!$C$7:$C$1000))+1,""))-1,"",INDEX('School Form 1-Copy'!$C$7:$C$1000,ROWS($3:171)))</f>
        <v/>
      </c>
      <c r="D171" t="str">
        <f t="shared" si="46"/>
        <v/>
      </c>
      <c r="E171" t="str">
        <f>IF(C171="","",VLOOKUP(C171,'School Form 1-Copy'!$C$7:$H$1000,6,0))</f>
        <v/>
      </c>
      <c r="F171" t="str">
        <f t="array" ref="F171">IF(ROWS($3:171)&gt;MAX(IF(ISNUMBER(SEARCH(SUBSTITUTE(F$1,"&lt;===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1-Copy'!$C$3:$C$1000))+1,""))+ROWS($3:171)),""))</f>
        <v/>
      </c>
      <c r="G171" t="str">
        <f t="shared" si="47"/>
        <v/>
      </c>
      <c r="H171" t="str">
        <f>IF(F171="","",VLOOKUP(F171,'School Form 1-Copy'!$C$7:$H$1000,6,0))</f>
        <v/>
      </c>
      <c r="I171" t="str">
        <f t="shared" si="48"/>
        <v/>
      </c>
      <c r="J171" t="str">
        <f>IF(C171="","",VLOOKUP(C171,IF({1,0},'School Form 1-Copy'!$C$1:$C$1000,'School Form 1-Copy'!$A$1:$A$1000),2,0))</f>
        <v/>
      </c>
      <c r="K171" t="str">
        <f t="shared" si="49"/>
        <v/>
      </c>
      <c r="L171" t="str">
        <f t="shared" si="50"/>
        <v/>
      </c>
      <c r="M171" t="str">
        <f t="array" ref="M171">LOOKUP("zzzzz",CHOOSE({1,2},"",INDEX(I:I,SMALL(IF($I$3:$I$1000&lt;&gt;"",ROW($I$3:$I$1000)),ROWS($M$3:M171)))))</f>
        <v/>
      </c>
      <c r="N171" t="str">
        <f t="shared" si="51"/>
        <v/>
      </c>
      <c r="O171" t="str">
        <f t="shared" si="52"/>
        <v/>
      </c>
      <c r="P171" t="str">
        <f t="shared" si="53"/>
        <v/>
      </c>
      <c r="Q171" t="str">
        <f t="shared" si="54"/>
        <v/>
      </c>
      <c r="R171" t="str">
        <f>IFERROR(TRIM(MID(SUBSTITUTE(SUBSTITUTE(","&amp;$M171," ",", ",LEN($M171)-LEN(SUBSTITUTE($M171," ",""))),",",REPT(" ",50)),50*COLUMNS($M:M),50)),"")</f>
        <v/>
      </c>
      <c r="S171" t="str">
        <f>IFERROR(TRIM(MID(SUBSTITUTE(SUBSTITUTE(","&amp;$M171," ",", ",LEN($M171)-LEN(SUBSTITUTE($M171," ",""))),",",REPT(" ",50)),50*COLUMNS($M:N),50)),"")</f>
        <v/>
      </c>
      <c r="T171" t="str">
        <f>IFERROR(TRIM(MID(SUBSTITUTE(SUBSTITUTE(","&amp;$M171," ",", ",LEN($M171)-LEN(SUBSTITUTE($M171," ",""))),",",REPT(" ",50)),50*COLUMNS($M:O),50)),"")</f>
        <v/>
      </c>
      <c r="U171" t="str">
        <f>IFERROR(TRIM(MID(SUBSTITUTE(SUBSTITUTE(","&amp;$M171," ",", ",LEN($M171)-LEN(SUBSTITUTE($M171," ",""))),",",REPT(" ",50)),50*COLUMNS($M:P),50)),"")</f>
        <v/>
      </c>
      <c r="V171" s="53" t="e">
        <f>IF(LEN(TRIM(MID(SUBSTITUTE(SUBSTITUTE(","&amp;$Q171," ",", ",LEN($Q171)-LEN(SUBSTITUTE($Q171," ",""))),",",REPT(" ",50)),50*COLUMNS($Q:S),50)))&gt;3,TRIM(MID(SUBSTITUTE(SUBSTITUTE(","&amp;$Q171," ",", ",LEN($Q171)-LEN(SUBSTITUTE($Q171," ",""))),",",REPT(" ",50)),50*COLUMNS($Q:S),50)),"")</f>
        <v>#VALUE!</v>
      </c>
      <c r="W171" s="53" t="e">
        <f t="shared" si="55"/>
        <v>#VALUE!</v>
      </c>
      <c r="X171" t="e">
        <f t="shared" si="45"/>
        <v>#VALUE!</v>
      </c>
      <c r="Y171" s="54" t="e">
        <f t="shared" si="56"/>
        <v>#VALUE!</v>
      </c>
      <c r="Z171" s="53" t="e">
        <f>IF(AND(LEN(TRIM(MID(SUBSTITUTE(SUBSTITUTE(","&amp;$R171," ",", ",LEN($R171)-LEN(SUBSTITUTE($R171," ",""))),",",REPT(" ",50)),50*COLUMNS($R:R),50))&gt;0),LEFT(TRIM(MID(SUBSTITUTE(SUBSTITUTE(","&amp;$R171," ",", ",LEN($R171)-LEN(SUBSTITUTE($R171," ",""))),",",REPT(" ",50)),50*COLUMNS($R:R),50)),1)="I",LEFT(TRIM(MID(SUBSTITUTE(SUBSTITUTE(","&amp;$R171," ",", ",LEN($R171)-LEN(SUBSTITUTE($R171," ",""))),",",REPT(" ",50)),50*COLUMNS($R:R),50)),1)="V",LEFT(TRIM(MID(SUBSTITUTE(SUBSTITUTE(","&amp;$R171," ",", ",LEN($R171)-LEN(SUBSTITUTE($R171," ",""))),",",REPT(" ",50)),50*COLUMNS($R:R),50)),1)="X",LEFT(TRIM(MID(SUBSTITUTE(SUBSTITUTE(","&amp;$R171," ",", ",LEN($R171)-LEN(SUBSTITUTE($R171," ",""))),",",REPT(" ",50)),50*COLUMNS($R:R),50)),1)="J"),TRIM(MID(SUBSTITUTE(SUBSTITUTE(","&amp;$R171," ",", ",LEN($R171)-LEN(SUBSTITUTE($R171," ",""))),",",REPT(" ",50)),50*COLUMNS($R:R),50)),R171)</f>
        <v>#VALUE!</v>
      </c>
      <c r="AA171" s="55" t="str">
        <f t="shared" si="57"/>
        <v xml:space="preserve"> </v>
      </c>
      <c r="AB171" s="56" t="e">
        <f>IF(AE171="",IF(OR(LEFT(W171,1)="I",LEFT(W171,1)="V",LEFT(W171,1)="X",LEFT(W171,2)="JR",LEFT(W171,2)="SR"),IF(LEN(T171)-LEN(SUBSTITUTE(T171," ",""))&gt;=2,LEFT(T171,(FIND(" ",T171,1)-1)),W171),IF(AND(W171="",V171=""),IF(SUBSTITUTE(SUBSTITUTE(SUBSTITUTE(R171,AA171,""),".","")," ","")="",IF(LEN(TRIM(MID(SUBSTITUTE(SUBSTITUTE(","&amp;$Q171," ",", ",LEN($Q171)-LEN(SUBSTITUTE($Q171," ",""))),",",REPT(" ",50)),50*COLUMNS($Q:S),50)))&gt;3,LEFT(TRIM(MID(SUBSTITUTE(SUBSTITUTE(","&amp;$Q171," ",", ",LEN($Q171)-LEN(SUBSTITUTE($Q171," ",""))),",",REPT(" ",50)),50*COLUMNS($Q:S),50)),3),TRIM(MID(SUBSTITUTE(SUBSTITUTE(","&amp;$Q171," ",", ",LEN($Q171)-LEN(SUBSTITUTE($Q171," ",""))),",",REPT(" ",50)),50*COLUMNS($Q:S),50))),SUBSTITUTE(SUBSTITUTE(SUBSTITUTE(R171,AA171,""),".","")," ","")),IF(AND(LEN(W171)&gt;0,LEN(V171)&gt;0),IF(SUBSTITUTE(SUBSTITUTE(SUBSTITUTE(R171,AA171,""),".","")," ","")="",IF(LEN(TRIM(MID(SUBSTITUTE(SUBSTITUTE(","&amp;$Q171," ",", ",LEN($Q171)-LEN(SUBSTITUTE($Q171," ",""))),",",REPT(" ",50)),50*COLUMNS($Q:S),50)))&gt;3,LEFT(TRIM(MID(SUBSTITUTE(SUBSTITUTE(","&amp;$Q171," ",", ",LEN($Q171)-LEN(SUBSTITUTE($Q171," ",""))),",",REPT(" ",50)),50*COLUMNS($Q:S),50)),3),TRIM(MID(SUBSTITUTE(SUBSTITUTE(","&amp;$Q171," ",", ",LEN($Q171)-LEN(SUBSTITUTE($Q171," ",""))),",",REPT(" ",50)),50*COLUMNS($Q:S),50))),SUBSTITUTE(SUBSTITUTE(SUBSTITUTE(R171,AA171,""),".","")," ","")),""))),AE171)</f>
        <v>#VALUE!</v>
      </c>
      <c r="AC171" s="56" t="e">
        <f t="shared" si="58"/>
        <v>#VALUE!</v>
      </c>
      <c r="AD171" s="57" t="str">
        <f t="shared" si="59"/>
        <v/>
      </c>
      <c r="AE171" t="str">
        <f t="array" ref="AE171">IFERROR(INDEX(elem_res,MATCH(TRUE,ISNUMBER(SEARCH(elem_ext,AA171)),0)),"")</f>
        <v/>
      </c>
      <c r="AF171" t="str">
        <f t="shared" si="60"/>
        <v xml:space="preserve"> </v>
      </c>
      <c r="AG171" t="str">
        <f t="shared" si="61"/>
        <v/>
      </c>
      <c r="AH171" t="e">
        <f t="shared" si="62"/>
        <v>#VALUE!</v>
      </c>
      <c r="AI171" t="str">
        <f t="shared" si="63"/>
        <v/>
      </c>
      <c r="AJ171" t="str">
        <f t="shared" si="64"/>
        <v/>
      </c>
      <c r="AK171" t="str">
        <f t="shared" si="65"/>
        <v/>
      </c>
      <c r="AL171" t="str">
        <f t="shared" si="66"/>
        <v/>
      </c>
      <c r="AM171" t="str">
        <f>IF(R171="","",'School Form 1-Copy'!$F$4)</f>
        <v/>
      </c>
      <c r="AN171" t="str">
        <f>IF(R171="","",'School Form 1-Copy'!$F$3)</f>
        <v/>
      </c>
      <c r="AO171" t="str">
        <f>IF(R171="","",'School Form 1-Copy'!$AH$3)</f>
        <v/>
      </c>
      <c r="AP171" t="str">
        <f>IF(R171="","",'School Form 1-Copy'!$S$3)</f>
        <v/>
      </c>
      <c r="AQ171" t="str">
        <f>IF(R171="","",IF('School Form 1-Copy'!$K$3="NCR","NCR",IF('School Form 1-Copy'!$K$3="ARMM","ARMM",IF('School Form 1-Copy'!$K$3="CARAGA","CARAGA",MID('School Form 1-Copy'!$K$3,FIND(" ",'School Form 1-Copy'!$K$3)+1,256)))))</f>
        <v/>
      </c>
      <c r="AR171" t="str">
        <f>IF(R171="","",MID('School Form 1-Copy'!$AB$4,FIND(" ",'School Form 1-Copy'!$AB$4)+1,256))</f>
        <v/>
      </c>
      <c r="AS171" t="str">
        <f>IF(R171="","",'School Form 1-Copy'!$AH$4)</f>
        <v/>
      </c>
      <c r="AT171" t="str">
        <f>IF(S171="","",'School Form 1-Copy'!$S$4)</f>
        <v/>
      </c>
      <c r="AU171" t="str">
        <f ca="1">IF(AM171="","",INDIRECT("'"&amp;"School Form 1-Copy"&amp;"'!"&amp;"AD"&amp;MATCH("*Prepared*",'School Form 1-Copy'!$AD$1:$AD$1000,0)+1))</f>
        <v/>
      </c>
    </row>
    <row r="172" spans="3:47">
      <c r="C172" t="str">
        <f t="array" ref="C172">IF(ROWS($3:172)&gt;MAX(IF(ISNUMBER(SEARCH(SUBSTITUTE(A$1,"&lt;=== TOTAL",""),'School Form 1-Copy'!$C$7:$C$1000)),ROW('School Form 1-Copy'!$C$7:$C$1000)-MIN(ROW('School Form 1-Copy'!$C$7:$C$1000))+1,""))-1,"",INDEX('School Form 1-Copy'!$C$7:$C$1000,ROWS($3:172)))</f>
        <v/>
      </c>
      <c r="D172" t="str">
        <f t="shared" si="46"/>
        <v/>
      </c>
      <c r="E172" t="str">
        <f>IF(C172="","",VLOOKUP(C172,'School Form 1-Copy'!$C$7:$H$1000,6,0))</f>
        <v/>
      </c>
      <c r="F172" t="str">
        <f t="array" ref="F172">IF(ROWS($3:172)&gt;MAX(IF(ISNUMBER(SEARCH(SUBSTITUTE(F$1,"&lt;===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1-Copy'!$C$3:$C$1000))+1,""))+ROWS($3:172)),""))</f>
        <v/>
      </c>
      <c r="G172" t="str">
        <f t="shared" si="47"/>
        <v/>
      </c>
      <c r="H172" t="str">
        <f>IF(F172="","",VLOOKUP(F172,'School Form 1-Copy'!$C$7:$H$1000,6,0))</f>
        <v/>
      </c>
      <c r="I172" t="str">
        <f t="shared" si="48"/>
        <v/>
      </c>
      <c r="J172" t="str">
        <f>IF(C172="","",VLOOKUP(C172,IF({1,0},'School Form 1-Copy'!$C$1:$C$1000,'School Form 1-Copy'!$A$1:$A$1000),2,0))</f>
        <v/>
      </c>
      <c r="K172" t="str">
        <f t="shared" si="49"/>
        <v/>
      </c>
      <c r="L172" t="str">
        <f t="shared" si="50"/>
        <v/>
      </c>
      <c r="M172" t="str">
        <f t="array" ref="M172">LOOKUP("zzzzz",CHOOSE({1,2},"",INDEX(I:I,SMALL(IF($I$3:$I$1000&lt;&gt;"",ROW($I$3:$I$1000)),ROWS($M$3:M172)))))</f>
        <v/>
      </c>
      <c r="N172" t="str">
        <f t="shared" si="51"/>
        <v/>
      </c>
      <c r="O172" t="str">
        <f t="shared" si="52"/>
        <v/>
      </c>
      <c r="P172" t="str">
        <f t="shared" si="53"/>
        <v/>
      </c>
      <c r="Q172" t="str">
        <f t="shared" si="54"/>
        <v/>
      </c>
      <c r="R172" t="str">
        <f>IFERROR(TRIM(MID(SUBSTITUTE(SUBSTITUTE(","&amp;$M172," ",", ",LEN($M172)-LEN(SUBSTITUTE($M172," ",""))),",",REPT(" ",50)),50*COLUMNS($M:M),50)),"")</f>
        <v/>
      </c>
      <c r="S172" t="str">
        <f>IFERROR(TRIM(MID(SUBSTITUTE(SUBSTITUTE(","&amp;$M172," ",", ",LEN($M172)-LEN(SUBSTITUTE($M172," ",""))),",",REPT(" ",50)),50*COLUMNS($M:N),50)),"")</f>
        <v/>
      </c>
      <c r="T172" t="str">
        <f>IFERROR(TRIM(MID(SUBSTITUTE(SUBSTITUTE(","&amp;$M172," ",", ",LEN($M172)-LEN(SUBSTITUTE($M172," ",""))),",",REPT(" ",50)),50*COLUMNS($M:O),50)),"")</f>
        <v/>
      </c>
      <c r="U172" t="str">
        <f>IFERROR(TRIM(MID(SUBSTITUTE(SUBSTITUTE(","&amp;$M172," ",", ",LEN($M172)-LEN(SUBSTITUTE($M172," ",""))),",",REPT(" ",50)),50*COLUMNS($M:P),50)),"")</f>
        <v/>
      </c>
      <c r="V172" s="53" t="e">
        <f>IF(LEN(TRIM(MID(SUBSTITUTE(SUBSTITUTE(","&amp;$Q172," ",", ",LEN($Q172)-LEN(SUBSTITUTE($Q172," ",""))),",",REPT(" ",50)),50*COLUMNS($Q:S),50)))&gt;3,TRIM(MID(SUBSTITUTE(SUBSTITUTE(","&amp;$Q172," ",", ",LEN($Q172)-LEN(SUBSTITUTE($Q172," ",""))),",",REPT(" ",50)),50*COLUMNS($Q:S),50)),"")</f>
        <v>#VALUE!</v>
      </c>
      <c r="W172" s="53" t="e">
        <f t="shared" si="55"/>
        <v>#VALUE!</v>
      </c>
      <c r="X172" t="e">
        <f t="shared" si="45"/>
        <v>#VALUE!</v>
      </c>
      <c r="Y172" s="54" t="e">
        <f t="shared" si="56"/>
        <v>#VALUE!</v>
      </c>
      <c r="Z172" s="53" t="e">
        <f>IF(AND(LEN(TRIM(MID(SUBSTITUTE(SUBSTITUTE(","&amp;$R172," ",", ",LEN($R172)-LEN(SUBSTITUTE($R172," ",""))),",",REPT(" ",50)),50*COLUMNS($R:R),50))&gt;0),LEFT(TRIM(MID(SUBSTITUTE(SUBSTITUTE(","&amp;$R172," ",", ",LEN($R172)-LEN(SUBSTITUTE($R172," ",""))),",",REPT(" ",50)),50*COLUMNS($R:R),50)),1)="I",LEFT(TRIM(MID(SUBSTITUTE(SUBSTITUTE(","&amp;$R172," ",", ",LEN($R172)-LEN(SUBSTITUTE($R172," ",""))),",",REPT(" ",50)),50*COLUMNS($R:R),50)),1)="V",LEFT(TRIM(MID(SUBSTITUTE(SUBSTITUTE(","&amp;$R172," ",", ",LEN($R172)-LEN(SUBSTITUTE($R172," ",""))),",",REPT(" ",50)),50*COLUMNS($R:R),50)),1)="X",LEFT(TRIM(MID(SUBSTITUTE(SUBSTITUTE(","&amp;$R172," ",", ",LEN($R172)-LEN(SUBSTITUTE($R172," ",""))),",",REPT(" ",50)),50*COLUMNS($R:R),50)),1)="J"),TRIM(MID(SUBSTITUTE(SUBSTITUTE(","&amp;$R172," ",", ",LEN($R172)-LEN(SUBSTITUTE($R172," ",""))),",",REPT(" ",50)),50*COLUMNS($R:R),50)),R172)</f>
        <v>#VALUE!</v>
      </c>
      <c r="AA172" s="55" t="str">
        <f t="shared" si="57"/>
        <v xml:space="preserve"> </v>
      </c>
      <c r="AB172" s="56" t="e">
        <f>IF(AE172="",IF(OR(LEFT(W172,1)="I",LEFT(W172,1)="V",LEFT(W172,1)="X",LEFT(W172,2)="JR",LEFT(W172,2)="SR"),IF(LEN(T172)-LEN(SUBSTITUTE(T172," ",""))&gt;=2,LEFT(T172,(FIND(" ",T172,1)-1)),W172),IF(AND(W172="",V172=""),IF(SUBSTITUTE(SUBSTITUTE(SUBSTITUTE(R172,AA172,""),".","")," ","")="",IF(LEN(TRIM(MID(SUBSTITUTE(SUBSTITUTE(","&amp;$Q172," ",", ",LEN($Q172)-LEN(SUBSTITUTE($Q172," ",""))),",",REPT(" ",50)),50*COLUMNS($Q:S),50)))&gt;3,LEFT(TRIM(MID(SUBSTITUTE(SUBSTITUTE(","&amp;$Q172," ",", ",LEN($Q172)-LEN(SUBSTITUTE($Q172," ",""))),",",REPT(" ",50)),50*COLUMNS($Q:S),50)),3),TRIM(MID(SUBSTITUTE(SUBSTITUTE(","&amp;$Q172," ",", ",LEN($Q172)-LEN(SUBSTITUTE($Q172," ",""))),",",REPT(" ",50)),50*COLUMNS($Q:S),50))),SUBSTITUTE(SUBSTITUTE(SUBSTITUTE(R172,AA172,""),".","")," ","")),IF(AND(LEN(W172)&gt;0,LEN(V172)&gt;0),IF(SUBSTITUTE(SUBSTITUTE(SUBSTITUTE(R172,AA172,""),".","")," ","")="",IF(LEN(TRIM(MID(SUBSTITUTE(SUBSTITUTE(","&amp;$Q172," ",", ",LEN($Q172)-LEN(SUBSTITUTE($Q172," ",""))),",",REPT(" ",50)),50*COLUMNS($Q:S),50)))&gt;3,LEFT(TRIM(MID(SUBSTITUTE(SUBSTITUTE(","&amp;$Q172," ",", ",LEN($Q172)-LEN(SUBSTITUTE($Q172," ",""))),",",REPT(" ",50)),50*COLUMNS($Q:S),50)),3),TRIM(MID(SUBSTITUTE(SUBSTITUTE(","&amp;$Q172," ",", ",LEN($Q172)-LEN(SUBSTITUTE($Q172," ",""))),",",REPT(" ",50)),50*COLUMNS($Q:S),50))),SUBSTITUTE(SUBSTITUTE(SUBSTITUTE(R172,AA172,""),".","")," ","")),""))),AE172)</f>
        <v>#VALUE!</v>
      </c>
      <c r="AC172" s="56" t="e">
        <f t="shared" si="58"/>
        <v>#VALUE!</v>
      </c>
      <c r="AD172" s="57" t="str">
        <f t="shared" si="59"/>
        <v/>
      </c>
      <c r="AE172" t="str">
        <f t="array" ref="AE172">IFERROR(INDEX(elem_res,MATCH(TRUE,ISNUMBER(SEARCH(elem_ext,AA172)),0)),"")</f>
        <v/>
      </c>
      <c r="AF172" t="str">
        <f t="shared" si="60"/>
        <v xml:space="preserve"> </v>
      </c>
      <c r="AG172" t="str">
        <f t="shared" si="61"/>
        <v/>
      </c>
      <c r="AH172" t="e">
        <f t="shared" si="62"/>
        <v>#VALUE!</v>
      </c>
      <c r="AI172" t="str">
        <f t="shared" si="63"/>
        <v/>
      </c>
      <c r="AJ172" t="str">
        <f t="shared" si="64"/>
        <v/>
      </c>
      <c r="AK172" t="str">
        <f t="shared" si="65"/>
        <v/>
      </c>
      <c r="AL172" t="str">
        <f t="shared" si="66"/>
        <v/>
      </c>
      <c r="AM172" t="str">
        <f>IF(R172="","",'School Form 1-Copy'!$F$4)</f>
        <v/>
      </c>
      <c r="AN172" t="str">
        <f>IF(R172="","",'School Form 1-Copy'!$F$3)</f>
        <v/>
      </c>
      <c r="AO172" t="str">
        <f>IF(R172="","",'School Form 1-Copy'!$AH$3)</f>
        <v/>
      </c>
      <c r="AP172" t="str">
        <f>IF(R172="","",'School Form 1-Copy'!$S$3)</f>
        <v/>
      </c>
      <c r="AQ172" t="str">
        <f>IF(R172="","",IF('School Form 1-Copy'!$K$3="NCR","NCR",IF('School Form 1-Copy'!$K$3="ARMM","ARMM",IF('School Form 1-Copy'!$K$3="CARAGA","CARAGA",MID('School Form 1-Copy'!$K$3,FIND(" ",'School Form 1-Copy'!$K$3)+1,256)))))</f>
        <v/>
      </c>
      <c r="AR172" t="str">
        <f>IF(R172="","",MID('School Form 1-Copy'!$AB$4,FIND(" ",'School Form 1-Copy'!$AB$4)+1,256))</f>
        <v/>
      </c>
      <c r="AS172" t="str">
        <f>IF(R172="","",'School Form 1-Copy'!$AH$4)</f>
        <v/>
      </c>
      <c r="AT172" t="str">
        <f>IF(S172="","",'School Form 1-Copy'!$S$4)</f>
        <v/>
      </c>
      <c r="AU172" t="str">
        <f ca="1">IF(AM172="","",INDIRECT("'"&amp;"School Form 1-Copy"&amp;"'!"&amp;"AD"&amp;MATCH("*Prepared*",'School Form 1-Copy'!$AD$1:$AD$1000,0)+1))</f>
        <v/>
      </c>
    </row>
    <row r="173" spans="3:47">
      <c r="C173" t="str">
        <f t="array" ref="C173">IF(ROWS($3:173)&gt;MAX(IF(ISNUMBER(SEARCH(SUBSTITUTE(A$1,"&lt;=== TOTAL",""),'School Form 1-Copy'!$C$7:$C$1000)),ROW('School Form 1-Copy'!$C$7:$C$1000)-MIN(ROW('School Form 1-Copy'!$C$7:$C$1000))+1,""))-1,"",INDEX('School Form 1-Copy'!$C$7:$C$1000,ROWS($3:173)))</f>
        <v/>
      </c>
      <c r="D173" t="str">
        <f t="shared" si="46"/>
        <v/>
      </c>
      <c r="E173" t="str">
        <f>IF(C173="","",VLOOKUP(C173,'School Form 1-Copy'!$C$7:$H$1000,6,0))</f>
        <v/>
      </c>
      <c r="F173" t="str">
        <f t="array" ref="F173">IF(ROWS($3:173)&gt;MAX(IF(ISNUMBER(SEARCH(SUBSTITUTE(F$1,"&lt;===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1-Copy'!$C$3:$C$1000))+1,""))+ROWS($3:173)),""))</f>
        <v/>
      </c>
      <c r="G173" t="str">
        <f t="shared" si="47"/>
        <v/>
      </c>
      <c r="H173" t="str">
        <f>IF(F173="","",VLOOKUP(F173,'School Form 1-Copy'!$C$7:$H$1000,6,0))</f>
        <v/>
      </c>
      <c r="I173" t="str">
        <f t="shared" si="48"/>
        <v/>
      </c>
      <c r="J173" t="str">
        <f>IF(C173="","",VLOOKUP(C173,IF({1,0},'School Form 1-Copy'!$C$1:$C$1000,'School Form 1-Copy'!$A$1:$A$1000),2,0))</f>
        <v/>
      </c>
      <c r="K173" t="str">
        <f t="shared" si="49"/>
        <v/>
      </c>
      <c r="L173" t="str">
        <f t="shared" si="50"/>
        <v/>
      </c>
      <c r="M173" t="str">
        <f t="array" ref="M173">LOOKUP("zzzzz",CHOOSE({1,2},"",INDEX(I:I,SMALL(IF($I$3:$I$1000&lt;&gt;"",ROW($I$3:$I$1000)),ROWS($M$3:M173)))))</f>
        <v/>
      </c>
      <c r="N173" t="str">
        <f t="shared" si="51"/>
        <v/>
      </c>
      <c r="O173" t="str">
        <f t="shared" si="52"/>
        <v/>
      </c>
      <c r="P173" t="str">
        <f t="shared" si="53"/>
        <v/>
      </c>
      <c r="Q173" t="str">
        <f t="shared" si="54"/>
        <v/>
      </c>
      <c r="R173" t="str">
        <f>IFERROR(TRIM(MID(SUBSTITUTE(SUBSTITUTE(","&amp;$M173," ",", ",LEN($M173)-LEN(SUBSTITUTE($M173," ",""))),",",REPT(" ",50)),50*COLUMNS($M:M),50)),"")</f>
        <v/>
      </c>
      <c r="S173" t="str">
        <f>IFERROR(TRIM(MID(SUBSTITUTE(SUBSTITUTE(","&amp;$M173," ",", ",LEN($M173)-LEN(SUBSTITUTE($M173," ",""))),",",REPT(" ",50)),50*COLUMNS($M:N),50)),"")</f>
        <v/>
      </c>
      <c r="T173" t="str">
        <f>IFERROR(TRIM(MID(SUBSTITUTE(SUBSTITUTE(","&amp;$M173," ",", ",LEN($M173)-LEN(SUBSTITUTE($M173," ",""))),",",REPT(" ",50)),50*COLUMNS($M:O),50)),"")</f>
        <v/>
      </c>
      <c r="U173" t="str">
        <f>IFERROR(TRIM(MID(SUBSTITUTE(SUBSTITUTE(","&amp;$M173," ",", ",LEN($M173)-LEN(SUBSTITUTE($M173," ",""))),",",REPT(" ",50)),50*COLUMNS($M:P),50)),"")</f>
        <v/>
      </c>
      <c r="V173" s="53" t="e">
        <f>IF(LEN(TRIM(MID(SUBSTITUTE(SUBSTITUTE(","&amp;$Q173," ",", ",LEN($Q173)-LEN(SUBSTITUTE($Q173," ",""))),",",REPT(" ",50)),50*COLUMNS($Q:S),50)))&gt;3,TRIM(MID(SUBSTITUTE(SUBSTITUTE(","&amp;$Q173," ",", ",LEN($Q173)-LEN(SUBSTITUTE($Q173," ",""))),",",REPT(" ",50)),50*COLUMNS($Q:S),50)),"")</f>
        <v>#VALUE!</v>
      </c>
      <c r="W173" s="53" t="e">
        <f t="shared" si="55"/>
        <v>#VALUE!</v>
      </c>
      <c r="X173" t="e">
        <f t="shared" si="45"/>
        <v>#VALUE!</v>
      </c>
      <c r="Y173" s="54" t="e">
        <f t="shared" si="56"/>
        <v>#VALUE!</v>
      </c>
      <c r="Z173" s="53" t="e">
        <f>IF(AND(LEN(TRIM(MID(SUBSTITUTE(SUBSTITUTE(","&amp;$R173," ",", ",LEN($R173)-LEN(SUBSTITUTE($R173," ",""))),",",REPT(" ",50)),50*COLUMNS($R:R),50))&gt;0),LEFT(TRIM(MID(SUBSTITUTE(SUBSTITUTE(","&amp;$R173," ",", ",LEN($R173)-LEN(SUBSTITUTE($R173," ",""))),",",REPT(" ",50)),50*COLUMNS($R:R),50)),1)="I",LEFT(TRIM(MID(SUBSTITUTE(SUBSTITUTE(","&amp;$R173," ",", ",LEN($R173)-LEN(SUBSTITUTE($R173," ",""))),",",REPT(" ",50)),50*COLUMNS($R:R),50)),1)="V",LEFT(TRIM(MID(SUBSTITUTE(SUBSTITUTE(","&amp;$R173," ",", ",LEN($R173)-LEN(SUBSTITUTE($R173," ",""))),",",REPT(" ",50)),50*COLUMNS($R:R),50)),1)="X",LEFT(TRIM(MID(SUBSTITUTE(SUBSTITUTE(","&amp;$R173," ",", ",LEN($R173)-LEN(SUBSTITUTE($R173," ",""))),",",REPT(" ",50)),50*COLUMNS($R:R),50)),1)="J"),TRIM(MID(SUBSTITUTE(SUBSTITUTE(","&amp;$R173," ",", ",LEN($R173)-LEN(SUBSTITUTE($R173," ",""))),",",REPT(" ",50)),50*COLUMNS($R:R),50)),R173)</f>
        <v>#VALUE!</v>
      </c>
      <c r="AA173" s="55" t="str">
        <f t="shared" si="57"/>
        <v xml:space="preserve"> </v>
      </c>
      <c r="AB173" s="56" t="e">
        <f>IF(AE173="",IF(OR(LEFT(W173,1)="I",LEFT(W173,1)="V",LEFT(W173,1)="X",LEFT(W173,2)="JR",LEFT(W173,2)="SR"),IF(LEN(T173)-LEN(SUBSTITUTE(T173," ",""))&gt;=2,LEFT(T173,(FIND(" ",T173,1)-1)),W173),IF(AND(W173="",V173=""),IF(SUBSTITUTE(SUBSTITUTE(SUBSTITUTE(R173,AA173,""),".","")," ","")="",IF(LEN(TRIM(MID(SUBSTITUTE(SUBSTITUTE(","&amp;$Q173," ",", ",LEN($Q173)-LEN(SUBSTITUTE($Q173," ",""))),",",REPT(" ",50)),50*COLUMNS($Q:S),50)))&gt;3,LEFT(TRIM(MID(SUBSTITUTE(SUBSTITUTE(","&amp;$Q173," ",", ",LEN($Q173)-LEN(SUBSTITUTE($Q173," ",""))),",",REPT(" ",50)),50*COLUMNS($Q:S),50)),3),TRIM(MID(SUBSTITUTE(SUBSTITUTE(","&amp;$Q173," ",", ",LEN($Q173)-LEN(SUBSTITUTE($Q173," ",""))),",",REPT(" ",50)),50*COLUMNS($Q:S),50))),SUBSTITUTE(SUBSTITUTE(SUBSTITUTE(R173,AA173,""),".","")," ","")),IF(AND(LEN(W173)&gt;0,LEN(V173)&gt;0),IF(SUBSTITUTE(SUBSTITUTE(SUBSTITUTE(R173,AA173,""),".","")," ","")="",IF(LEN(TRIM(MID(SUBSTITUTE(SUBSTITUTE(","&amp;$Q173," ",", ",LEN($Q173)-LEN(SUBSTITUTE($Q173," ",""))),",",REPT(" ",50)),50*COLUMNS($Q:S),50)))&gt;3,LEFT(TRIM(MID(SUBSTITUTE(SUBSTITUTE(","&amp;$Q173," ",", ",LEN($Q173)-LEN(SUBSTITUTE($Q173," ",""))),",",REPT(" ",50)),50*COLUMNS($Q:S),50)),3),TRIM(MID(SUBSTITUTE(SUBSTITUTE(","&amp;$Q173," ",", ",LEN($Q173)-LEN(SUBSTITUTE($Q173," ",""))),",",REPT(" ",50)),50*COLUMNS($Q:S),50))),SUBSTITUTE(SUBSTITUTE(SUBSTITUTE(R173,AA173,""),".","")," ","")),""))),AE173)</f>
        <v>#VALUE!</v>
      </c>
      <c r="AC173" s="56" t="e">
        <f t="shared" si="58"/>
        <v>#VALUE!</v>
      </c>
      <c r="AD173" s="57" t="str">
        <f t="shared" si="59"/>
        <v/>
      </c>
      <c r="AE173" t="str">
        <f t="array" ref="AE173">IFERROR(INDEX(elem_res,MATCH(TRUE,ISNUMBER(SEARCH(elem_ext,AA173)),0)),"")</f>
        <v/>
      </c>
      <c r="AF173" t="str">
        <f t="shared" si="60"/>
        <v xml:space="preserve"> </v>
      </c>
      <c r="AG173" t="str">
        <f t="shared" si="61"/>
        <v/>
      </c>
      <c r="AH173" t="e">
        <f t="shared" si="62"/>
        <v>#VALUE!</v>
      </c>
      <c r="AI173" t="str">
        <f t="shared" si="63"/>
        <v/>
      </c>
      <c r="AJ173" t="str">
        <f t="shared" si="64"/>
        <v/>
      </c>
      <c r="AK173" t="str">
        <f t="shared" si="65"/>
        <v/>
      </c>
      <c r="AL173" t="str">
        <f t="shared" si="66"/>
        <v/>
      </c>
      <c r="AM173" t="str">
        <f>IF(R173="","",'School Form 1-Copy'!$F$4)</f>
        <v/>
      </c>
      <c r="AN173" t="str">
        <f>IF(R173="","",'School Form 1-Copy'!$F$3)</f>
        <v/>
      </c>
      <c r="AO173" t="str">
        <f>IF(R173="","",'School Form 1-Copy'!$AH$3)</f>
        <v/>
      </c>
      <c r="AP173" t="str">
        <f>IF(R173="","",'School Form 1-Copy'!$S$3)</f>
        <v/>
      </c>
      <c r="AQ173" t="str">
        <f>IF(R173="","",IF('School Form 1-Copy'!$K$3="NCR","NCR",IF('School Form 1-Copy'!$K$3="ARMM","ARMM",IF('School Form 1-Copy'!$K$3="CARAGA","CARAGA",MID('School Form 1-Copy'!$K$3,FIND(" ",'School Form 1-Copy'!$K$3)+1,256)))))</f>
        <v/>
      </c>
      <c r="AR173" t="str">
        <f>IF(R173="","",MID('School Form 1-Copy'!$AB$4,FIND(" ",'School Form 1-Copy'!$AB$4)+1,256))</f>
        <v/>
      </c>
      <c r="AS173" t="str">
        <f>IF(R173="","",'School Form 1-Copy'!$AH$4)</f>
        <v/>
      </c>
      <c r="AT173" t="str">
        <f>IF(S173="","",'School Form 1-Copy'!$S$4)</f>
        <v/>
      </c>
      <c r="AU173" t="str">
        <f ca="1">IF(AM173="","",INDIRECT("'"&amp;"School Form 1-Copy"&amp;"'!"&amp;"AD"&amp;MATCH("*Prepared*",'School Form 1-Copy'!$AD$1:$AD$1000,0)+1))</f>
        <v/>
      </c>
    </row>
    <row r="174" spans="3:47">
      <c r="C174" t="str">
        <f t="array" ref="C174">IF(ROWS($3:174)&gt;MAX(IF(ISNUMBER(SEARCH(SUBSTITUTE(A$1,"&lt;=== TOTAL",""),'School Form 1-Copy'!$C$7:$C$1000)),ROW('School Form 1-Copy'!$C$7:$C$1000)-MIN(ROW('School Form 1-Copy'!$C$7:$C$1000))+1,""))-1,"",INDEX('School Form 1-Copy'!$C$7:$C$1000,ROWS($3:174)))</f>
        <v/>
      </c>
      <c r="D174" t="str">
        <f t="shared" si="46"/>
        <v/>
      </c>
      <c r="E174" t="str">
        <f>IF(C174="","",VLOOKUP(C174,'School Form 1-Copy'!$C$7:$H$1000,6,0))</f>
        <v/>
      </c>
      <c r="F174" t="str">
        <f t="array" ref="F174">IF(ROWS($3:174)&gt;MAX(IF(ISNUMBER(SEARCH(SUBSTITUTE(F$1,"&lt;===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1-Copy'!$C$3:$C$1000))+1,""))+ROWS($3:174)),""))</f>
        <v/>
      </c>
      <c r="G174" t="str">
        <f t="shared" si="47"/>
        <v/>
      </c>
      <c r="H174" t="str">
        <f>IF(F174="","",VLOOKUP(F174,'School Form 1-Copy'!$C$7:$H$1000,6,0))</f>
        <v/>
      </c>
      <c r="I174" t="str">
        <f t="shared" si="48"/>
        <v/>
      </c>
      <c r="J174" t="str">
        <f>IF(C174="","",VLOOKUP(C174,IF({1,0},'School Form 1-Copy'!$C$1:$C$1000,'School Form 1-Copy'!$A$1:$A$1000),2,0))</f>
        <v/>
      </c>
      <c r="K174" t="str">
        <f t="shared" si="49"/>
        <v/>
      </c>
      <c r="L174" t="str">
        <f t="shared" si="50"/>
        <v/>
      </c>
      <c r="M174" t="str">
        <f t="array" ref="M174">LOOKUP("zzzzz",CHOOSE({1,2},"",INDEX(I:I,SMALL(IF($I$3:$I$1000&lt;&gt;"",ROW($I$3:$I$1000)),ROWS($M$3:M174)))))</f>
        <v/>
      </c>
      <c r="N174" t="str">
        <f t="shared" si="51"/>
        <v/>
      </c>
      <c r="O174" t="str">
        <f t="shared" si="52"/>
        <v/>
      </c>
      <c r="P174" t="str">
        <f t="shared" si="53"/>
        <v/>
      </c>
      <c r="Q174" t="str">
        <f t="shared" si="54"/>
        <v/>
      </c>
      <c r="R174" t="str">
        <f>IFERROR(TRIM(MID(SUBSTITUTE(SUBSTITUTE(","&amp;$M174," ",", ",LEN($M174)-LEN(SUBSTITUTE($M174," ",""))),",",REPT(" ",50)),50*COLUMNS($M:M),50)),"")</f>
        <v/>
      </c>
      <c r="S174" t="str">
        <f>IFERROR(TRIM(MID(SUBSTITUTE(SUBSTITUTE(","&amp;$M174," ",", ",LEN($M174)-LEN(SUBSTITUTE($M174," ",""))),",",REPT(" ",50)),50*COLUMNS($M:N),50)),"")</f>
        <v/>
      </c>
      <c r="T174" t="str">
        <f>IFERROR(TRIM(MID(SUBSTITUTE(SUBSTITUTE(","&amp;$M174," ",", ",LEN($M174)-LEN(SUBSTITUTE($M174," ",""))),",",REPT(" ",50)),50*COLUMNS($M:O),50)),"")</f>
        <v/>
      </c>
      <c r="U174" t="str">
        <f>IFERROR(TRIM(MID(SUBSTITUTE(SUBSTITUTE(","&amp;$M174," ",", ",LEN($M174)-LEN(SUBSTITUTE($M174," ",""))),",",REPT(" ",50)),50*COLUMNS($M:P),50)),"")</f>
        <v/>
      </c>
      <c r="V174" s="53" t="e">
        <f>IF(LEN(TRIM(MID(SUBSTITUTE(SUBSTITUTE(","&amp;$Q174," ",", ",LEN($Q174)-LEN(SUBSTITUTE($Q174," ",""))),",",REPT(" ",50)),50*COLUMNS($Q:S),50)))&gt;3,TRIM(MID(SUBSTITUTE(SUBSTITUTE(","&amp;$Q174," ",", ",LEN($Q174)-LEN(SUBSTITUTE($Q174," ",""))),",",REPT(" ",50)),50*COLUMNS($Q:S),50)),"")</f>
        <v>#VALUE!</v>
      </c>
      <c r="W174" s="53" t="e">
        <f t="shared" si="55"/>
        <v>#VALUE!</v>
      </c>
      <c r="X174" t="e">
        <f t="shared" si="45"/>
        <v>#VALUE!</v>
      </c>
      <c r="Y174" s="54" t="e">
        <f t="shared" si="56"/>
        <v>#VALUE!</v>
      </c>
      <c r="Z174" s="53" t="e">
        <f>IF(AND(LEN(TRIM(MID(SUBSTITUTE(SUBSTITUTE(","&amp;$R174," ",", ",LEN($R174)-LEN(SUBSTITUTE($R174," ",""))),",",REPT(" ",50)),50*COLUMNS($R:R),50))&gt;0),LEFT(TRIM(MID(SUBSTITUTE(SUBSTITUTE(","&amp;$R174," ",", ",LEN($R174)-LEN(SUBSTITUTE($R174," ",""))),",",REPT(" ",50)),50*COLUMNS($R:R),50)),1)="I",LEFT(TRIM(MID(SUBSTITUTE(SUBSTITUTE(","&amp;$R174," ",", ",LEN($R174)-LEN(SUBSTITUTE($R174," ",""))),",",REPT(" ",50)),50*COLUMNS($R:R),50)),1)="V",LEFT(TRIM(MID(SUBSTITUTE(SUBSTITUTE(","&amp;$R174," ",", ",LEN($R174)-LEN(SUBSTITUTE($R174," ",""))),",",REPT(" ",50)),50*COLUMNS($R:R),50)),1)="X",LEFT(TRIM(MID(SUBSTITUTE(SUBSTITUTE(","&amp;$R174," ",", ",LEN($R174)-LEN(SUBSTITUTE($R174," ",""))),",",REPT(" ",50)),50*COLUMNS($R:R),50)),1)="J"),TRIM(MID(SUBSTITUTE(SUBSTITUTE(","&amp;$R174," ",", ",LEN($R174)-LEN(SUBSTITUTE($R174," ",""))),",",REPT(" ",50)),50*COLUMNS($R:R),50)),R174)</f>
        <v>#VALUE!</v>
      </c>
      <c r="AA174" s="55" t="str">
        <f t="shared" si="57"/>
        <v xml:space="preserve"> </v>
      </c>
      <c r="AB174" s="56" t="e">
        <f>IF(AE174="",IF(OR(LEFT(W174,1)="I",LEFT(W174,1)="V",LEFT(W174,1)="X",LEFT(W174,2)="JR",LEFT(W174,2)="SR"),IF(LEN(T174)-LEN(SUBSTITUTE(T174," ",""))&gt;=2,LEFT(T174,(FIND(" ",T174,1)-1)),W174),IF(AND(W174="",V174=""),IF(SUBSTITUTE(SUBSTITUTE(SUBSTITUTE(R174,AA174,""),".","")," ","")="",IF(LEN(TRIM(MID(SUBSTITUTE(SUBSTITUTE(","&amp;$Q174," ",", ",LEN($Q174)-LEN(SUBSTITUTE($Q174," ",""))),",",REPT(" ",50)),50*COLUMNS($Q:S),50)))&gt;3,LEFT(TRIM(MID(SUBSTITUTE(SUBSTITUTE(","&amp;$Q174," ",", ",LEN($Q174)-LEN(SUBSTITUTE($Q174," ",""))),",",REPT(" ",50)),50*COLUMNS($Q:S),50)),3),TRIM(MID(SUBSTITUTE(SUBSTITUTE(","&amp;$Q174," ",", ",LEN($Q174)-LEN(SUBSTITUTE($Q174," ",""))),",",REPT(" ",50)),50*COLUMNS($Q:S),50))),SUBSTITUTE(SUBSTITUTE(SUBSTITUTE(R174,AA174,""),".","")," ","")),IF(AND(LEN(W174)&gt;0,LEN(V174)&gt;0),IF(SUBSTITUTE(SUBSTITUTE(SUBSTITUTE(R174,AA174,""),".","")," ","")="",IF(LEN(TRIM(MID(SUBSTITUTE(SUBSTITUTE(","&amp;$Q174," ",", ",LEN($Q174)-LEN(SUBSTITUTE($Q174," ",""))),",",REPT(" ",50)),50*COLUMNS($Q:S),50)))&gt;3,LEFT(TRIM(MID(SUBSTITUTE(SUBSTITUTE(","&amp;$Q174," ",", ",LEN($Q174)-LEN(SUBSTITUTE($Q174," ",""))),",",REPT(" ",50)),50*COLUMNS($Q:S),50)),3),TRIM(MID(SUBSTITUTE(SUBSTITUTE(","&amp;$Q174," ",", ",LEN($Q174)-LEN(SUBSTITUTE($Q174," ",""))),",",REPT(" ",50)),50*COLUMNS($Q:S),50))),SUBSTITUTE(SUBSTITUTE(SUBSTITUTE(R174,AA174,""),".","")," ","")),""))),AE174)</f>
        <v>#VALUE!</v>
      </c>
      <c r="AC174" s="56" t="e">
        <f t="shared" si="58"/>
        <v>#VALUE!</v>
      </c>
      <c r="AD174" s="57" t="str">
        <f t="shared" si="59"/>
        <v/>
      </c>
      <c r="AE174" t="str">
        <f t="array" ref="AE174">IFERROR(INDEX(elem_res,MATCH(TRUE,ISNUMBER(SEARCH(elem_ext,AA174)),0)),"")</f>
        <v/>
      </c>
      <c r="AF174" t="str">
        <f t="shared" si="60"/>
        <v xml:space="preserve"> </v>
      </c>
      <c r="AG174" t="str">
        <f t="shared" si="61"/>
        <v/>
      </c>
      <c r="AH174" t="e">
        <f t="shared" si="62"/>
        <v>#VALUE!</v>
      </c>
      <c r="AI174" t="str">
        <f t="shared" si="63"/>
        <v/>
      </c>
      <c r="AJ174" t="str">
        <f t="shared" si="64"/>
        <v/>
      </c>
      <c r="AK174" t="str">
        <f t="shared" si="65"/>
        <v/>
      </c>
      <c r="AL174" t="str">
        <f t="shared" si="66"/>
        <v/>
      </c>
      <c r="AM174" t="str">
        <f>IF(R174="","",'School Form 1-Copy'!$F$4)</f>
        <v/>
      </c>
      <c r="AN174" t="str">
        <f>IF(R174="","",'School Form 1-Copy'!$F$3)</f>
        <v/>
      </c>
      <c r="AO174" t="str">
        <f>IF(R174="","",'School Form 1-Copy'!$AH$3)</f>
        <v/>
      </c>
      <c r="AP174" t="str">
        <f>IF(R174="","",'School Form 1-Copy'!$S$3)</f>
        <v/>
      </c>
      <c r="AQ174" t="str">
        <f>IF(R174="","",IF('School Form 1-Copy'!$K$3="NCR","NCR",IF('School Form 1-Copy'!$K$3="ARMM","ARMM",IF('School Form 1-Copy'!$K$3="CARAGA","CARAGA",MID('School Form 1-Copy'!$K$3,FIND(" ",'School Form 1-Copy'!$K$3)+1,256)))))</f>
        <v/>
      </c>
      <c r="AR174" t="str">
        <f>IF(R174="","",MID('School Form 1-Copy'!$AB$4,FIND(" ",'School Form 1-Copy'!$AB$4)+1,256))</f>
        <v/>
      </c>
      <c r="AS174" t="str">
        <f>IF(R174="","",'School Form 1-Copy'!$AH$4)</f>
        <v/>
      </c>
      <c r="AT174" t="str">
        <f>IF(S174="","",'School Form 1-Copy'!$S$4)</f>
        <v/>
      </c>
      <c r="AU174" t="str">
        <f ca="1">IF(AM174="","",INDIRECT("'"&amp;"School Form 1-Copy"&amp;"'!"&amp;"AD"&amp;MATCH("*Prepared*",'School Form 1-Copy'!$AD$1:$AD$1000,0)+1))</f>
        <v/>
      </c>
    </row>
    <row r="175" spans="3:47">
      <c r="C175" t="str">
        <f t="array" ref="C175">IF(ROWS($3:175)&gt;MAX(IF(ISNUMBER(SEARCH(SUBSTITUTE(A$1,"&lt;=== TOTAL",""),'School Form 1-Copy'!$C$7:$C$1000)),ROW('School Form 1-Copy'!$C$7:$C$1000)-MIN(ROW('School Form 1-Copy'!$C$7:$C$1000))+1,""))-1,"",INDEX('School Form 1-Copy'!$C$7:$C$1000,ROWS($3:175)))</f>
        <v/>
      </c>
      <c r="D175" t="str">
        <f t="shared" si="46"/>
        <v/>
      </c>
      <c r="E175" t="str">
        <f>IF(C175="","",VLOOKUP(C175,'School Form 1-Copy'!$C$7:$H$1000,6,0))</f>
        <v/>
      </c>
      <c r="F175" t="str">
        <f t="array" ref="F175">IF(ROWS($3:175)&gt;MAX(IF(ISNUMBER(SEARCH(SUBSTITUTE(F$1,"&lt;===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1-Copy'!$C$3:$C$1000))+1,""))+ROWS($3:175)),""))</f>
        <v/>
      </c>
      <c r="G175" t="str">
        <f t="shared" si="47"/>
        <v/>
      </c>
      <c r="H175" t="str">
        <f>IF(F175="","",VLOOKUP(F175,'School Form 1-Copy'!$C$7:$H$1000,6,0))</f>
        <v/>
      </c>
      <c r="I175" t="str">
        <f t="shared" si="48"/>
        <v/>
      </c>
      <c r="J175" t="str">
        <f>IF(C175="","",VLOOKUP(C175,IF({1,0},'School Form 1-Copy'!$C$1:$C$1000,'School Form 1-Copy'!$A$1:$A$1000),2,0))</f>
        <v/>
      </c>
      <c r="K175" t="str">
        <f t="shared" si="49"/>
        <v/>
      </c>
      <c r="L175" t="str">
        <f t="shared" si="50"/>
        <v/>
      </c>
      <c r="M175" t="str">
        <f t="array" ref="M175">LOOKUP("zzzzz",CHOOSE({1,2},"",INDEX(I:I,SMALL(IF($I$3:$I$1000&lt;&gt;"",ROW($I$3:$I$1000)),ROWS($M$3:M175)))))</f>
        <v/>
      </c>
      <c r="N175" t="str">
        <f t="shared" si="51"/>
        <v/>
      </c>
      <c r="O175" t="str">
        <f t="shared" si="52"/>
        <v/>
      </c>
      <c r="P175" t="str">
        <f t="shared" si="53"/>
        <v/>
      </c>
      <c r="Q175" t="str">
        <f t="shared" si="54"/>
        <v/>
      </c>
      <c r="R175" t="str">
        <f>IFERROR(TRIM(MID(SUBSTITUTE(SUBSTITUTE(","&amp;$M175," ",", ",LEN($M175)-LEN(SUBSTITUTE($M175," ",""))),",",REPT(" ",50)),50*COLUMNS($M:M),50)),"")</f>
        <v/>
      </c>
      <c r="S175" t="str">
        <f>IFERROR(TRIM(MID(SUBSTITUTE(SUBSTITUTE(","&amp;$M175," ",", ",LEN($M175)-LEN(SUBSTITUTE($M175," ",""))),",",REPT(" ",50)),50*COLUMNS($M:N),50)),"")</f>
        <v/>
      </c>
      <c r="T175" t="str">
        <f>IFERROR(TRIM(MID(SUBSTITUTE(SUBSTITUTE(","&amp;$M175," ",", ",LEN($M175)-LEN(SUBSTITUTE($M175," ",""))),",",REPT(" ",50)),50*COLUMNS($M:O),50)),"")</f>
        <v/>
      </c>
      <c r="U175" t="str">
        <f>IFERROR(TRIM(MID(SUBSTITUTE(SUBSTITUTE(","&amp;$M175," ",", ",LEN($M175)-LEN(SUBSTITUTE($M175," ",""))),",",REPT(" ",50)),50*COLUMNS($M:P),50)),"")</f>
        <v/>
      </c>
      <c r="V175" s="53" t="e">
        <f>IF(LEN(TRIM(MID(SUBSTITUTE(SUBSTITUTE(","&amp;$Q175," ",", ",LEN($Q175)-LEN(SUBSTITUTE($Q175," ",""))),",",REPT(" ",50)),50*COLUMNS($Q:S),50)))&gt;3,TRIM(MID(SUBSTITUTE(SUBSTITUTE(","&amp;$Q175," ",", ",LEN($Q175)-LEN(SUBSTITUTE($Q175," ",""))),",",REPT(" ",50)),50*COLUMNS($Q:S),50)),"")</f>
        <v>#VALUE!</v>
      </c>
      <c r="W175" s="53" t="e">
        <f t="shared" si="55"/>
        <v>#VALUE!</v>
      </c>
      <c r="X175" t="e">
        <f t="shared" si="45"/>
        <v>#VALUE!</v>
      </c>
      <c r="Y175" s="54" t="e">
        <f t="shared" si="56"/>
        <v>#VALUE!</v>
      </c>
      <c r="Z175" s="53" t="e">
        <f>IF(AND(LEN(TRIM(MID(SUBSTITUTE(SUBSTITUTE(","&amp;$R175," ",", ",LEN($R175)-LEN(SUBSTITUTE($R175," ",""))),",",REPT(" ",50)),50*COLUMNS($R:R),50))&gt;0),LEFT(TRIM(MID(SUBSTITUTE(SUBSTITUTE(","&amp;$R175," ",", ",LEN($R175)-LEN(SUBSTITUTE($R175," ",""))),",",REPT(" ",50)),50*COLUMNS($R:R),50)),1)="I",LEFT(TRIM(MID(SUBSTITUTE(SUBSTITUTE(","&amp;$R175," ",", ",LEN($R175)-LEN(SUBSTITUTE($R175," ",""))),",",REPT(" ",50)),50*COLUMNS($R:R),50)),1)="V",LEFT(TRIM(MID(SUBSTITUTE(SUBSTITUTE(","&amp;$R175," ",", ",LEN($R175)-LEN(SUBSTITUTE($R175," ",""))),",",REPT(" ",50)),50*COLUMNS($R:R),50)),1)="X",LEFT(TRIM(MID(SUBSTITUTE(SUBSTITUTE(","&amp;$R175," ",", ",LEN($R175)-LEN(SUBSTITUTE($R175," ",""))),",",REPT(" ",50)),50*COLUMNS($R:R),50)),1)="J"),TRIM(MID(SUBSTITUTE(SUBSTITUTE(","&amp;$R175," ",", ",LEN($R175)-LEN(SUBSTITUTE($R175," ",""))),",",REPT(" ",50)),50*COLUMNS($R:R),50)),R175)</f>
        <v>#VALUE!</v>
      </c>
      <c r="AA175" s="55" t="str">
        <f t="shared" si="57"/>
        <v xml:space="preserve"> </v>
      </c>
      <c r="AB175" s="56" t="e">
        <f>IF(AE175="",IF(OR(LEFT(W175,1)="I",LEFT(W175,1)="V",LEFT(W175,1)="X",LEFT(W175,2)="JR",LEFT(W175,2)="SR"),IF(LEN(T175)-LEN(SUBSTITUTE(T175," ",""))&gt;=2,LEFT(T175,(FIND(" ",T175,1)-1)),W175),IF(AND(W175="",V175=""),IF(SUBSTITUTE(SUBSTITUTE(SUBSTITUTE(R175,AA175,""),".","")," ","")="",IF(LEN(TRIM(MID(SUBSTITUTE(SUBSTITUTE(","&amp;$Q175," ",", ",LEN($Q175)-LEN(SUBSTITUTE($Q175," ",""))),",",REPT(" ",50)),50*COLUMNS($Q:S),50)))&gt;3,LEFT(TRIM(MID(SUBSTITUTE(SUBSTITUTE(","&amp;$Q175," ",", ",LEN($Q175)-LEN(SUBSTITUTE($Q175," ",""))),",",REPT(" ",50)),50*COLUMNS($Q:S),50)),3),TRIM(MID(SUBSTITUTE(SUBSTITUTE(","&amp;$Q175," ",", ",LEN($Q175)-LEN(SUBSTITUTE($Q175," ",""))),",",REPT(" ",50)),50*COLUMNS($Q:S),50))),SUBSTITUTE(SUBSTITUTE(SUBSTITUTE(R175,AA175,""),".","")," ","")),IF(AND(LEN(W175)&gt;0,LEN(V175)&gt;0),IF(SUBSTITUTE(SUBSTITUTE(SUBSTITUTE(R175,AA175,""),".","")," ","")="",IF(LEN(TRIM(MID(SUBSTITUTE(SUBSTITUTE(","&amp;$Q175," ",", ",LEN($Q175)-LEN(SUBSTITUTE($Q175," ",""))),",",REPT(" ",50)),50*COLUMNS($Q:S),50)))&gt;3,LEFT(TRIM(MID(SUBSTITUTE(SUBSTITUTE(","&amp;$Q175," ",", ",LEN($Q175)-LEN(SUBSTITUTE($Q175," ",""))),",",REPT(" ",50)),50*COLUMNS($Q:S),50)),3),TRIM(MID(SUBSTITUTE(SUBSTITUTE(","&amp;$Q175," ",", ",LEN($Q175)-LEN(SUBSTITUTE($Q175," ",""))),",",REPT(" ",50)),50*COLUMNS($Q:S),50))),SUBSTITUTE(SUBSTITUTE(SUBSTITUTE(R175,AA175,""),".","")," ","")),""))),AE175)</f>
        <v>#VALUE!</v>
      </c>
      <c r="AC175" s="56" t="e">
        <f t="shared" si="58"/>
        <v>#VALUE!</v>
      </c>
      <c r="AD175" s="57" t="str">
        <f t="shared" si="59"/>
        <v/>
      </c>
      <c r="AE175" t="str">
        <f t="array" ref="AE175">IFERROR(INDEX(elem_res,MATCH(TRUE,ISNUMBER(SEARCH(elem_ext,AA175)),0)),"")</f>
        <v/>
      </c>
      <c r="AF175" t="str">
        <f t="shared" si="60"/>
        <v xml:space="preserve"> </v>
      </c>
      <c r="AG175" t="str">
        <f t="shared" si="61"/>
        <v/>
      </c>
      <c r="AH175" t="e">
        <f t="shared" si="62"/>
        <v>#VALUE!</v>
      </c>
      <c r="AI175" t="str">
        <f t="shared" si="63"/>
        <v/>
      </c>
      <c r="AJ175" t="str">
        <f t="shared" si="64"/>
        <v/>
      </c>
      <c r="AK175" t="str">
        <f t="shared" si="65"/>
        <v/>
      </c>
      <c r="AL175" t="str">
        <f t="shared" si="66"/>
        <v/>
      </c>
      <c r="AM175" t="str">
        <f>IF(R175="","",'School Form 1-Copy'!$F$4)</f>
        <v/>
      </c>
      <c r="AN175" t="str">
        <f>IF(R175="","",'School Form 1-Copy'!$F$3)</f>
        <v/>
      </c>
      <c r="AO175" t="str">
        <f>IF(R175="","",'School Form 1-Copy'!$AH$3)</f>
        <v/>
      </c>
      <c r="AP175" t="str">
        <f>IF(R175="","",'School Form 1-Copy'!$S$3)</f>
        <v/>
      </c>
      <c r="AQ175" t="str">
        <f>IF(R175="","",IF('School Form 1-Copy'!$K$3="NCR","NCR",IF('School Form 1-Copy'!$K$3="ARMM","ARMM",IF('School Form 1-Copy'!$K$3="CARAGA","CARAGA",MID('School Form 1-Copy'!$K$3,FIND(" ",'School Form 1-Copy'!$K$3)+1,256)))))</f>
        <v/>
      </c>
      <c r="AR175" t="str">
        <f>IF(R175="","",MID('School Form 1-Copy'!$AB$4,FIND(" ",'School Form 1-Copy'!$AB$4)+1,256))</f>
        <v/>
      </c>
      <c r="AS175" t="str">
        <f>IF(R175="","",'School Form 1-Copy'!$AH$4)</f>
        <v/>
      </c>
      <c r="AT175" t="str">
        <f>IF(S175="","",'School Form 1-Copy'!$S$4)</f>
        <v/>
      </c>
      <c r="AU175" t="str">
        <f ca="1">IF(AM175="","",INDIRECT("'"&amp;"School Form 1-Copy"&amp;"'!"&amp;"AD"&amp;MATCH("*Prepared*",'School Form 1-Copy'!$AD$1:$AD$1000,0)+1))</f>
        <v/>
      </c>
    </row>
    <row r="176" spans="3:47">
      <c r="C176" t="str">
        <f t="array" ref="C176">IF(ROWS($3:176)&gt;MAX(IF(ISNUMBER(SEARCH(SUBSTITUTE(A$1,"&lt;=== TOTAL",""),'School Form 1-Copy'!$C$7:$C$1000)),ROW('School Form 1-Copy'!$C$7:$C$1000)-MIN(ROW('School Form 1-Copy'!$C$7:$C$1000))+1,""))-1,"",INDEX('School Form 1-Copy'!$C$7:$C$1000,ROWS($3:176)))</f>
        <v/>
      </c>
      <c r="D176" t="str">
        <f t="shared" si="46"/>
        <v/>
      </c>
      <c r="E176" t="str">
        <f>IF(C176="","",VLOOKUP(C176,'School Form 1-Copy'!$C$7:$H$1000,6,0))</f>
        <v/>
      </c>
      <c r="F176" t="str">
        <f t="array" ref="F176">IF(ROWS($3:176)&gt;MAX(IF(ISNUMBER(SEARCH(SUBSTITUTE(F$1,"&lt;===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1-Copy'!$C$3:$C$1000))+1,""))+ROWS($3:176)),""))</f>
        <v/>
      </c>
      <c r="G176" t="str">
        <f t="shared" si="47"/>
        <v/>
      </c>
      <c r="H176" t="str">
        <f>IF(F176="","",VLOOKUP(F176,'School Form 1-Copy'!$C$7:$H$1000,6,0))</f>
        <v/>
      </c>
      <c r="I176" t="str">
        <f t="shared" si="48"/>
        <v/>
      </c>
      <c r="J176" t="str">
        <f>IF(C176="","",VLOOKUP(C176,IF({1,0},'School Form 1-Copy'!$C$1:$C$1000,'School Form 1-Copy'!$A$1:$A$1000),2,0))</f>
        <v/>
      </c>
      <c r="K176" t="str">
        <f t="shared" si="49"/>
        <v/>
      </c>
      <c r="L176" t="str">
        <f t="shared" si="50"/>
        <v/>
      </c>
      <c r="M176" t="str">
        <f t="array" ref="M176">LOOKUP("zzzzz",CHOOSE({1,2},"",INDEX(I:I,SMALL(IF($I$3:$I$1000&lt;&gt;"",ROW($I$3:$I$1000)),ROWS($M$3:M176)))))</f>
        <v/>
      </c>
      <c r="N176" t="str">
        <f t="shared" si="51"/>
        <v/>
      </c>
      <c r="O176" t="str">
        <f t="shared" si="52"/>
        <v/>
      </c>
      <c r="P176" t="str">
        <f t="shared" si="53"/>
        <v/>
      </c>
      <c r="Q176" t="str">
        <f t="shared" si="54"/>
        <v/>
      </c>
      <c r="R176" t="str">
        <f>IFERROR(TRIM(MID(SUBSTITUTE(SUBSTITUTE(","&amp;$M176," ",", ",LEN($M176)-LEN(SUBSTITUTE($M176," ",""))),",",REPT(" ",50)),50*COLUMNS($M:M),50)),"")</f>
        <v/>
      </c>
      <c r="S176" t="str">
        <f>IFERROR(TRIM(MID(SUBSTITUTE(SUBSTITUTE(","&amp;$M176," ",", ",LEN($M176)-LEN(SUBSTITUTE($M176," ",""))),",",REPT(" ",50)),50*COLUMNS($M:N),50)),"")</f>
        <v/>
      </c>
      <c r="T176" t="str">
        <f>IFERROR(TRIM(MID(SUBSTITUTE(SUBSTITUTE(","&amp;$M176," ",", ",LEN($M176)-LEN(SUBSTITUTE($M176," ",""))),",",REPT(" ",50)),50*COLUMNS($M:O),50)),"")</f>
        <v/>
      </c>
      <c r="U176" t="str">
        <f>IFERROR(TRIM(MID(SUBSTITUTE(SUBSTITUTE(","&amp;$M176," ",", ",LEN($M176)-LEN(SUBSTITUTE($M176," ",""))),",",REPT(" ",50)),50*COLUMNS($M:P),50)),"")</f>
        <v/>
      </c>
      <c r="V176" s="53" t="e">
        <f>IF(LEN(TRIM(MID(SUBSTITUTE(SUBSTITUTE(","&amp;$Q176," ",", ",LEN($Q176)-LEN(SUBSTITUTE($Q176," ",""))),",",REPT(" ",50)),50*COLUMNS($Q:S),50)))&gt;3,TRIM(MID(SUBSTITUTE(SUBSTITUTE(","&amp;$Q176," ",", ",LEN($Q176)-LEN(SUBSTITUTE($Q176," ",""))),",",REPT(" ",50)),50*COLUMNS($Q:S),50)),"")</f>
        <v>#VALUE!</v>
      </c>
      <c r="W176" s="53" t="e">
        <f t="shared" si="55"/>
        <v>#VALUE!</v>
      </c>
      <c r="X176" t="e">
        <f t="shared" si="45"/>
        <v>#VALUE!</v>
      </c>
      <c r="Y176" s="54" t="e">
        <f t="shared" si="56"/>
        <v>#VALUE!</v>
      </c>
      <c r="Z176" s="53" t="e">
        <f>IF(AND(LEN(TRIM(MID(SUBSTITUTE(SUBSTITUTE(","&amp;$R176," ",", ",LEN($R176)-LEN(SUBSTITUTE($R176," ",""))),",",REPT(" ",50)),50*COLUMNS($R:R),50))&gt;0),LEFT(TRIM(MID(SUBSTITUTE(SUBSTITUTE(","&amp;$R176," ",", ",LEN($R176)-LEN(SUBSTITUTE($R176," ",""))),",",REPT(" ",50)),50*COLUMNS($R:R),50)),1)="I",LEFT(TRIM(MID(SUBSTITUTE(SUBSTITUTE(","&amp;$R176," ",", ",LEN($R176)-LEN(SUBSTITUTE($R176," ",""))),",",REPT(" ",50)),50*COLUMNS($R:R),50)),1)="V",LEFT(TRIM(MID(SUBSTITUTE(SUBSTITUTE(","&amp;$R176," ",", ",LEN($R176)-LEN(SUBSTITUTE($R176," ",""))),",",REPT(" ",50)),50*COLUMNS($R:R),50)),1)="X",LEFT(TRIM(MID(SUBSTITUTE(SUBSTITUTE(","&amp;$R176," ",", ",LEN($R176)-LEN(SUBSTITUTE($R176," ",""))),",",REPT(" ",50)),50*COLUMNS($R:R),50)),1)="J"),TRIM(MID(SUBSTITUTE(SUBSTITUTE(","&amp;$R176," ",", ",LEN($R176)-LEN(SUBSTITUTE($R176," ",""))),",",REPT(" ",50)),50*COLUMNS($R:R),50)),R176)</f>
        <v>#VALUE!</v>
      </c>
      <c r="AA176" s="55" t="str">
        <f t="shared" si="57"/>
        <v xml:space="preserve"> </v>
      </c>
      <c r="AB176" s="56" t="e">
        <f>IF(AE176="",IF(OR(LEFT(W176,1)="I",LEFT(W176,1)="V",LEFT(W176,1)="X",LEFT(W176,2)="JR",LEFT(W176,2)="SR"),IF(LEN(T176)-LEN(SUBSTITUTE(T176," ",""))&gt;=2,LEFT(T176,(FIND(" ",T176,1)-1)),W176),IF(AND(W176="",V176=""),IF(SUBSTITUTE(SUBSTITUTE(SUBSTITUTE(R176,AA176,""),".","")," ","")="",IF(LEN(TRIM(MID(SUBSTITUTE(SUBSTITUTE(","&amp;$Q176," ",", ",LEN($Q176)-LEN(SUBSTITUTE($Q176," ",""))),",",REPT(" ",50)),50*COLUMNS($Q:S),50)))&gt;3,LEFT(TRIM(MID(SUBSTITUTE(SUBSTITUTE(","&amp;$Q176," ",", ",LEN($Q176)-LEN(SUBSTITUTE($Q176," ",""))),",",REPT(" ",50)),50*COLUMNS($Q:S),50)),3),TRIM(MID(SUBSTITUTE(SUBSTITUTE(","&amp;$Q176," ",", ",LEN($Q176)-LEN(SUBSTITUTE($Q176," ",""))),",",REPT(" ",50)),50*COLUMNS($Q:S),50))),SUBSTITUTE(SUBSTITUTE(SUBSTITUTE(R176,AA176,""),".","")," ","")),IF(AND(LEN(W176)&gt;0,LEN(V176)&gt;0),IF(SUBSTITUTE(SUBSTITUTE(SUBSTITUTE(R176,AA176,""),".","")," ","")="",IF(LEN(TRIM(MID(SUBSTITUTE(SUBSTITUTE(","&amp;$Q176," ",", ",LEN($Q176)-LEN(SUBSTITUTE($Q176," ",""))),",",REPT(" ",50)),50*COLUMNS($Q:S),50)))&gt;3,LEFT(TRIM(MID(SUBSTITUTE(SUBSTITUTE(","&amp;$Q176," ",", ",LEN($Q176)-LEN(SUBSTITUTE($Q176," ",""))),",",REPT(" ",50)),50*COLUMNS($Q:S),50)),3),TRIM(MID(SUBSTITUTE(SUBSTITUTE(","&amp;$Q176," ",", ",LEN($Q176)-LEN(SUBSTITUTE($Q176," ",""))),",",REPT(" ",50)),50*COLUMNS($Q:S),50))),SUBSTITUTE(SUBSTITUTE(SUBSTITUTE(R176,AA176,""),".","")," ","")),""))),AE176)</f>
        <v>#VALUE!</v>
      </c>
      <c r="AC176" s="56" t="e">
        <f t="shared" si="58"/>
        <v>#VALUE!</v>
      </c>
      <c r="AD176" s="57" t="str">
        <f t="shared" si="59"/>
        <v/>
      </c>
      <c r="AE176" t="str">
        <f t="array" ref="AE176">IFERROR(INDEX(elem_res,MATCH(TRUE,ISNUMBER(SEARCH(elem_ext,AA176)),0)),"")</f>
        <v/>
      </c>
      <c r="AF176" t="str">
        <f t="shared" si="60"/>
        <v xml:space="preserve"> </v>
      </c>
      <c r="AG176" t="str">
        <f t="shared" si="61"/>
        <v/>
      </c>
      <c r="AH176" t="e">
        <f t="shared" si="62"/>
        <v>#VALUE!</v>
      </c>
      <c r="AI176" t="str">
        <f t="shared" si="63"/>
        <v/>
      </c>
      <c r="AJ176" t="str">
        <f t="shared" si="64"/>
        <v/>
      </c>
      <c r="AK176" t="str">
        <f t="shared" si="65"/>
        <v/>
      </c>
      <c r="AL176" t="str">
        <f t="shared" si="66"/>
        <v/>
      </c>
      <c r="AM176" t="str">
        <f>IF(R176="","",'School Form 1-Copy'!$F$4)</f>
        <v/>
      </c>
      <c r="AN176" t="str">
        <f>IF(R176="","",'School Form 1-Copy'!$F$3)</f>
        <v/>
      </c>
      <c r="AO176" t="str">
        <f>IF(R176="","",'School Form 1-Copy'!$AH$3)</f>
        <v/>
      </c>
      <c r="AP176" t="str">
        <f>IF(R176="","",'School Form 1-Copy'!$S$3)</f>
        <v/>
      </c>
      <c r="AQ176" t="str">
        <f>IF(R176="","",IF('School Form 1-Copy'!$K$3="NCR","NCR",IF('School Form 1-Copy'!$K$3="ARMM","ARMM",IF('School Form 1-Copy'!$K$3="CARAGA","CARAGA",MID('School Form 1-Copy'!$K$3,FIND(" ",'School Form 1-Copy'!$K$3)+1,256)))))</f>
        <v/>
      </c>
      <c r="AR176" t="str">
        <f>IF(R176="","",MID('School Form 1-Copy'!$AB$4,FIND(" ",'School Form 1-Copy'!$AB$4)+1,256))</f>
        <v/>
      </c>
      <c r="AS176" t="str">
        <f>IF(R176="","",'School Form 1-Copy'!$AH$4)</f>
        <v/>
      </c>
      <c r="AT176" t="str">
        <f>IF(S176="","",'School Form 1-Copy'!$S$4)</f>
        <v/>
      </c>
      <c r="AU176" t="str">
        <f ca="1">IF(AM176="","",INDIRECT("'"&amp;"School Form 1-Copy"&amp;"'!"&amp;"AD"&amp;MATCH("*Prepared*",'School Form 1-Copy'!$AD$1:$AD$1000,0)+1))</f>
        <v/>
      </c>
    </row>
    <row r="177" spans="3:47">
      <c r="C177" t="str">
        <f t="array" ref="C177">IF(ROWS($3:177)&gt;MAX(IF(ISNUMBER(SEARCH(SUBSTITUTE(A$1,"&lt;=== TOTAL",""),'School Form 1-Copy'!$C$7:$C$1000)),ROW('School Form 1-Copy'!$C$7:$C$1000)-MIN(ROW('School Form 1-Copy'!$C$7:$C$1000))+1,""))-1,"",INDEX('School Form 1-Copy'!$C$7:$C$1000,ROWS($3:177)))</f>
        <v/>
      </c>
      <c r="D177" t="str">
        <f t="shared" si="46"/>
        <v/>
      </c>
      <c r="E177" t="str">
        <f>IF(C177="","",VLOOKUP(C177,'School Form 1-Copy'!$C$7:$H$1000,6,0))</f>
        <v/>
      </c>
      <c r="F177" t="str">
        <f t="array" ref="F177">IF(ROWS($3:177)&gt;MAX(IF(ISNUMBER(SEARCH(SUBSTITUTE(F$1,"&lt;===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1-Copy'!$C$3:$C$1000))+1,""))+ROWS($3:177)),""))</f>
        <v/>
      </c>
      <c r="G177" t="str">
        <f t="shared" si="47"/>
        <v/>
      </c>
      <c r="H177" t="str">
        <f>IF(F177="","",VLOOKUP(F177,'School Form 1-Copy'!$C$7:$H$1000,6,0))</f>
        <v/>
      </c>
      <c r="I177" t="str">
        <f t="shared" si="48"/>
        <v/>
      </c>
      <c r="J177" t="str">
        <f>IF(C177="","",VLOOKUP(C177,IF({1,0},'School Form 1-Copy'!$C$1:$C$1000,'School Form 1-Copy'!$A$1:$A$1000),2,0))</f>
        <v/>
      </c>
      <c r="K177" t="str">
        <f t="shared" si="49"/>
        <v/>
      </c>
      <c r="L177" t="str">
        <f t="shared" si="50"/>
        <v/>
      </c>
      <c r="M177" t="str">
        <f t="array" ref="M177">LOOKUP("zzzzz",CHOOSE({1,2},"",INDEX(I:I,SMALL(IF($I$3:$I$1000&lt;&gt;"",ROW($I$3:$I$1000)),ROWS($M$3:M177)))))</f>
        <v/>
      </c>
      <c r="N177" t="str">
        <f t="shared" si="51"/>
        <v/>
      </c>
      <c r="O177" t="str">
        <f t="shared" si="52"/>
        <v/>
      </c>
      <c r="P177" t="str">
        <f t="shared" si="53"/>
        <v/>
      </c>
      <c r="Q177" t="str">
        <f t="shared" si="54"/>
        <v/>
      </c>
      <c r="R177" t="str">
        <f>IFERROR(TRIM(MID(SUBSTITUTE(SUBSTITUTE(","&amp;$M177," ",", ",LEN($M177)-LEN(SUBSTITUTE($M177," ",""))),",",REPT(" ",50)),50*COLUMNS($M:M),50)),"")</f>
        <v/>
      </c>
      <c r="S177" t="str">
        <f>IFERROR(TRIM(MID(SUBSTITUTE(SUBSTITUTE(","&amp;$M177," ",", ",LEN($M177)-LEN(SUBSTITUTE($M177," ",""))),",",REPT(" ",50)),50*COLUMNS($M:N),50)),"")</f>
        <v/>
      </c>
      <c r="T177" t="str">
        <f>IFERROR(TRIM(MID(SUBSTITUTE(SUBSTITUTE(","&amp;$M177," ",", ",LEN($M177)-LEN(SUBSTITUTE($M177," ",""))),",",REPT(" ",50)),50*COLUMNS($M:O),50)),"")</f>
        <v/>
      </c>
      <c r="U177" t="str">
        <f>IFERROR(TRIM(MID(SUBSTITUTE(SUBSTITUTE(","&amp;$M177," ",", ",LEN($M177)-LEN(SUBSTITUTE($M177," ",""))),",",REPT(" ",50)),50*COLUMNS($M:P),50)),"")</f>
        <v/>
      </c>
      <c r="V177" s="53" t="e">
        <f>IF(LEN(TRIM(MID(SUBSTITUTE(SUBSTITUTE(","&amp;$Q177," ",", ",LEN($Q177)-LEN(SUBSTITUTE($Q177," ",""))),",",REPT(" ",50)),50*COLUMNS($Q:S),50)))&gt;3,TRIM(MID(SUBSTITUTE(SUBSTITUTE(","&amp;$Q177," ",", ",LEN($Q177)-LEN(SUBSTITUTE($Q177," ",""))),",",REPT(" ",50)),50*COLUMNS($Q:S),50)),"")</f>
        <v>#VALUE!</v>
      </c>
      <c r="W177" s="53" t="e">
        <f t="shared" si="55"/>
        <v>#VALUE!</v>
      </c>
      <c r="X177" t="e">
        <f t="shared" si="45"/>
        <v>#VALUE!</v>
      </c>
      <c r="Y177" s="54" t="e">
        <f t="shared" si="56"/>
        <v>#VALUE!</v>
      </c>
      <c r="Z177" s="53" t="e">
        <f>IF(AND(LEN(TRIM(MID(SUBSTITUTE(SUBSTITUTE(","&amp;$R177," ",", ",LEN($R177)-LEN(SUBSTITUTE($R177," ",""))),",",REPT(" ",50)),50*COLUMNS($R:R),50))&gt;0),LEFT(TRIM(MID(SUBSTITUTE(SUBSTITUTE(","&amp;$R177," ",", ",LEN($R177)-LEN(SUBSTITUTE($R177," ",""))),",",REPT(" ",50)),50*COLUMNS($R:R),50)),1)="I",LEFT(TRIM(MID(SUBSTITUTE(SUBSTITUTE(","&amp;$R177," ",", ",LEN($R177)-LEN(SUBSTITUTE($R177," ",""))),",",REPT(" ",50)),50*COLUMNS($R:R),50)),1)="V",LEFT(TRIM(MID(SUBSTITUTE(SUBSTITUTE(","&amp;$R177," ",", ",LEN($R177)-LEN(SUBSTITUTE($R177," ",""))),",",REPT(" ",50)),50*COLUMNS($R:R),50)),1)="X",LEFT(TRIM(MID(SUBSTITUTE(SUBSTITUTE(","&amp;$R177," ",", ",LEN($R177)-LEN(SUBSTITUTE($R177," ",""))),",",REPT(" ",50)),50*COLUMNS($R:R),50)),1)="J"),TRIM(MID(SUBSTITUTE(SUBSTITUTE(","&amp;$R177," ",", ",LEN($R177)-LEN(SUBSTITUTE($R177," ",""))),",",REPT(" ",50)),50*COLUMNS($R:R),50)),R177)</f>
        <v>#VALUE!</v>
      </c>
      <c r="AA177" s="55" t="str">
        <f t="shared" si="57"/>
        <v xml:space="preserve"> </v>
      </c>
      <c r="AB177" s="56" t="e">
        <f>IF(AE177="",IF(OR(LEFT(W177,1)="I",LEFT(W177,1)="V",LEFT(W177,1)="X",LEFT(W177,2)="JR",LEFT(W177,2)="SR"),IF(LEN(T177)-LEN(SUBSTITUTE(T177," ",""))&gt;=2,LEFT(T177,(FIND(" ",T177,1)-1)),W177),IF(AND(W177="",V177=""),IF(SUBSTITUTE(SUBSTITUTE(SUBSTITUTE(R177,AA177,""),".","")," ","")="",IF(LEN(TRIM(MID(SUBSTITUTE(SUBSTITUTE(","&amp;$Q177," ",", ",LEN($Q177)-LEN(SUBSTITUTE($Q177," ",""))),",",REPT(" ",50)),50*COLUMNS($Q:S),50)))&gt;3,LEFT(TRIM(MID(SUBSTITUTE(SUBSTITUTE(","&amp;$Q177," ",", ",LEN($Q177)-LEN(SUBSTITUTE($Q177," ",""))),",",REPT(" ",50)),50*COLUMNS($Q:S),50)),3),TRIM(MID(SUBSTITUTE(SUBSTITUTE(","&amp;$Q177," ",", ",LEN($Q177)-LEN(SUBSTITUTE($Q177," ",""))),",",REPT(" ",50)),50*COLUMNS($Q:S),50))),SUBSTITUTE(SUBSTITUTE(SUBSTITUTE(R177,AA177,""),".","")," ","")),IF(AND(LEN(W177)&gt;0,LEN(V177)&gt;0),IF(SUBSTITUTE(SUBSTITUTE(SUBSTITUTE(R177,AA177,""),".","")," ","")="",IF(LEN(TRIM(MID(SUBSTITUTE(SUBSTITUTE(","&amp;$Q177," ",", ",LEN($Q177)-LEN(SUBSTITUTE($Q177," ",""))),",",REPT(" ",50)),50*COLUMNS($Q:S),50)))&gt;3,LEFT(TRIM(MID(SUBSTITUTE(SUBSTITUTE(","&amp;$Q177," ",", ",LEN($Q177)-LEN(SUBSTITUTE($Q177," ",""))),",",REPT(" ",50)),50*COLUMNS($Q:S),50)),3),TRIM(MID(SUBSTITUTE(SUBSTITUTE(","&amp;$Q177," ",", ",LEN($Q177)-LEN(SUBSTITUTE($Q177," ",""))),",",REPT(" ",50)),50*COLUMNS($Q:S),50))),SUBSTITUTE(SUBSTITUTE(SUBSTITUTE(R177,AA177,""),".","")," ","")),""))),AE177)</f>
        <v>#VALUE!</v>
      </c>
      <c r="AC177" s="56" t="e">
        <f t="shared" si="58"/>
        <v>#VALUE!</v>
      </c>
      <c r="AD177" s="57" t="str">
        <f t="shared" si="59"/>
        <v/>
      </c>
      <c r="AE177" t="str">
        <f t="array" ref="AE177">IFERROR(INDEX(elem_res,MATCH(TRUE,ISNUMBER(SEARCH(elem_ext,AA177)),0)),"")</f>
        <v/>
      </c>
      <c r="AF177" t="str">
        <f t="shared" si="60"/>
        <v xml:space="preserve"> </v>
      </c>
      <c r="AG177" t="str">
        <f t="shared" si="61"/>
        <v/>
      </c>
      <c r="AH177" t="e">
        <f t="shared" si="62"/>
        <v>#VALUE!</v>
      </c>
      <c r="AI177" t="str">
        <f t="shared" si="63"/>
        <v/>
      </c>
      <c r="AJ177" t="str">
        <f t="shared" si="64"/>
        <v/>
      </c>
      <c r="AK177" t="str">
        <f t="shared" si="65"/>
        <v/>
      </c>
      <c r="AL177" t="str">
        <f t="shared" si="66"/>
        <v/>
      </c>
      <c r="AM177" t="str">
        <f>IF(R177="","",'School Form 1-Copy'!$F$4)</f>
        <v/>
      </c>
      <c r="AN177" t="str">
        <f>IF(R177="","",'School Form 1-Copy'!$F$3)</f>
        <v/>
      </c>
      <c r="AO177" t="str">
        <f>IF(R177="","",'School Form 1-Copy'!$AH$3)</f>
        <v/>
      </c>
      <c r="AP177" t="str">
        <f>IF(R177="","",'School Form 1-Copy'!$S$3)</f>
        <v/>
      </c>
      <c r="AQ177" t="str">
        <f>IF(R177="","",IF('School Form 1-Copy'!$K$3="NCR","NCR",IF('School Form 1-Copy'!$K$3="ARMM","ARMM",IF('School Form 1-Copy'!$K$3="CARAGA","CARAGA",MID('School Form 1-Copy'!$K$3,FIND(" ",'School Form 1-Copy'!$K$3)+1,256)))))</f>
        <v/>
      </c>
      <c r="AR177" t="str">
        <f>IF(R177="","",MID('School Form 1-Copy'!$AB$4,FIND(" ",'School Form 1-Copy'!$AB$4)+1,256))</f>
        <v/>
      </c>
      <c r="AS177" t="str">
        <f>IF(R177="","",'School Form 1-Copy'!$AH$4)</f>
        <v/>
      </c>
      <c r="AT177" t="str">
        <f>IF(S177="","",'School Form 1-Copy'!$S$4)</f>
        <v/>
      </c>
      <c r="AU177" t="str">
        <f ca="1">IF(AM177="","",INDIRECT("'"&amp;"School Form 1-Copy"&amp;"'!"&amp;"AD"&amp;MATCH("*Prepared*",'School Form 1-Copy'!$AD$1:$AD$1000,0)+1))</f>
        <v/>
      </c>
    </row>
    <row r="178" spans="3:47">
      <c r="C178" t="str">
        <f t="array" ref="C178">IF(ROWS($3:178)&gt;MAX(IF(ISNUMBER(SEARCH(SUBSTITUTE(A$1,"&lt;=== TOTAL",""),'School Form 1-Copy'!$C$7:$C$1000)),ROW('School Form 1-Copy'!$C$7:$C$1000)-MIN(ROW('School Form 1-Copy'!$C$7:$C$1000))+1,""))-1,"",INDEX('School Form 1-Copy'!$C$7:$C$1000,ROWS($3:178)))</f>
        <v/>
      </c>
      <c r="D178" t="str">
        <f t="shared" si="46"/>
        <v/>
      </c>
      <c r="E178" t="str">
        <f>IF(C178="","",VLOOKUP(C178,'School Form 1-Copy'!$C$7:$H$1000,6,0))</f>
        <v/>
      </c>
      <c r="F178" t="str">
        <f t="array" ref="F178">IF(ROWS($3:178)&gt;MAX(IF(ISNUMBER(SEARCH(SUBSTITUTE(F$1,"&lt;===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1-Copy'!$C$3:$C$1000))+1,""))+ROWS($3:178)),""))</f>
        <v/>
      </c>
      <c r="G178" t="str">
        <f t="shared" si="47"/>
        <v/>
      </c>
      <c r="H178" t="str">
        <f>IF(F178="","",VLOOKUP(F178,'School Form 1-Copy'!$C$7:$H$1000,6,0))</f>
        <v/>
      </c>
      <c r="I178" t="str">
        <f t="shared" si="48"/>
        <v/>
      </c>
      <c r="J178" t="str">
        <f>IF(C178="","",VLOOKUP(C178,IF({1,0},'School Form 1-Copy'!$C$1:$C$1000,'School Form 1-Copy'!$A$1:$A$1000),2,0))</f>
        <v/>
      </c>
      <c r="K178" t="str">
        <f t="shared" si="49"/>
        <v/>
      </c>
      <c r="L178" t="str">
        <f t="shared" si="50"/>
        <v/>
      </c>
      <c r="M178" t="str">
        <f t="array" ref="M178">LOOKUP("zzzzz",CHOOSE({1,2},"",INDEX(I:I,SMALL(IF($I$3:$I$1000&lt;&gt;"",ROW($I$3:$I$1000)),ROWS($M$3:M178)))))</f>
        <v/>
      </c>
      <c r="N178" t="str">
        <f t="shared" si="51"/>
        <v/>
      </c>
      <c r="O178" t="str">
        <f t="shared" si="52"/>
        <v/>
      </c>
      <c r="P178" t="str">
        <f t="shared" si="53"/>
        <v/>
      </c>
      <c r="Q178" t="str">
        <f t="shared" si="54"/>
        <v/>
      </c>
      <c r="R178" t="str">
        <f>IFERROR(TRIM(MID(SUBSTITUTE(SUBSTITUTE(","&amp;$M178," ",", ",LEN($M178)-LEN(SUBSTITUTE($M178," ",""))),",",REPT(" ",50)),50*COLUMNS($M:M),50)),"")</f>
        <v/>
      </c>
      <c r="S178" t="str">
        <f>IFERROR(TRIM(MID(SUBSTITUTE(SUBSTITUTE(","&amp;$M178," ",", ",LEN($M178)-LEN(SUBSTITUTE($M178," ",""))),",",REPT(" ",50)),50*COLUMNS($M:N),50)),"")</f>
        <v/>
      </c>
      <c r="T178" t="str">
        <f>IFERROR(TRIM(MID(SUBSTITUTE(SUBSTITUTE(","&amp;$M178," ",", ",LEN($M178)-LEN(SUBSTITUTE($M178," ",""))),",",REPT(" ",50)),50*COLUMNS($M:O),50)),"")</f>
        <v/>
      </c>
      <c r="U178" t="str">
        <f>IFERROR(TRIM(MID(SUBSTITUTE(SUBSTITUTE(","&amp;$M178," ",", ",LEN($M178)-LEN(SUBSTITUTE($M178," ",""))),",",REPT(" ",50)),50*COLUMNS($M:P),50)),"")</f>
        <v/>
      </c>
      <c r="V178" s="53" t="e">
        <f>IF(LEN(TRIM(MID(SUBSTITUTE(SUBSTITUTE(","&amp;$Q178," ",", ",LEN($Q178)-LEN(SUBSTITUTE($Q178," ",""))),",",REPT(" ",50)),50*COLUMNS($Q:S),50)))&gt;3,TRIM(MID(SUBSTITUTE(SUBSTITUTE(","&amp;$Q178," ",", ",LEN($Q178)-LEN(SUBSTITUTE($Q178," ",""))),",",REPT(" ",50)),50*COLUMNS($Q:S),50)),"")</f>
        <v>#VALUE!</v>
      </c>
      <c r="W178" s="53" t="e">
        <f t="shared" si="55"/>
        <v>#VALUE!</v>
      </c>
      <c r="X178" t="e">
        <f t="shared" si="45"/>
        <v>#VALUE!</v>
      </c>
      <c r="Y178" s="54" t="e">
        <f t="shared" si="56"/>
        <v>#VALUE!</v>
      </c>
      <c r="Z178" s="53" t="e">
        <f>IF(AND(LEN(TRIM(MID(SUBSTITUTE(SUBSTITUTE(","&amp;$R178," ",", ",LEN($R178)-LEN(SUBSTITUTE($R178," ",""))),",",REPT(" ",50)),50*COLUMNS($R:R),50))&gt;0),LEFT(TRIM(MID(SUBSTITUTE(SUBSTITUTE(","&amp;$R178," ",", ",LEN($R178)-LEN(SUBSTITUTE($R178," ",""))),",",REPT(" ",50)),50*COLUMNS($R:R),50)),1)="I",LEFT(TRIM(MID(SUBSTITUTE(SUBSTITUTE(","&amp;$R178," ",", ",LEN($R178)-LEN(SUBSTITUTE($R178," ",""))),",",REPT(" ",50)),50*COLUMNS($R:R),50)),1)="V",LEFT(TRIM(MID(SUBSTITUTE(SUBSTITUTE(","&amp;$R178," ",", ",LEN($R178)-LEN(SUBSTITUTE($R178," ",""))),",",REPT(" ",50)),50*COLUMNS($R:R),50)),1)="X",LEFT(TRIM(MID(SUBSTITUTE(SUBSTITUTE(","&amp;$R178," ",", ",LEN($R178)-LEN(SUBSTITUTE($R178," ",""))),",",REPT(" ",50)),50*COLUMNS($R:R),50)),1)="J"),TRIM(MID(SUBSTITUTE(SUBSTITUTE(","&amp;$R178," ",", ",LEN($R178)-LEN(SUBSTITUTE($R178," ",""))),",",REPT(" ",50)),50*COLUMNS($R:R),50)),R178)</f>
        <v>#VALUE!</v>
      </c>
      <c r="AA178" s="55" t="str">
        <f t="shared" si="57"/>
        <v xml:space="preserve"> </v>
      </c>
      <c r="AB178" s="56" t="e">
        <f>IF(AE178="",IF(OR(LEFT(W178,1)="I",LEFT(W178,1)="V",LEFT(W178,1)="X",LEFT(W178,2)="JR",LEFT(W178,2)="SR"),IF(LEN(T178)-LEN(SUBSTITUTE(T178," ",""))&gt;=2,LEFT(T178,(FIND(" ",T178,1)-1)),W178),IF(AND(W178="",V178=""),IF(SUBSTITUTE(SUBSTITUTE(SUBSTITUTE(R178,AA178,""),".","")," ","")="",IF(LEN(TRIM(MID(SUBSTITUTE(SUBSTITUTE(","&amp;$Q178," ",", ",LEN($Q178)-LEN(SUBSTITUTE($Q178," ",""))),",",REPT(" ",50)),50*COLUMNS($Q:S),50)))&gt;3,LEFT(TRIM(MID(SUBSTITUTE(SUBSTITUTE(","&amp;$Q178," ",", ",LEN($Q178)-LEN(SUBSTITUTE($Q178," ",""))),",",REPT(" ",50)),50*COLUMNS($Q:S),50)),3),TRIM(MID(SUBSTITUTE(SUBSTITUTE(","&amp;$Q178," ",", ",LEN($Q178)-LEN(SUBSTITUTE($Q178," ",""))),",",REPT(" ",50)),50*COLUMNS($Q:S),50))),SUBSTITUTE(SUBSTITUTE(SUBSTITUTE(R178,AA178,""),".","")," ","")),IF(AND(LEN(W178)&gt;0,LEN(V178)&gt;0),IF(SUBSTITUTE(SUBSTITUTE(SUBSTITUTE(R178,AA178,""),".","")," ","")="",IF(LEN(TRIM(MID(SUBSTITUTE(SUBSTITUTE(","&amp;$Q178," ",", ",LEN($Q178)-LEN(SUBSTITUTE($Q178," ",""))),",",REPT(" ",50)),50*COLUMNS($Q:S),50)))&gt;3,LEFT(TRIM(MID(SUBSTITUTE(SUBSTITUTE(","&amp;$Q178," ",", ",LEN($Q178)-LEN(SUBSTITUTE($Q178," ",""))),",",REPT(" ",50)),50*COLUMNS($Q:S),50)),3),TRIM(MID(SUBSTITUTE(SUBSTITUTE(","&amp;$Q178," ",", ",LEN($Q178)-LEN(SUBSTITUTE($Q178," ",""))),",",REPT(" ",50)),50*COLUMNS($Q:S),50))),SUBSTITUTE(SUBSTITUTE(SUBSTITUTE(R178,AA178,""),".","")," ","")),""))),AE178)</f>
        <v>#VALUE!</v>
      </c>
      <c r="AC178" s="56" t="e">
        <f t="shared" si="58"/>
        <v>#VALUE!</v>
      </c>
      <c r="AD178" s="57" t="str">
        <f t="shared" si="59"/>
        <v/>
      </c>
      <c r="AE178" t="str">
        <f t="array" ref="AE178">IFERROR(INDEX(elem_res,MATCH(TRUE,ISNUMBER(SEARCH(elem_ext,AA178)),0)),"")</f>
        <v/>
      </c>
      <c r="AF178" t="str">
        <f t="shared" si="60"/>
        <v xml:space="preserve"> </v>
      </c>
      <c r="AG178" t="str">
        <f t="shared" si="61"/>
        <v/>
      </c>
      <c r="AH178" t="e">
        <f t="shared" si="62"/>
        <v>#VALUE!</v>
      </c>
      <c r="AI178" t="str">
        <f t="shared" si="63"/>
        <v/>
      </c>
      <c r="AJ178" t="str">
        <f t="shared" si="64"/>
        <v/>
      </c>
      <c r="AK178" t="str">
        <f t="shared" si="65"/>
        <v/>
      </c>
      <c r="AL178" t="str">
        <f t="shared" si="66"/>
        <v/>
      </c>
      <c r="AM178" t="str">
        <f>IF(R178="","",'School Form 1-Copy'!$F$4)</f>
        <v/>
      </c>
      <c r="AN178" t="str">
        <f>IF(R178="","",'School Form 1-Copy'!$F$3)</f>
        <v/>
      </c>
      <c r="AO178" t="str">
        <f>IF(R178="","",'School Form 1-Copy'!$AH$3)</f>
        <v/>
      </c>
      <c r="AP178" t="str">
        <f>IF(R178="","",'School Form 1-Copy'!$S$3)</f>
        <v/>
      </c>
      <c r="AQ178" t="str">
        <f>IF(R178="","",IF('School Form 1-Copy'!$K$3="NCR","NCR",IF('School Form 1-Copy'!$K$3="ARMM","ARMM",IF('School Form 1-Copy'!$K$3="CARAGA","CARAGA",MID('School Form 1-Copy'!$K$3,FIND(" ",'School Form 1-Copy'!$K$3)+1,256)))))</f>
        <v/>
      </c>
      <c r="AR178" t="str">
        <f>IF(R178="","",MID('School Form 1-Copy'!$AB$4,FIND(" ",'School Form 1-Copy'!$AB$4)+1,256))</f>
        <v/>
      </c>
      <c r="AS178" t="str">
        <f>IF(R178="","",'School Form 1-Copy'!$AH$4)</f>
        <v/>
      </c>
      <c r="AT178" t="str">
        <f>IF(S178="","",'School Form 1-Copy'!$S$4)</f>
        <v/>
      </c>
      <c r="AU178" t="str">
        <f ca="1">IF(AM178="","",INDIRECT("'"&amp;"School Form 1-Copy"&amp;"'!"&amp;"AD"&amp;MATCH("*Prepared*",'School Form 1-Copy'!$AD$1:$AD$1000,0)+1))</f>
        <v/>
      </c>
    </row>
    <row r="179" spans="3:47">
      <c r="C179" t="str">
        <f t="array" ref="C179">IF(ROWS($3:179)&gt;MAX(IF(ISNUMBER(SEARCH(SUBSTITUTE(A$1,"&lt;=== TOTAL",""),'School Form 1-Copy'!$C$7:$C$1000)),ROW('School Form 1-Copy'!$C$7:$C$1000)-MIN(ROW('School Form 1-Copy'!$C$7:$C$1000))+1,""))-1,"",INDEX('School Form 1-Copy'!$C$7:$C$1000,ROWS($3:179)))</f>
        <v/>
      </c>
      <c r="D179" t="str">
        <f t="shared" si="46"/>
        <v/>
      </c>
      <c r="E179" t="str">
        <f>IF(C179="","",VLOOKUP(C179,'School Form 1-Copy'!$C$7:$H$1000,6,0))</f>
        <v/>
      </c>
      <c r="F179" t="str">
        <f t="array" ref="F179">IF(ROWS($3:179)&gt;MAX(IF(ISNUMBER(SEARCH(SUBSTITUTE(F$1,"&lt;===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1-Copy'!$C$3:$C$1000))+1,""))+ROWS($3:179)),""))</f>
        <v/>
      </c>
      <c r="G179" t="str">
        <f t="shared" si="47"/>
        <v/>
      </c>
      <c r="H179" t="str">
        <f>IF(F179="","",VLOOKUP(F179,'School Form 1-Copy'!$C$7:$H$1000,6,0))</f>
        <v/>
      </c>
      <c r="I179" t="str">
        <f t="shared" si="48"/>
        <v/>
      </c>
      <c r="J179" t="str">
        <f>IF(C179="","",VLOOKUP(C179,IF({1,0},'School Form 1-Copy'!$C$1:$C$1000,'School Form 1-Copy'!$A$1:$A$1000),2,0))</f>
        <v/>
      </c>
      <c r="K179" t="str">
        <f t="shared" si="49"/>
        <v/>
      </c>
      <c r="L179" t="str">
        <f t="shared" si="50"/>
        <v/>
      </c>
      <c r="M179" t="str">
        <f t="array" ref="M179">LOOKUP("zzzzz",CHOOSE({1,2},"",INDEX(I:I,SMALL(IF($I$3:$I$1000&lt;&gt;"",ROW($I$3:$I$1000)),ROWS($M$3:M179)))))</f>
        <v/>
      </c>
      <c r="N179" t="str">
        <f t="shared" si="51"/>
        <v/>
      </c>
      <c r="O179" t="str">
        <f t="shared" si="52"/>
        <v/>
      </c>
      <c r="P179" t="str">
        <f t="shared" si="53"/>
        <v/>
      </c>
      <c r="Q179" t="str">
        <f t="shared" si="54"/>
        <v/>
      </c>
      <c r="R179" t="str">
        <f>IFERROR(TRIM(MID(SUBSTITUTE(SUBSTITUTE(","&amp;$M179," ",", ",LEN($M179)-LEN(SUBSTITUTE($M179," ",""))),",",REPT(" ",50)),50*COLUMNS($M:M),50)),"")</f>
        <v/>
      </c>
      <c r="S179" t="str">
        <f>IFERROR(TRIM(MID(SUBSTITUTE(SUBSTITUTE(","&amp;$M179," ",", ",LEN($M179)-LEN(SUBSTITUTE($M179," ",""))),",",REPT(" ",50)),50*COLUMNS($M:N),50)),"")</f>
        <v/>
      </c>
      <c r="T179" t="str">
        <f>IFERROR(TRIM(MID(SUBSTITUTE(SUBSTITUTE(","&amp;$M179," ",", ",LEN($M179)-LEN(SUBSTITUTE($M179," ",""))),",",REPT(" ",50)),50*COLUMNS($M:O),50)),"")</f>
        <v/>
      </c>
      <c r="U179" t="str">
        <f>IFERROR(TRIM(MID(SUBSTITUTE(SUBSTITUTE(","&amp;$M179," ",", ",LEN($M179)-LEN(SUBSTITUTE($M179," ",""))),",",REPT(" ",50)),50*COLUMNS($M:P),50)),"")</f>
        <v/>
      </c>
      <c r="V179" s="53" t="e">
        <f>IF(LEN(TRIM(MID(SUBSTITUTE(SUBSTITUTE(","&amp;$Q179," ",", ",LEN($Q179)-LEN(SUBSTITUTE($Q179," ",""))),",",REPT(" ",50)),50*COLUMNS($Q:S),50)))&gt;3,TRIM(MID(SUBSTITUTE(SUBSTITUTE(","&amp;$Q179," ",", ",LEN($Q179)-LEN(SUBSTITUTE($Q179," ",""))),",",REPT(" ",50)),50*COLUMNS($Q:S),50)),"")</f>
        <v>#VALUE!</v>
      </c>
      <c r="W179" s="53" t="e">
        <f t="shared" si="55"/>
        <v>#VALUE!</v>
      </c>
      <c r="X179" t="e">
        <f t="shared" si="45"/>
        <v>#VALUE!</v>
      </c>
      <c r="Y179" s="54" t="e">
        <f t="shared" si="56"/>
        <v>#VALUE!</v>
      </c>
      <c r="Z179" s="53" t="e">
        <f>IF(AND(LEN(TRIM(MID(SUBSTITUTE(SUBSTITUTE(","&amp;$R179," ",", ",LEN($R179)-LEN(SUBSTITUTE($R179," ",""))),",",REPT(" ",50)),50*COLUMNS($R:R),50))&gt;0),LEFT(TRIM(MID(SUBSTITUTE(SUBSTITUTE(","&amp;$R179," ",", ",LEN($R179)-LEN(SUBSTITUTE($R179," ",""))),",",REPT(" ",50)),50*COLUMNS($R:R),50)),1)="I",LEFT(TRIM(MID(SUBSTITUTE(SUBSTITUTE(","&amp;$R179," ",", ",LEN($R179)-LEN(SUBSTITUTE($R179," ",""))),",",REPT(" ",50)),50*COLUMNS($R:R),50)),1)="V",LEFT(TRIM(MID(SUBSTITUTE(SUBSTITUTE(","&amp;$R179," ",", ",LEN($R179)-LEN(SUBSTITUTE($R179," ",""))),",",REPT(" ",50)),50*COLUMNS($R:R),50)),1)="X",LEFT(TRIM(MID(SUBSTITUTE(SUBSTITUTE(","&amp;$R179," ",", ",LEN($R179)-LEN(SUBSTITUTE($R179," ",""))),",",REPT(" ",50)),50*COLUMNS($R:R),50)),1)="J"),TRIM(MID(SUBSTITUTE(SUBSTITUTE(","&amp;$R179," ",", ",LEN($R179)-LEN(SUBSTITUTE($R179," ",""))),",",REPT(" ",50)),50*COLUMNS($R:R),50)),R179)</f>
        <v>#VALUE!</v>
      </c>
      <c r="AA179" s="55" t="str">
        <f t="shared" si="57"/>
        <v xml:space="preserve"> </v>
      </c>
      <c r="AB179" s="56" t="e">
        <f>IF(AE179="",IF(OR(LEFT(W179,1)="I",LEFT(W179,1)="V",LEFT(W179,1)="X",LEFT(W179,2)="JR",LEFT(W179,2)="SR"),IF(LEN(T179)-LEN(SUBSTITUTE(T179," ",""))&gt;=2,LEFT(T179,(FIND(" ",T179,1)-1)),W179),IF(AND(W179="",V179=""),IF(SUBSTITUTE(SUBSTITUTE(SUBSTITUTE(R179,AA179,""),".","")," ","")="",IF(LEN(TRIM(MID(SUBSTITUTE(SUBSTITUTE(","&amp;$Q179," ",", ",LEN($Q179)-LEN(SUBSTITUTE($Q179," ",""))),",",REPT(" ",50)),50*COLUMNS($Q:S),50)))&gt;3,LEFT(TRIM(MID(SUBSTITUTE(SUBSTITUTE(","&amp;$Q179," ",", ",LEN($Q179)-LEN(SUBSTITUTE($Q179," ",""))),",",REPT(" ",50)),50*COLUMNS($Q:S),50)),3),TRIM(MID(SUBSTITUTE(SUBSTITUTE(","&amp;$Q179," ",", ",LEN($Q179)-LEN(SUBSTITUTE($Q179," ",""))),",",REPT(" ",50)),50*COLUMNS($Q:S),50))),SUBSTITUTE(SUBSTITUTE(SUBSTITUTE(R179,AA179,""),".","")," ","")),IF(AND(LEN(W179)&gt;0,LEN(V179)&gt;0),IF(SUBSTITUTE(SUBSTITUTE(SUBSTITUTE(R179,AA179,""),".","")," ","")="",IF(LEN(TRIM(MID(SUBSTITUTE(SUBSTITUTE(","&amp;$Q179," ",", ",LEN($Q179)-LEN(SUBSTITUTE($Q179," ",""))),",",REPT(" ",50)),50*COLUMNS($Q:S),50)))&gt;3,LEFT(TRIM(MID(SUBSTITUTE(SUBSTITUTE(","&amp;$Q179," ",", ",LEN($Q179)-LEN(SUBSTITUTE($Q179," ",""))),",",REPT(" ",50)),50*COLUMNS($Q:S),50)),3),TRIM(MID(SUBSTITUTE(SUBSTITUTE(","&amp;$Q179," ",", ",LEN($Q179)-LEN(SUBSTITUTE($Q179," ",""))),",",REPT(" ",50)),50*COLUMNS($Q:S),50))),SUBSTITUTE(SUBSTITUTE(SUBSTITUTE(R179,AA179,""),".","")," ","")),""))),AE179)</f>
        <v>#VALUE!</v>
      </c>
      <c r="AC179" s="56" t="e">
        <f t="shared" si="58"/>
        <v>#VALUE!</v>
      </c>
      <c r="AD179" s="57" t="str">
        <f t="shared" si="59"/>
        <v/>
      </c>
      <c r="AE179" t="str">
        <f t="array" ref="AE179">IFERROR(INDEX(elem_res,MATCH(TRUE,ISNUMBER(SEARCH(elem_ext,AA179)),0)),"")</f>
        <v/>
      </c>
      <c r="AF179" t="str">
        <f t="shared" si="60"/>
        <v xml:space="preserve"> </v>
      </c>
      <c r="AG179" t="str">
        <f t="shared" si="61"/>
        <v/>
      </c>
      <c r="AH179" t="e">
        <f t="shared" si="62"/>
        <v>#VALUE!</v>
      </c>
      <c r="AI179" t="str">
        <f t="shared" si="63"/>
        <v/>
      </c>
      <c r="AJ179" t="str">
        <f t="shared" si="64"/>
        <v/>
      </c>
      <c r="AK179" t="str">
        <f t="shared" si="65"/>
        <v/>
      </c>
      <c r="AL179" t="str">
        <f t="shared" si="66"/>
        <v/>
      </c>
      <c r="AM179" t="str">
        <f>IF(R179="","",'School Form 1-Copy'!$F$4)</f>
        <v/>
      </c>
      <c r="AN179" t="str">
        <f>IF(R179="","",'School Form 1-Copy'!$F$3)</f>
        <v/>
      </c>
      <c r="AO179" t="str">
        <f>IF(R179="","",'School Form 1-Copy'!$AH$3)</f>
        <v/>
      </c>
      <c r="AP179" t="str">
        <f>IF(R179="","",'School Form 1-Copy'!$S$3)</f>
        <v/>
      </c>
      <c r="AQ179" t="str">
        <f>IF(R179="","",IF('School Form 1-Copy'!$K$3="NCR","NCR",IF('School Form 1-Copy'!$K$3="ARMM","ARMM",IF('School Form 1-Copy'!$K$3="CARAGA","CARAGA",MID('School Form 1-Copy'!$K$3,FIND(" ",'School Form 1-Copy'!$K$3)+1,256)))))</f>
        <v/>
      </c>
      <c r="AR179" t="str">
        <f>IF(R179="","",MID('School Form 1-Copy'!$AB$4,FIND(" ",'School Form 1-Copy'!$AB$4)+1,256))</f>
        <v/>
      </c>
      <c r="AS179" t="str">
        <f>IF(R179="","",'School Form 1-Copy'!$AH$4)</f>
        <v/>
      </c>
      <c r="AT179" t="str">
        <f>IF(S179="","",'School Form 1-Copy'!$S$4)</f>
        <v/>
      </c>
      <c r="AU179" t="str">
        <f ca="1">IF(AM179="","",INDIRECT("'"&amp;"School Form 1-Copy"&amp;"'!"&amp;"AD"&amp;MATCH("*Prepared*",'School Form 1-Copy'!$AD$1:$AD$1000,0)+1))</f>
        <v/>
      </c>
    </row>
    <row r="180" spans="3:47">
      <c r="C180" t="str">
        <f t="array" ref="C180">IF(ROWS($3:180)&gt;MAX(IF(ISNUMBER(SEARCH(SUBSTITUTE(A$1,"&lt;=== TOTAL",""),'School Form 1-Copy'!$C$7:$C$1000)),ROW('School Form 1-Copy'!$C$7:$C$1000)-MIN(ROW('School Form 1-Copy'!$C$7:$C$1000))+1,""))-1,"",INDEX('School Form 1-Copy'!$C$7:$C$1000,ROWS($3:180)))</f>
        <v/>
      </c>
      <c r="D180" t="str">
        <f t="shared" si="46"/>
        <v/>
      </c>
      <c r="E180" t="str">
        <f>IF(C180="","",VLOOKUP(C180,'School Form 1-Copy'!$C$7:$H$1000,6,0))</f>
        <v/>
      </c>
      <c r="F180" t="str">
        <f t="array" ref="F180">IF(ROWS($3:180)&gt;MAX(IF(ISNUMBER(SEARCH(SUBSTITUTE(F$1,"&lt;===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1-Copy'!$C$3:$C$1000))+1,""))+ROWS($3:180)),""))</f>
        <v/>
      </c>
      <c r="G180" t="str">
        <f t="shared" si="47"/>
        <v/>
      </c>
      <c r="H180" t="str">
        <f>IF(F180="","",VLOOKUP(F180,'School Form 1-Copy'!$C$7:$H$1000,6,0))</f>
        <v/>
      </c>
      <c r="I180" t="str">
        <f t="shared" si="48"/>
        <v/>
      </c>
      <c r="J180" t="str">
        <f>IF(C180="","",VLOOKUP(C180,IF({1,0},'School Form 1-Copy'!$C$1:$C$1000,'School Form 1-Copy'!$A$1:$A$1000),2,0))</f>
        <v/>
      </c>
      <c r="K180" t="str">
        <f t="shared" si="49"/>
        <v/>
      </c>
      <c r="L180" t="str">
        <f t="shared" si="50"/>
        <v/>
      </c>
      <c r="M180" t="str">
        <f t="array" ref="M180">LOOKUP("zzzzz",CHOOSE({1,2},"",INDEX(I:I,SMALL(IF($I$3:$I$1000&lt;&gt;"",ROW($I$3:$I$1000)),ROWS($M$3:M180)))))</f>
        <v/>
      </c>
      <c r="N180" t="str">
        <f t="shared" si="51"/>
        <v/>
      </c>
      <c r="O180" t="str">
        <f t="shared" si="52"/>
        <v/>
      </c>
      <c r="P180" t="str">
        <f t="shared" si="53"/>
        <v/>
      </c>
      <c r="Q180" t="str">
        <f t="shared" si="54"/>
        <v/>
      </c>
      <c r="R180" t="str">
        <f>IFERROR(TRIM(MID(SUBSTITUTE(SUBSTITUTE(","&amp;$M180," ",", ",LEN($M180)-LEN(SUBSTITUTE($M180," ",""))),",",REPT(" ",50)),50*COLUMNS($M:M),50)),"")</f>
        <v/>
      </c>
      <c r="S180" t="str">
        <f>IFERROR(TRIM(MID(SUBSTITUTE(SUBSTITUTE(","&amp;$M180," ",", ",LEN($M180)-LEN(SUBSTITUTE($M180," ",""))),",",REPT(" ",50)),50*COLUMNS($M:N),50)),"")</f>
        <v/>
      </c>
      <c r="T180" t="str">
        <f>IFERROR(TRIM(MID(SUBSTITUTE(SUBSTITUTE(","&amp;$M180," ",", ",LEN($M180)-LEN(SUBSTITUTE($M180," ",""))),",",REPT(" ",50)),50*COLUMNS($M:O),50)),"")</f>
        <v/>
      </c>
      <c r="U180" t="str">
        <f>IFERROR(TRIM(MID(SUBSTITUTE(SUBSTITUTE(","&amp;$M180," ",", ",LEN($M180)-LEN(SUBSTITUTE($M180," ",""))),",",REPT(" ",50)),50*COLUMNS($M:P),50)),"")</f>
        <v/>
      </c>
      <c r="V180" s="53" t="e">
        <f>IF(LEN(TRIM(MID(SUBSTITUTE(SUBSTITUTE(","&amp;$Q180," ",", ",LEN($Q180)-LEN(SUBSTITUTE($Q180," ",""))),",",REPT(" ",50)),50*COLUMNS($Q:S),50)))&gt;3,TRIM(MID(SUBSTITUTE(SUBSTITUTE(","&amp;$Q180," ",", ",LEN($Q180)-LEN(SUBSTITUTE($Q180," ",""))),",",REPT(" ",50)),50*COLUMNS($Q:S),50)),"")</f>
        <v>#VALUE!</v>
      </c>
      <c r="W180" s="53" t="e">
        <f t="shared" si="55"/>
        <v>#VALUE!</v>
      </c>
      <c r="X180" t="e">
        <f t="shared" si="45"/>
        <v>#VALUE!</v>
      </c>
      <c r="Y180" s="54" t="e">
        <f t="shared" si="56"/>
        <v>#VALUE!</v>
      </c>
      <c r="Z180" s="53" t="e">
        <f>IF(AND(LEN(TRIM(MID(SUBSTITUTE(SUBSTITUTE(","&amp;$R180," ",", ",LEN($R180)-LEN(SUBSTITUTE($R180," ",""))),",",REPT(" ",50)),50*COLUMNS($R:R),50))&gt;0),LEFT(TRIM(MID(SUBSTITUTE(SUBSTITUTE(","&amp;$R180," ",", ",LEN($R180)-LEN(SUBSTITUTE($R180," ",""))),",",REPT(" ",50)),50*COLUMNS($R:R),50)),1)="I",LEFT(TRIM(MID(SUBSTITUTE(SUBSTITUTE(","&amp;$R180," ",", ",LEN($R180)-LEN(SUBSTITUTE($R180," ",""))),",",REPT(" ",50)),50*COLUMNS($R:R),50)),1)="V",LEFT(TRIM(MID(SUBSTITUTE(SUBSTITUTE(","&amp;$R180," ",", ",LEN($R180)-LEN(SUBSTITUTE($R180," ",""))),",",REPT(" ",50)),50*COLUMNS($R:R),50)),1)="X",LEFT(TRIM(MID(SUBSTITUTE(SUBSTITUTE(","&amp;$R180," ",", ",LEN($R180)-LEN(SUBSTITUTE($R180," ",""))),",",REPT(" ",50)),50*COLUMNS($R:R),50)),1)="J"),TRIM(MID(SUBSTITUTE(SUBSTITUTE(","&amp;$R180," ",", ",LEN($R180)-LEN(SUBSTITUTE($R180," ",""))),",",REPT(" ",50)),50*COLUMNS($R:R),50)),R180)</f>
        <v>#VALUE!</v>
      </c>
      <c r="AA180" s="55" t="str">
        <f t="shared" si="57"/>
        <v xml:space="preserve"> </v>
      </c>
      <c r="AB180" s="56" t="e">
        <f>IF(AE180="",IF(OR(LEFT(W180,1)="I",LEFT(W180,1)="V",LEFT(W180,1)="X",LEFT(W180,2)="JR",LEFT(W180,2)="SR"),IF(LEN(T180)-LEN(SUBSTITUTE(T180," ",""))&gt;=2,LEFT(T180,(FIND(" ",T180,1)-1)),W180),IF(AND(W180="",V180=""),IF(SUBSTITUTE(SUBSTITUTE(SUBSTITUTE(R180,AA180,""),".","")," ","")="",IF(LEN(TRIM(MID(SUBSTITUTE(SUBSTITUTE(","&amp;$Q180," ",", ",LEN($Q180)-LEN(SUBSTITUTE($Q180," ",""))),",",REPT(" ",50)),50*COLUMNS($Q:S),50)))&gt;3,LEFT(TRIM(MID(SUBSTITUTE(SUBSTITUTE(","&amp;$Q180," ",", ",LEN($Q180)-LEN(SUBSTITUTE($Q180," ",""))),",",REPT(" ",50)),50*COLUMNS($Q:S),50)),3),TRIM(MID(SUBSTITUTE(SUBSTITUTE(","&amp;$Q180," ",", ",LEN($Q180)-LEN(SUBSTITUTE($Q180," ",""))),",",REPT(" ",50)),50*COLUMNS($Q:S),50))),SUBSTITUTE(SUBSTITUTE(SUBSTITUTE(R180,AA180,""),".","")," ","")),IF(AND(LEN(W180)&gt;0,LEN(V180)&gt;0),IF(SUBSTITUTE(SUBSTITUTE(SUBSTITUTE(R180,AA180,""),".","")," ","")="",IF(LEN(TRIM(MID(SUBSTITUTE(SUBSTITUTE(","&amp;$Q180," ",", ",LEN($Q180)-LEN(SUBSTITUTE($Q180," ",""))),",",REPT(" ",50)),50*COLUMNS($Q:S),50)))&gt;3,LEFT(TRIM(MID(SUBSTITUTE(SUBSTITUTE(","&amp;$Q180," ",", ",LEN($Q180)-LEN(SUBSTITUTE($Q180," ",""))),",",REPT(" ",50)),50*COLUMNS($Q:S),50)),3),TRIM(MID(SUBSTITUTE(SUBSTITUTE(","&amp;$Q180," ",", ",LEN($Q180)-LEN(SUBSTITUTE($Q180," ",""))),",",REPT(" ",50)),50*COLUMNS($Q:S),50))),SUBSTITUTE(SUBSTITUTE(SUBSTITUTE(R180,AA180,""),".","")," ","")),""))),AE180)</f>
        <v>#VALUE!</v>
      </c>
      <c r="AC180" s="56" t="e">
        <f t="shared" si="58"/>
        <v>#VALUE!</v>
      </c>
      <c r="AD180" s="57" t="str">
        <f t="shared" si="59"/>
        <v/>
      </c>
      <c r="AE180" t="str">
        <f t="array" ref="AE180">IFERROR(INDEX(elem_res,MATCH(TRUE,ISNUMBER(SEARCH(elem_ext,AA180)),0)),"")</f>
        <v/>
      </c>
      <c r="AF180" t="str">
        <f t="shared" si="60"/>
        <v xml:space="preserve"> </v>
      </c>
      <c r="AG180" t="str">
        <f t="shared" si="61"/>
        <v/>
      </c>
      <c r="AH180" t="e">
        <f t="shared" si="62"/>
        <v>#VALUE!</v>
      </c>
      <c r="AI180" t="str">
        <f t="shared" si="63"/>
        <v/>
      </c>
      <c r="AJ180" t="str">
        <f t="shared" si="64"/>
        <v/>
      </c>
      <c r="AK180" t="str">
        <f t="shared" si="65"/>
        <v/>
      </c>
      <c r="AL180" t="str">
        <f t="shared" si="66"/>
        <v/>
      </c>
      <c r="AM180" t="str">
        <f>IF(R180="","",'School Form 1-Copy'!$F$4)</f>
        <v/>
      </c>
      <c r="AN180" t="str">
        <f>IF(R180="","",'School Form 1-Copy'!$F$3)</f>
        <v/>
      </c>
      <c r="AO180" t="str">
        <f>IF(R180="","",'School Form 1-Copy'!$AH$3)</f>
        <v/>
      </c>
      <c r="AP180" t="str">
        <f>IF(R180="","",'School Form 1-Copy'!$S$3)</f>
        <v/>
      </c>
      <c r="AQ180" t="str">
        <f>IF(R180="","",IF('School Form 1-Copy'!$K$3="NCR","NCR",IF('School Form 1-Copy'!$K$3="ARMM","ARMM",IF('School Form 1-Copy'!$K$3="CARAGA","CARAGA",MID('School Form 1-Copy'!$K$3,FIND(" ",'School Form 1-Copy'!$K$3)+1,256)))))</f>
        <v/>
      </c>
      <c r="AR180" t="str">
        <f>IF(R180="","",MID('School Form 1-Copy'!$AB$4,FIND(" ",'School Form 1-Copy'!$AB$4)+1,256))</f>
        <v/>
      </c>
      <c r="AS180" t="str">
        <f>IF(R180="","",'School Form 1-Copy'!$AH$4)</f>
        <v/>
      </c>
      <c r="AT180" t="str">
        <f>IF(S180="","",'School Form 1-Copy'!$S$4)</f>
        <v/>
      </c>
      <c r="AU180" t="str">
        <f ca="1">IF(AM180="","",INDIRECT("'"&amp;"School Form 1-Copy"&amp;"'!"&amp;"AD"&amp;MATCH("*Prepared*",'School Form 1-Copy'!$AD$1:$AD$1000,0)+1))</f>
        <v/>
      </c>
    </row>
    <row r="181" spans="3:47">
      <c r="C181" t="str">
        <f t="array" ref="C181">IF(ROWS($3:181)&gt;MAX(IF(ISNUMBER(SEARCH(SUBSTITUTE(A$1,"&lt;=== TOTAL",""),'School Form 1-Copy'!$C$7:$C$1000)),ROW('School Form 1-Copy'!$C$7:$C$1000)-MIN(ROW('School Form 1-Copy'!$C$7:$C$1000))+1,""))-1,"",INDEX('School Form 1-Copy'!$C$7:$C$1000,ROWS($3:181)))</f>
        <v/>
      </c>
      <c r="D181" t="str">
        <f t="shared" si="46"/>
        <v/>
      </c>
      <c r="E181" t="str">
        <f>IF(C181="","",VLOOKUP(C181,'School Form 1-Copy'!$C$7:$H$1000,6,0))</f>
        <v/>
      </c>
      <c r="F181" t="str">
        <f t="array" ref="F181">IF(ROWS($3:181)&gt;MAX(IF(ISNUMBER(SEARCH(SUBSTITUTE(F$1,"&lt;===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1-Copy'!$C$3:$C$1000))+1,""))+ROWS($3:181)),""))</f>
        <v/>
      </c>
      <c r="G181" t="str">
        <f t="shared" si="47"/>
        <v/>
      </c>
      <c r="H181" t="str">
        <f>IF(F181="","",VLOOKUP(F181,'School Form 1-Copy'!$C$7:$H$1000,6,0))</f>
        <v/>
      </c>
      <c r="I181" t="str">
        <f t="shared" si="48"/>
        <v/>
      </c>
      <c r="J181" t="str">
        <f>IF(C181="","",VLOOKUP(C181,IF({1,0},'School Form 1-Copy'!$C$1:$C$1000,'School Form 1-Copy'!$A$1:$A$1000),2,0))</f>
        <v/>
      </c>
      <c r="K181" t="str">
        <f t="shared" si="49"/>
        <v/>
      </c>
      <c r="L181" t="str">
        <f t="shared" si="50"/>
        <v/>
      </c>
      <c r="M181" t="str">
        <f t="array" ref="M181">LOOKUP("zzzzz",CHOOSE({1,2},"",INDEX(I:I,SMALL(IF($I$3:$I$1000&lt;&gt;"",ROW($I$3:$I$1000)),ROWS($M$3:M181)))))</f>
        <v/>
      </c>
      <c r="N181" t="str">
        <f t="shared" si="51"/>
        <v/>
      </c>
      <c r="O181" t="str">
        <f t="shared" si="52"/>
        <v/>
      </c>
      <c r="P181" t="str">
        <f t="shared" si="53"/>
        <v/>
      </c>
      <c r="Q181" t="str">
        <f t="shared" si="54"/>
        <v/>
      </c>
      <c r="R181" t="str">
        <f>IFERROR(TRIM(MID(SUBSTITUTE(SUBSTITUTE(","&amp;$M181," ",", ",LEN($M181)-LEN(SUBSTITUTE($M181," ",""))),",",REPT(" ",50)),50*COLUMNS($M:M),50)),"")</f>
        <v/>
      </c>
      <c r="S181" t="str">
        <f>IFERROR(TRIM(MID(SUBSTITUTE(SUBSTITUTE(","&amp;$M181," ",", ",LEN($M181)-LEN(SUBSTITUTE($M181," ",""))),",",REPT(" ",50)),50*COLUMNS($M:N),50)),"")</f>
        <v/>
      </c>
      <c r="T181" t="str">
        <f>IFERROR(TRIM(MID(SUBSTITUTE(SUBSTITUTE(","&amp;$M181," ",", ",LEN($M181)-LEN(SUBSTITUTE($M181," ",""))),",",REPT(" ",50)),50*COLUMNS($M:O),50)),"")</f>
        <v/>
      </c>
      <c r="U181" t="str">
        <f>IFERROR(TRIM(MID(SUBSTITUTE(SUBSTITUTE(","&amp;$M181," ",", ",LEN($M181)-LEN(SUBSTITUTE($M181," ",""))),",",REPT(" ",50)),50*COLUMNS($M:P),50)),"")</f>
        <v/>
      </c>
      <c r="V181" s="53" t="e">
        <f>IF(LEN(TRIM(MID(SUBSTITUTE(SUBSTITUTE(","&amp;$Q181," ",", ",LEN($Q181)-LEN(SUBSTITUTE($Q181," ",""))),",",REPT(" ",50)),50*COLUMNS($Q:S),50)))&gt;3,TRIM(MID(SUBSTITUTE(SUBSTITUTE(","&amp;$Q181," ",", ",LEN($Q181)-LEN(SUBSTITUTE($Q181," ",""))),",",REPT(" ",50)),50*COLUMNS($Q:S),50)),"")</f>
        <v>#VALUE!</v>
      </c>
      <c r="W181" s="53" t="e">
        <f t="shared" si="55"/>
        <v>#VALUE!</v>
      </c>
      <c r="X181" t="e">
        <f t="shared" si="45"/>
        <v>#VALUE!</v>
      </c>
      <c r="Y181" s="54" t="e">
        <f t="shared" si="56"/>
        <v>#VALUE!</v>
      </c>
      <c r="Z181" s="53" t="e">
        <f>IF(AND(LEN(TRIM(MID(SUBSTITUTE(SUBSTITUTE(","&amp;$R181," ",", ",LEN($R181)-LEN(SUBSTITUTE($R181," ",""))),",",REPT(" ",50)),50*COLUMNS($R:R),50))&gt;0),LEFT(TRIM(MID(SUBSTITUTE(SUBSTITUTE(","&amp;$R181," ",", ",LEN($R181)-LEN(SUBSTITUTE($R181," ",""))),",",REPT(" ",50)),50*COLUMNS($R:R),50)),1)="I",LEFT(TRIM(MID(SUBSTITUTE(SUBSTITUTE(","&amp;$R181," ",", ",LEN($R181)-LEN(SUBSTITUTE($R181," ",""))),",",REPT(" ",50)),50*COLUMNS($R:R),50)),1)="V",LEFT(TRIM(MID(SUBSTITUTE(SUBSTITUTE(","&amp;$R181," ",", ",LEN($R181)-LEN(SUBSTITUTE($R181," ",""))),",",REPT(" ",50)),50*COLUMNS($R:R),50)),1)="X",LEFT(TRIM(MID(SUBSTITUTE(SUBSTITUTE(","&amp;$R181," ",", ",LEN($R181)-LEN(SUBSTITUTE($R181," ",""))),",",REPT(" ",50)),50*COLUMNS($R:R),50)),1)="J"),TRIM(MID(SUBSTITUTE(SUBSTITUTE(","&amp;$R181," ",", ",LEN($R181)-LEN(SUBSTITUTE($R181," ",""))),",",REPT(" ",50)),50*COLUMNS($R:R),50)),R181)</f>
        <v>#VALUE!</v>
      </c>
      <c r="AA181" s="55" t="str">
        <f t="shared" si="57"/>
        <v xml:space="preserve"> </v>
      </c>
      <c r="AB181" s="56" t="e">
        <f>IF(AE181="",IF(OR(LEFT(W181,1)="I",LEFT(W181,1)="V",LEFT(W181,1)="X",LEFT(W181,2)="JR",LEFT(W181,2)="SR"),IF(LEN(T181)-LEN(SUBSTITUTE(T181," ",""))&gt;=2,LEFT(T181,(FIND(" ",T181,1)-1)),W181),IF(AND(W181="",V181=""),IF(SUBSTITUTE(SUBSTITUTE(SUBSTITUTE(R181,AA181,""),".","")," ","")="",IF(LEN(TRIM(MID(SUBSTITUTE(SUBSTITUTE(","&amp;$Q181," ",", ",LEN($Q181)-LEN(SUBSTITUTE($Q181," ",""))),",",REPT(" ",50)),50*COLUMNS($Q:S),50)))&gt;3,LEFT(TRIM(MID(SUBSTITUTE(SUBSTITUTE(","&amp;$Q181," ",", ",LEN($Q181)-LEN(SUBSTITUTE($Q181," ",""))),",",REPT(" ",50)),50*COLUMNS($Q:S),50)),3),TRIM(MID(SUBSTITUTE(SUBSTITUTE(","&amp;$Q181," ",", ",LEN($Q181)-LEN(SUBSTITUTE($Q181," ",""))),",",REPT(" ",50)),50*COLUMNS($Q:S),50))),SUBSTITUTE(SUBSTITUTE(SUBSTITUTE(R181,AA181,""),".","")," ","")),IF(AND(LEN(W181)&gt;0,LEN(V181)&gt;0),IF(SUBSTITUTE(SUBSTITUTE(SUBSTITUTE(R181,AA181,""),".","")," ","")="",IF(LEN(TRIM(MID(SUBSTITUTE(SUBSTITUTE(","&amp;$Q181," ",", ",LEN($Q181)-LEN(SUBSTITUTE($Q181," ",""))),",",REPT(" ",50)),50*COLUMNS($Q:S),50)))&gt;3,LEFT(TRIM(MID(SUBSTITUTE(SUBSTITUTE(","&amp;$Q181," ",", ",LEN($Q181)-LEN(SUBSTITUTE($Q181," ",""))),",",REPT(" ",50)),50*COLUMNS($Q:S),50)),3),TRIM(MID(SUBSTITUTE(SUBSTITUTE(","&amp;$Q181," ",", ",LEN($Q181)-LEN(SUBSTITUTE($Q181," ",""))),",",REPT(" ",50)),50*COLUMNS($Q:S),50))),SUBSTITUTE(SUBSTITUTE(SUBSTITUTE(R181,AA181,""),".","")," ","")),""))),AE181)</f>
        <v>#VALUE!</v>
      </c>
      <c r="AC181" s="56" t="e">
        <f t="shared" si="58"/>
        <v>#VALUE!</v>
      </c>
      <c r="AD181" s="57" t="str">
        <f t="shared" si="59"/>
        <v/>
      </c>
      <c r="AE181" t="str">
        <f t="array" ref="AE181">IFERROR(INDEX(elem_res,MATCH(TRUE,ISNUMBER(SEARCH(elem_ext,AA181)),0)),"")</f>
        <v/>
      </c>
      <c r="AF181" t="str">
        <f t="shared" si="60"/>
        <v xml:space="preserve"> </v>
      </c>
      <c r="AG181" t="str">
        <f t="shared" si="61"/>
        <v/>
      </c>
      <c r="AH181" t="e">
        <f t="shared" si="62"/>
        <v>#VALUE!</v>
      </c>
      <c r="AI181" t="str">
        <f t="shared" si="63"/>
        <v/>
      </c>
      <c r="AJ181" t="str">
        <f t="shared" si="64"/>
        <v/>
      </c>
      <c r="AK181" t="str">
        <f t="shared" si="65"/>
        <v/>
      </c>
      <c r="AL181" t="str">
        <f t="shared" si="66"/>
        <v/>
      </c>
      <c r="AM181" t="str">
        <f>IF(R181="","",'School Form 1-Copy'!$F$4)</f>
        <v/>
      </c>
      <c r="AN181" t="str">
        <f>IF(R181="","",'School Form 1-Copy'!$F$3)</f>
        <v/>
      </c>
      <c r="AO181" t="str">
        <f>IF(R181="","",'School Form 1-Copy'!$AH$3)</f>
        <v/>
      </c>
      <c r="AP181" t="str">
        <f>IF(R181="","",'School Form 1-Copy'!$S$3)</f>
        <v/>
      </c>
      <c r="AQ181" t="str">
        <f>IF(R181="","",IF('School Form 1-Copy'!$K$3="NCR","NCR",IF('School Form 1-Copy'!$K$3="ARMM","ARMM",IF('School Form 1-Copy'!$K$3="CARAGA","CARAGA",MID('School Form 1-Copy'!$K$3,FIND(" ",'School Form 1-Copy'!$K$3)+1,256)))))</f>
        <v/>
      </c>
      <c r="AR181" t="str">
        <f>IF(R181="","",MID('School Form 1-Copy'!$AB$4,FIND(" ",'School Form 1-Copy'!$AB$4)+1,256))</f>
        <v/>
      </c>
      <c r="AS181" t="str">
        <f>IF(R181="","",'School Form 1-Copy'!$AH$4)</f>
        <v/>
      </c>
      <c r="AT181" t="str">
        <f>IF(S181="","",'School Form 1-Copy'!$S$4)</f>
        <v/>
      </c>
      <c r="AU181" t="str">
        <f ca="1">IF(AM181="","",INDIRECT("'"&amp;"School Form 1-Copy"&amp;"'!"&amp;"AD"&amp;MATCH("*Prepared*",'School Form 1-Copy'!$AD$1:$AD$1000,0)+1))</f>
        <v/>
      </c>
    </row>
    <row r="182" spans="3:47">
      <c r="C182" t="str">
        <f t="array" ref="C182">IF(ROWS($3:182)&gt;MAX(IF(ISNUMBER(SEARCH(SUBSTITUTE(A$1,"&lt;=== TOTAL",""),'School Form 1-Copy'!$C$7:$C$1000)),ROW('School Form 1-Copy'!$C$7:$C$1000)-MIN(ROW('School Form 1-Copy'!$C$7:$C$1000))+1,""))-1,"",INDEX('School Form 1-Copy'!$C$7:$C$1000,ROWS($3:182)))</f>
        <v/>
      </c>
      <c r="D182" t="str">
        <f t="shared" si="46"/>
        <v/>
      </c>
      <c r="E182" t="str">
        <f>IF(C182="","",VLOOKUP(C182,'School Form 1-Copy'!$C$7:$H$1000,6,0))</f>
        <v/>
      </c>
      <c r="F182" t="str">
        <f t="array" ref="F182">IF(ROWS($3:182)&gt;MAX(IF(ISNUMBER(SEARCH(SUBSTITUTE(F$1,"&lt;===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1-Copy'!$C$3:$C$1000))+1,""))+ROWS($3:182)),""))</f>
        <v/>
      </c>
      <c r="G182" t="str">
        <f t="shared" si="47"/>
        <v/>
      </c>
      <c r="H182" t="str">
        <f>IF(F182="","",VLOOKUP(F182,'School Form 1-Copy'!$C$7:$H$1000,6,0))</f>
        <v/>
      </c>
      <c r="I182" t="str">
        <f t="shared" si="48"/>
        <v/>
      </c>
      <c r="J182" t="str">
        <f>IF(C182="","",VLOOKUP(C182,IF({1,0},'School Form 1-Copy'!$C$1:$C$1000,'School Form 1-Copy'!$A$1:$A$1000),2,0))</f>
        <v/>
      </c>
      <c r="K182" t="str">
        <f t="shared" si="49"/>
        <v/>
      </c>
      <c r="L182" t="str">
        <f t="shared" si="50"/>
        <v/>
      </c>
      <c r="M182" t="str">
        <f t="array" ref="M182">LOOKUP("zzzzz",CHOOSE({1,2},"",INDEX(I:I,SMALL(IF($I$3:$I$1000&lt;&gt;"",ROW($I$3:$I$1000)),ROWS($M$3:M182)))))</f>
        <v/>
      </c>
      <c r="N182" t="str">
        <f t="shared" si="51"/>
        <v/>
      </c>
      <c r="O182" t="str">
        <f t="shared" si="52"/>
        <v/>
      </c>
      <c r="P182" t="str">
        <f t="shared" si="53"/>
        <v/>
      </c>
      <c r="Q182" t="str">
        <f t="shared" si="54"/>
        <v/>
      </c>
      <c r="R182" t="str">
        <f>IFERROR(TRIM(MID(SUBSTITUTE(SUBSTITUTE(","&amp;$M182," ",", ",LEN($M182)-LEN(SUBSTITUTE($M182," ",""))),",",REPT(" ",50)),50*COLUMNS($M:M),50)),"")</f>
        <v/>
      </c>
      <c r="S182" t="str">
        <f>IFERROR(TRIM(MID(SUBSTITUTE(SUBSTITUTE(","&amp;$M182," ",", ",LEN($M182)-LEN(SUBSTITUTE($M182," ",""))),",",REPT(" ",50)),50*COLUMNS($M:N),50)),"")</f>
        <v/>
      </c>
      <c r="T182" t="str">
        <f>IFERROR(TRIM(MID(SUBSTITUTE(SUBSTITUTE(","&amp;$M182," ",", ",LEN($M182)-LEN(SUBSTITUTE($M182," ",""))),",",REPT(" ",50)),50*COLUMNS($M:O),50)),"")</f>
        <v/>
      </c>
      <c r="U182" t="str">
        <f>IFERROR(TRIM(MID(SUBSTITUTE(SUBSTITUTE(","&amp;$M182," ",", ",LEN($M182)-LEN(SUBSTITUTE($M182," ",""))),",",REPT(" ",50)),50*COLUMNS($M:P),50)),"")</f>
        <v/>
      </c>
      <c r="V182" s="53" t="e">
        <f>IF(LEN(TRIM(MID(SUBSTITUTE(SUBSTITUTE(","&amp;$Q182," ",", ",LEN($Q182)-LEN(SUBSTITUTE($Q182," ",""))),",",REPT(" ",50)),50*COLUMNS($Q:S),50)))&gt;3,TRIM(MID(SUBSTITUTE(SUBSTITUTE(","&amp;$Q182," ",", ",LEN($Q182)-LEN(SUBSTITUTE($Q182," ",""))),",",REPT(" ",50)),50*COLUMNS($Q:S),50)),"")</f>
        <v>#VALUE!</v>
      </c>
      <c r="W182" s="53" t="e">
        <f t="shared" si="55"/>
        <v>#VALUE!</v>
      </c>
      <c r="X182" t="e">
        <f t="shared" si="45"/>
        <v>#VALUE!</v>
      </c>
      <c r="Y182" s="54" t="e">
        <f t="shared" si="56"/>
        <v>#VALUE!</v>
      </c>
      <c r="Z182" s="53" t="e">
        <f>IF(AND(LEN(TRIM(MID(SUBSTITUTE(SUBSTITUTE(","&amp;$R182," ",", ",LEN($R182)-LEN(SUBSTITUTE($R182," ",""))),",",REPT(" ",50)),50*COLUMNS($R:R),50))&gt;0),LEFT(TRIM(MID(SUBSTITUTE(SUBSTITUTE(","&amp;$R182," ",", ",LEN($R182)-LEN(SUBSTITUTE($R182," ",""))),",",REPT(" ",50)),50*COLUMNS($R:R),50)),1)="I",LEFT(TRIM(MID(SUBSTITUTE(SUBSTITUTE(","&amp;$R182," ",", ",LEN($R182)-LEN(SUBSTITUTE($R182," ",""))),",",REPT(" ",50)),50*COLUMNS($R:R),50)),1)="V",LEFT(TRIM(MID(SUBSTITUTE(SUBSTITUTE(","&amp;$R182," ",", ",LEN($R182)-LEN(SUBSTITUTE($R182," ",""))),",",REPT(" ",50)),50*COLUMNS($R:R),50)),1)="X",LEFT(TRIM(MID(SUBSTITUTE(SUBSTITUTE(","&amp;$R182," ",", ",LEN($R182)-LEN(SUBSTITUTE($R182," ",""))),",",REPT(" ",50)),50*COLUMNS($R:R),50)),1)="J"),TRIM(MID(SUBSTITUTE(SUBSTITUTE(","&amp;$R182," ",", ",LEN($R182)-LEN(SUBSTITUTE($R182," ",""))),",",REPT(" ",50)),50*COLUMNS($R:R),50)),R182)</f>
        <v>#VALUE!</v>
      </c>
      <c r="AA182" s="55" t="str">
        <f t="shared" si="57"/>
        <v xml:space="preserve"> </v>
      </c>
      <c r="AB182" s="56" t="e">
        <f>IF(AE182="",IF(OR(LEFT(W182,1)="I",LEFT(W182,1)="V",LEFT(W182,1)="X",LEFT(W182,2)="JR",LEFT(W182,2)="SR"),IF(LEN(T182)-LEN(SUBSTITUTE(T182," ",""))&gt;=2,LEFT(T182,(FIND(" ",T182,1)-1)),W182),IF(AND(W182="",V182=""),IF(SUBSTITUTE(SUBSTITUTE(SUBSTITUTE(R182,AA182,""),".","")," ","")="",IF(LEN(TRIM(MID(SUBSTITUTE(SUBSTITUTE(","&amp;$Q182," ",", ",LEN($Q182)-LEN(SUBSTITUTE($Q182," ",""))),",",REPT(" ",50)),50*COLUMNS($Q:S),50)))&gt;3,LEFT(TRIM(MID(SUBSTITUTE(SUBSTITUTE(","&amp;$Q182," ",", ",LEN($Q182)-LEN(SUBSTITUTE($Q182," ",""))),",",REPT(" ",50)),50*COLUMNS($Q:S),50)),3),TRIM(MID(SUBSTITUTE(SUBSTITUTE(","&amp;$Q182," ",", ",LEN($Q182)-LEN(SUBSTITUTE($Q182," ",""))),",",REPT(" ",50)),50*COLUMNS($Q:S),50))),SUBSTITUTE(SUBSTITUTE(SUBSTITUTE(R182,AA182,""),".","")," ","")),IF(AND(LEN(W182)&gt;0,LEN(V182)&gt;0),IF(SUBSTITUTE(SUBSTITUTE(SUBSTITUTE(R182,AA182,""),".","")," ","")="",IF(LEN(TRIM(MID(SUBSTITUTE(SUBSTITUTE(","&amp;$Q182," ",", ",LEN($Q182)-LEN(SUBSTITUTE($Q182," ",""))),",",REPT(" ",50)),50*COLUMNS($Q:S),50)))&gt;3,LEFT(TRIM(MID(SUBSTITUTE(SUBSTITUTE(","&amp;$Q182," ",", ",LEN($Q182)-LEN(SUBSTITUTE($Q182," ",""))),",",REPT(" ",50)),50*COLUMNS($Q:S),50)),3),TRIM(MID(SUBSTITUTE(SUBSTITUTE(","&amp;$Q182," ",", ",LEN($Q182)-LEN(SUBSTITUTE($Q182," ",""))),",",REPT(" ",50)),50*COLUMNS($Q:S),50))),SUBSTITUTE(SUBSTITUTE(SUBSTITUTE(R182,AA182,""),".","")," ","")),""))),AE182)</f>
        <v>#VALUE!</v>
      </c>
      <c r="AC182" s="56" t="e">
        <f t="shared" si="58"/>
        <v>#VALUE!</v>
      </c>
      <c r="AD182" s="57" t="str">
        <f t="shared" si="59"/>
        <v/>
      </c>
      <c r="AE182" t="str">
        <f t="array" ref="AE182">IFERROR(INDEX(elem_res,MATCH(TRUE,ISNUMBER(SEARCH(elem_ext,AA182)),0)),"")</f>
        <v/>
      </c>
      <c r="AF182" t="str">
        <f t="shared" si="60"/>
        <v xml:space="preserve"> </v>
      </c>
      <c r="AG182" t="str">
        <f t="shared" si="61"/>
        <v/>
      </c>
      <c r="AH182" t="e">
        <f t="shared" si="62"/>
        <v>#VALUE!</v>
      </c>
      <c r="AI182" t="str">
        <f t="shared" si="63"/>
        <v/>
      </c>
      <c r="AJ182" t="str">
        <f t="shared" si="64"/>
        <v/>
      </c>
      <c r="AK182" t="str">
        <f t="shared" si="65"/>
        <v/>
      </c>
      <c r="AL182" t="str">
        <f t="shared" si="66"/>
        <v/>
      </c>
      <c r="AM182" t="str">
        <f>IF(R182="","",'School Form 1-Copy'!$F$4)</f>
        <v/>
      </c>
      <c r="AN182" t="str">
        <f>IF(R182="","",'School Form 1-Copy'!$F$3)</f>
        <v/>
      </c>
      <c r="AO182" t="str">
        <f>IF(R182="","",'School Form 1-Copy'!$AH$3)</f>
        <v/>
      </c>
      <c r="AP182" t="str">
        <f>IF(R182="","",'School Form 1-Copy'!$S$3)</f>
        <v/>
      </c>
      <c r="AQ182" t="str">
        <f>IF(R182="","",IF('School Form 1-Copy'!$K$3="NCR","NCR",IF('School Form 1-Copy'!$K$3="ARMM","ARMM",IF('School Form 1-Copy'!$K$3="CARAGA","CARAGA",MID('School Form 1-Copy'!$K$3,FIND(" ",'School Form 1-Copy'!$K$3)+1,256)))))</f>
        <v/>
      </c>
      <c r="AR182" t="str">
        <f>IF(R182="","",MID('School Form 1-Copy'!$AB$4,FIND(" ",'School Form 1-Copy'!$AB$4)+1,256))</f>
        <v/>
      </c>
      <c r="AS182" t="str">
        <f>IF(R182="","",'School Form 1-Copy'!$AH$4)</f>
        <v/>
      </c>
      <c r="AT182" t="str">
        <f>IF(S182="","",'School Form 1-Copy'!$S$4)</f>
        <v/>
      </c>
      <c r="AU182" t="str">
        <f ca="1">IF(AM182="","",INDIRECT("'"&amp;"School Form 1-Copy"&amp;"'!"&amp;"AD"&amp;MATCH("*Prepared*",'School Form 1-Copy'!$AD$1:$AD$1000,0)+1))</f>
        <v/>
      </c>
    </row>
    <row r="183" spans="3:47">
      <c r="C183" t="str">
        <f t="array" ref="C183">IF(ROWS($3:183)&gt;MAX(IF(ISNUMBER(SEARCH(SUBSTITUTE(A$1,"&lt;=== TOTAL",""),'School Form 1-Copy'!$C$7:$C$1000)),ROW('School Form 1-Copy'!$C$7:$C$1000)-MIN(ROW('School Form 1-Copy'!$C$7:$C$1000))+1,""))-1,"",INDEX('School Form 1-Copy'!$C$7:$C$1000,ROWS($3:183)))</f>
        <v/>
      </c>
      <c r="D183" t="str">
        <f t="shared" si="46"/>
        <v/>
      </c>
      <c r="E183" t="str">
        <f>IF(C183="","",VLOOKUP(C183,'School Form 1-Copy'!$C$7:$H$1000,6,0))</f>
        <v/>
      </c>
      <c r="F183" t="str">
        <f t="array" ref="F183">IF(ROWS($3:183)&gt;MAX(IF(ISNUMBER(SEARCH(SUBSTITUTE(F$1,"&lt;===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1-Copy'!$C$3:$C$1000))+1,""))+ROWS($3:183)),""))</f>
        <v/>
      </c>
      <c r="G183" t="str">
        <f t="shared" si="47"/>
        <v/>
      </c>
      <c r="H183" t="str">
        <f>IF(F183="","",VLOOKUP(F183,'School Form 1-Copy'!$C$7:$H$1000,6,0))</f>
        <v/>
      </c>
      <c r="I183" t="str">
        <f t="shared" si="48"/>
        <v/>
      </c>
      <c r="J183" t="str">
        <f>IF(C183="","",VLOOKUP(C183,IF({1,0},'School Form 1-Copy'!$C$1:$C$1000,'School Form 1-Copy'!$A$1:$A$1000),2,0))</f>
        <v/>
      </c>
      <c r="K183" t="str">
        <f t="shared" si="49"/>
        <v/>
      </c>
      <c r="L183" t="str">
        <f t="shared" si="50"/>
        <v/>
      </c>
      <c r="M183" t="str">
        <f t="array" ref="M183">LOOKUP("zzzzz",CHOOSE({1,2},"",INDEX(I:I,SMALL(IF($I$3:$I$1000&lt;&gt;"",ROW($I$3:$I$1000)),ROWS($M$3:M183)))))</f>
        <v/>
      </c>
      <c r="N183" t="str">
        <f t="shared" si="51"/>
        <v/>
      </c>
      <c r="O183" t="str">
        <f t="shared" si="52"/>
        <v/>
      </c>
      <c r="P183" t="str">
        <f t="shared" si="53"/>
        <v/>
      </c>
      <c r="Q183" t="str">
        <f t="shared" si="54"/>
        <v/>
      </c>
      <c r="R183" t="str">
        <f>IFERROR(TRIM(MID(SUBSTITUTE(SUBSTITUTE(","&amp;$M183," ",", ",LEN($M183)-LEN(SUBSTITUTE($M183," ",""))),",",REPT(" ",50)),50*COLUMNS($M:M),50)),"")</f>
        <v/>
      </c>
      <c r="S183" t="str">
        <f>IFERROR(TRIM(MID(SUBSTITUTE(SUBSTITUTE(","&amp;$M183," ",", ",LEN($M183)-LEN(SUBSTITUTE($M183," ",""))),",",REPT(" ",50)),50*COLUMNS($M:N),50)),"")</f>
        <v/>
      </c>
      <c r="T183" t="str">
        <f>IFERROR(TRIM(MID(SUBSTITUTE(SUBSTITUTE(","&amp;$M183," ",", ",LEN($M183)-LEN(SUBSTITUTE($M183," ",""))),",",REPT(" ",50)),50*COLUMNS($M:O),50)),"")</f>
        <v/>
      </c>
      <c r="U183" t="str">
        <f>IFERROR(TRIM(MID(SUBSTITUTE(SUBSTITUTE(","&amp;$M183," ",", ",LEN($M183)-LEN(SUBSTITUTE($M183," ",""))),",",REPT(" ",50)),50*COLUMNS($M:P),50)),"")</f>
        <v/>
      </c>
      <c r="V183" s="53" t="e">
        <f>IF(LEN(TRIM(MID(SUBSTITUTE(SUBSTITUTE(","&amp;$Q183," ",", ",LEN($Q183)-LEN(SUBSTITUTE($Q183," ",""))),",",REPT(" ",50)),50*COLUMNS($Q:S),50)))&gt;3,TRIM(MID(SUBSTITUTE(SUBSTITUTE(","&amp;$Q183," ",", ",LEN($Q183)-LEN(SUBSTITUTE($Q183," ",""))),",",REPT(" ",50)),50*COLUMNS($Q:S),50)),"")</f>
        <v>#VALUE!</v>
      </c>
      <c r="W183" s="53" t="e">
        <f t="shared" si="55"/>
        <v>#VALUE!</v>
      </c>
      <c r="X183" t="e">
        <f t="shared" si="45"/>
        <v>#VALUE!</v>
      </c>
      <c r="Y183" s="54" t="e">
        <f t="shared" si="56"/>
        <v>#VALUE!</v>
      </c>
      <c r="Z183" s="53" t="e">
        <f>IF(AND(LEN(TRIM(MID(SUBSTITUTE(SUBSTITUTE(","&amp;$R183," ",", ",LEN($R183)-LEN(SUBSTITUTE($R183," ",""))),",",REPT(" ",50)),50*COLUMNS($R:R),50))&gt;0),LEFT(TRIM(MID(SUBSTITUTE(SUBSTITUTE(","&amp;$R183," ",", ",LEN($R183)-LEN(SUBSTITUTE($R183," ",""))),",",REPT(" ",50)),50*COLUMNS($R:R),50)),1)="I",LEFT(TRIM(MID(SUBSTITUTE(SUBSTITUTE(","&amp;$R183," ",", ",LEN($R183)-LEN(SUBSTITUTE($R183," ",""))),",",REPT(" ",50)),50*COLUMNS($R:R),50)),1)="V",LEFT(TRIM(MID(SUBSTITUTE(SUBSTITUTE(","&amp;$R183," ",", ",LEN($R183)-LEN(SUBSTITUTE($R183," ",""))),",",REPT(" ",50)),50*COLUMNS($R:R),50)),1)="X",LEFT(TRIM(MID(SUBSTITUTE(SUBSTITUTE(","&amp;$R183," ",", ",LEN($R183)-LEN(SUBSTITUTE($R183," ",""))),",",REPT(" ",50)),50*COLUMNS($R:R),50)),1)="J"),TRIM(MID(SUBSTITUTE(SUBSTITUTE(","&amp;$R183," ",", ",LEN($R183)-LEN(SUBSTITUTE($R183," ",""))),",",REPT(" ",50)),50*COLUMNS($R:R),50)),R183)</f>
        <v>#VALUE!</v>
      </c>
      <c r="AA183" s="55" t="str">
        <f t="shared" si="57"/>
        <v xml:space="preserve"> </v>
      </c>
      <c r="AB183" s="56" t="e">
        <f>IF(AE183="",IF(OR(LEFT(W183,1)="I",LEFT(W183,1)="V",LEFT(W183,1)="X",LEFT(W183,2)="JR",LEFT(W183,2)="SR"),IF(LEN(T183)-LEN(SUBSTITUTE(T183," ",""))&gt;=2,LEFT(T183,(FIND(" ",T183,1)-1)),W183),IF(AND(W183="",V183=""),IF(SUBSTITUTE(SUBSTITUTE(SUBSTITUTE(R183,AA183,""),".","")," ","")="",IF(LEN(TRIM(MID(SUBSTITUTE(SUBSTITUTE(","&amp;$Q183," ",", ",LEN($Q183)-LEN(SUBSTITUTE($Q183," ",""))),",",REPT(" ",50)),50*COLUMNS($Q:S),50)))&gt;3,LEFT(TRIM(MID(SUBSTITUTE(SUBSTITUTE(","&amp;$Q183," ",", ",LEN($Q183)-LEN(SUBSTITUTE($Q183," ",""))),",",REPT(" ",50)),50*COLUMNS($Q:S),50)),3),TRIM(MID(SUBSTITUTE(SUBSTITUTE(","&amp;$Q183," ",", ",LEN($Q183)-LEN(SUBSTITUTE($Q183," ",""))),",",REPT(" ",50)),50*COLUMNS($Q:S),50))),SUBSTITUTE(SUBSTITUTE(SUBSTITUTE(R183,AA183,""),".","")," ","")),IF(AND(LEN(W183)&gt;0,LEN(V183)&gt;0),IF(SUBSTITUTE(SUBSTITUTE(SUBSTITUTE(R183,AA183,""),".","")," ","")="",IF(LEN(TRIM(MID(SUBSTITUTE(SUBSTITUTE(","&amp;$Q183," ",", ",LEN($Q183)-LEN(SUBSTITUTE($Q183," ",""))),",",REPT(" ",50)),50*COLUMNS($Q:S),50)))&gt;3,LEFT(TRIM(MID(SUBSTITUTE(SUBSTITUTE(","&amp;$Q183," ",", ",LEN($Q183)-LEN(SUBSTITUTE($Q183," ",""))),",",REPT(" ",50)),50*COLUMNS($Q:S),50)),3),TRIM(MID(SUBSTITUTE(SUBSTITUTE(","&amp;$Q183," ",", ",LEN($Q183)-LEN(SUBSTITUTE($Q183," ",""))),",",REPT(" ",50)),50*COLUMNS($Q:S),50))),SUBSTITUTE(SUBSTITUTE(SUBSTITUTE(R183,AA183,""),".","")," ","")),""))),AE183)</f>
        <v>#VALUE!</v>
      </c>
      <c r="AC183" s="56" t="e">
        <f t="shared" si="58"/>
        <v>#VALUE!</v>
      </c>
      <c r="AD183" s="57" t="str">
        <f t="shared" si="59"/>
        <v/>
      </c>
      <c r="AE183" t="str">
        <f t="array" ref="AE183">IFERROR(INDEX(elem_res,MATCH(TRUE,ISNUMBER(SEARCH(elem_ext,AA183)),0)),"")</f>
        <v/>
      </c>
      <c r="AF183" t="str">
        <f t="shared" si="60"/>
        <v xml:space="preserve"> </v>
      </c>
      <c r="AG183" t="str">
        <f t="shared" si="61"/>
        <v/>
      </c>
      <c r="AH183" t="e">
        <f t="shared" si="62"/>
        <v>#VALUE!</v>
      </c>
      <c r="AI183" t="str">
        <f t="shared" si="63"/>
        <v/>
      </c>
      <c r="AJ183" t="str">
        <f t="shared" si="64"/>
        <v/>
      </c>
      <c r="AK183" t="str">
        <f t="shared" si="65"/>
        <v/>
      </c>
      <c r="AL183" t="str">
        <f t="shared" si="66"/>
        <v/>
      </c>
      <c r="AM183" t="str">
        <f>IF(R183="","",'School Form 1-Copy'!$F$4)</f>
        <v/>
      </c>
      <c r="AN183" t="str">
        <f>IF(R183="","",'School Form 1-Copy'!$F$3)</f>
        <v/>
      </c>
      <c r="AO183" t="str">
        <f>IF(R183="","",'School Form 1-Copy'!$AH$3)</f>
        <v/>
      </c>
      <c r="AP183" t="str">
        <f>IF(R183="","",'School Form 1-Copy'!$S$3)</f>
        <v/>
      </c>
      <c r="AQ183" t="str">
        <f>IF(R183="","",IF('School Form 1-Copy'!$K$3="NCR","NCR",IF('School Form 1-Copy'!$K$3="ARMM","ARMM",IF('School Form 1-Copy'!$K$3="CARAGA","CARAGA",MID('School Form 1-Copy'!$K$3,FIND(" ",'School Form 1-Copy'!$K$3)+1,256)))))</f>
        <v/>
      </c>
      <c r="AR183" t="str">
        <f>IF(R183="","",MID('School Form 1-Copy'!$AB$4,FIND(" ",'School Form 1-Copy'!$AB$4)+1,256))</f>
        <v/>
      </c>
      <c r="AS183" t="str">
        <f>IF(R183="","",'School Form 1-Copy'!$AH$4)</f>
        <v/>
      </c>
      <c r="AT183" t="str">
        <f>IF(S183="","",'School Form 1-Copy'!$S$4)</f>
        <v/>
      </c>
      <c r="AU183" t="str">
        <f ca="1">IF(AM183="","",INDIRECT("'"&amp;"School Form 1-Copy"&amp;"'!"&amp;"AD"&amp;MATCH("*Prepared*",'School Form 1-Copy'!$AD$1:$AD$1000,0)+1))</f>
        <v/>
      </c>
    </row>
    <row r="184" spans="3:47">
      <c r="C184" t="str">
        <f t="array" ref="C184">IF(ROWS($3:184)&gt;MAX(IF(ISNUMBER(SEARCH(SUBSTITUTE(A$1,"&lt;=== TOTAL",""),'School Form 1-Copy'!$C$7:$C$1000)),ROW('School Form 1-Copy'!$C$7:$C$1000)-MIN(ROW('School Form 1-Copy'!$C$7:$C$1000))+1,""))-1,"",INDEX('School Form 1-Copy'!$C$7:$C$1000,ROWS($3:184)))</f>
        <v/>
      </c>
      <c r="D184" t="str">
        <f t="shared" si="46"/>
        <v/>
      </c>
      <c r="E184" t="str">
        <f>IF(C184="","",VLOOKUP(C184,'School Form 1-Copy'!$C$7:$H$1000,6,0))</f>
        <v/>
      </c>
      <c r="F184" t="str">
        <f t="array" ref="F184">IF(ROWS($3:184)&gt;MAX(IF(ISNUMBER(SEARCH(SUBSTITUTE(F$1,"&lt;===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1-Copy'!$C$3:$C$1000))+1,""))+ROWS($3:184)),""))</f>
        <v/>
      </c>
      <c r="G184" t="str">
        <f t="shared" si="47"/>
        <v/>
      </c>
      <c r="H184" t="str">
        <f>IF(F184="","",VLOOKUP(F184,'School Form 1-Copy'!$C$7:$H$1000,6,0))</f>
        <v/>
      </c>
      <c r="I184" t="str">
        <f t="shared" si="48"/>
        <v/>
      </c>
      <c r="J184" t="str">
        <f>IF(C184="","",VLOOKUP(C184,IF({1,0},'School Form 1-Copy'!$C$1:$C$1000,'School Form 1-Copy'!$A$1:$A$1000),2,0))</f>
        <v/>
      </c>
      <c r="K184" t="str">
        <f t="shared" si="49"/>
        <v/>
      </c>
      <c r="L184" t="str">
        <f t="shared" si="50"/>
        <v/>
      </c>
      <c r="M184" t="str">
        <f t="array" ref="M184">LOOKUP("zzzzz",CHOOSE({1,2},"",INDEX(I:I,SMALL(IF($I$3:$I$1000&lt;&gt;"",ROW($I$3:$I$1000)),ROWS($M$3:M184)))))</f>
        <v/>
      </c>
      <c r="N184" t="str">
        <f t="shared" si="51"/>
        <v/>
      </c>
      <c r="O184" t="str">
        <f t="shared" si="52"/>
        <v/>
      </c>
      <c r="P184" t="str">
        <f t="shared" si="53"/>
        <v/>
      </c>
      <c r="Q184" t="str">
        <f t="shared" si="54"/>
        <v/>
      </c>
      <c r="R184" t="str">
        <f>IFERROR(TRIM(MID(SUBSTITUTE(SUBSTITUTE(","&amp;$M184," ",", ",LEN($M184)-LEN(SUBSTITUTE($M184," ",""))),",",REPT(" ",50)),50*COLUMNS($M:M),50)),"")</f>
        <v/>
      </c>
      <c r="S184" t="str">
        <f>IFERROR(TRIM(MID(SUBSTITUTE(SUBSTITUTE(","&amp;$M184," ",", ",LEN($M184)-LEN(SUBSTITUTE($M184," ",""))),",",REPT(" ",50)),50*COLUMNS($M:N),50)),"")</f>
        <v/>
      </c>
      <c r="T184" t="str">
        <f>IFERROR(TRIM(MID(SUBSTITUTE(SUBSTITUTE(","&amp;$M184," ",", ",LEN($M184)-LEN(SUBSTITUTE($M184," ",""))),",",REPT(" ",50)),50*COLUMNS($M:O),50)),"")</f>
        <v/>
      </c>
      <c r="U184" t="str">
        <f>IFERROR(TRIM(MID(SUBSTITUTE(SUBSTITUTE(","&amp;$M184," ",", ",LEN($M184)-LEN(SUBSTITUTE($M184," ",""))),",",REPT(" ",50)),50*COLUMNS($M:P),50)),"")</f>
        <v/>
      </c>
      <c r="V184" s="53" t="e">
        <f>IF(LEN(TRIM(MID(SUBSTITUTE(SUBSTITUTE(","&amp;$Q184," ",", ",LEN($Q184)-LEN(SUBSTITUTE($Q184," ",""))),",",REPT(" ",50)),50*COLUMNS($Q:S),50)))&gt;3,TRIM(MID(SUBSTITUTE(SUBSTITUTE(","&amp;$Q184," ",", ",LEN($Q184)-LEN(SUBSTITUTE($Q184," ",""))),",",REPT(" ",50)),50*COLUMNS($Q:S),50)),"")</f>
        <v>#VALUE!</v>
      </c>
      <c r="W184" s="53" t="e">
        <f t="shared" si="55"/>
        <v>#VALUE!</v>
      </c>
      <c r="X184" t="e">
        <f t="shared" si="45"/>
        <v>#VALUE!</v>
      </c>
      <c r="Y184" s="54" t="e">
        <f t="shared" si="56"/>
        <v>#VALUE!</v>
      </c>
      <c r="Z184" s="53" t="e">
        <f>IF(AND(LEN(TRIM(MID(SUBSTITUTE(SUBSTITUTE(","&amp;$R184," ",", ",LEN($R184)-LEN(SUBSTITUTE($R184," ",""))),",",REPT(" ",50)),50*COLUMNS($R:R),50))&gt;0),LEFT(TRIM(MID(SUBSTITUTE(SUBSTITUTE(","&amp;$R184," ",", ",LEN($R184)-LEN(SUBSTITUTE($R184," ",""))),",",REPT(" ",50)),50*COLUMNS($R:R),50)),1)="I",LEFT(TRIM(MID(SUBSTITUTE(SUBSTITUTE(","&amp;$R184," ",", ",LEN($R184)-LEN(SUBSTITUTE($R184," ",""))),",",REPT(" ",50)),50*COLUMNS($R:R),50)),1)="V",LEFT(TRIM(MID(SUBSTITUTE(SUBSTITUTE(","&amp;$R184," ",", ",LEN($R184)-LEN(SUBSTITUTE($R184," ",""))),",",REPT(" ",50)),50*COLUMNS($R:R),50)),1)="X",LEFT(TRIM(MID(SUBSTITUTE(SUBSTITUTE(","&amp;$R184," ",", ",LEN($R184)-LEN(SUBSTITUTE($R184," ",""))),",",REPT(" ",50)),50*COLUMNS($R:R),50)),1)="J"),TRIM(MID(SUBSTITUTE(SUBSTITUTE(","&amp;$R184," ",", ",LEN($R184)-LEN(SUBSTITUTE($R184," ",""))),",",REPT(" ",50)),50*COLUMNS($R:R),50)),R184)</f>
        <v>#VALUE!</v>
      </c>
      <c r="AA184" s="55" t="str">
        <f t="shared" si="57"/>
        <v xml:space="preserve"> </v>
      </c>
      <c r="AB184" s="56" t="e">
        <f>IF(AE184="",IF(OR(LEFT(W184,1)="I",LEFT(W184,1)="V",LEFT(W184,1)="X",LEFT(W184,2)="JR",LEFT(W184,2)="SR"),IF(LEN(T184)-LEN(SUBSTITUTE(T184," ",""))&gt;=2,LEFT(T184,(FIND(" ",T184,1)-1)),W184),IF(AND(W184="",V184=""),IF(SUBSTITUTE(SUBSTITUTE(SUBSTITUTE(R184,AA184,""),".","")," ","")="",IF(LEN(TRIM(MID(SUBSTITUTE(SUBSTITUTE(","&amp;$Q184," ",", ",LEN($Q184)-LEN(SUBSTITUTE($Q184," ",""))),",",REPT(" ",50)),50*COLUMNS($Q:S),50)))&gt;3,LEFT(TRIM(MID(SUBSTITUTE(SUBSTITUTE(","&amp;$Q184," ",", ",LEN($Q184)-LEN(SUBSTITUTE($Q184," ",""))),",",REPT(" ",50)),50*COLUMNS($Q:S),50)),3),TRIM(MID(SUBSTITUTE(SUBSTITUTE(","&amp;$Q184," ",", ",LEN($Q184)-LEN(SUBSTITUTE($Q184," ",""))),",",REPT(" ",50)),50*COLUMNS($Q:S),50))),SUBSTITUTE(SUBSTITUTE(SUBSTITUTE(R184,AA184,""),".","")," ","")),IF(AND(LEN(W184)&gt;0,LEN(V184)&gt;0),IF(SUBSTITUTE(SUBSTITUTE(SUBSTITUTE(R184,AA184,""),".","")," ","")="",IF(LEN(TRIM(MID(SUBSTITUTE(SUBSTITUTE(","&amp;$Q184," ",", ",LEN($Q184)-LEN(SUBSTITUTE($Q184," ",""))),",",REPT(" ",50)),50*COLUMNS($Q:S),50)))&gt;3,LEFT(TRIM(MID(SUBSTITUTE(SUBSTITUTE(","&amp;$Q184," ",", ",LEN($Q184)-LEN(SUBSTITUTE($Q184," ",""))),",",REPT(" ",50)),50*COLUMNS($Q:S),50)),3),TRIM(MID(SUBSTITUTE(SUBSTITUTE(","&amp;$Q184," ",", ",LEN($Q184)-LEN(SUBSTITUTE($Q184," ",""))),",",REPT(" ",50)),50*COLUMNS($Q:S),50))),SUBSTITUTE(SUBSTITUTE(SUBSTITUTE(R184,AA184,""),".","")," ","")),""))),AE184)</f>
        <v>#VALUE!</v>
      </c>
      <c r="AC184" s="56" t="e">
        <f t="shared" si="58"/>
        <v>#VALUE!</v>
      </c>
      <c r="AD184" s="57" t="str">
        <f t="shared" si="59"/>
        <v/>
      </c>
      <c r="AE184" t="str">
        <f t="array" ref="AE184">IFERROR(INDEX(elem_res,MATCH(TRUE,ISNUMBER(SEARCH(elem_ext,AA184)),0)),"")</f>
        <v/>
      </c>
      <c r="AF184" t="str">
        <f t="shared" si="60"/>
        <v xml:space="preserve"> </v>
      </c>
      <c r="AG184" t="str">
        <f t="shared" si="61"/>
        <v/>
      </c>
      <c r="AH184" t="e">
        <f t="shared" si="62"/>
        <v>#VALUE!</v>
      </c>
      <c r="AI184" t="str">
        <f t="shared" si="63"/>
        <v/>
      </c>
      <c r="AJ184" t="str">
        <f t="shared" si="64"/>
        <v/>
      </c>
      <c r="AK184" t="str">
        <f t="shared" si="65"/>
        <v/>
      </c>
      <c r="AL184" t="str">
        <f t="shared" si="66"/>
        <v/>
      </c>
      <c r="AM184" t="str">
        <f>IF(R184="","",'School Form 1-Copy'!$F$4)</f>
        <v/>
      </c>
      <c r="AN184" t="str">
        <f>IF(R184="","",'School Form 1-Copy'!$F$3)</f>
        <v/>
      </c>
      <c r="AO184" t="str">
        <f>IF(R184="","",'School Form 1-Copy'!$AH$3)</f>
        <v/>
      </c>
      <c r="AP184" t="str">
        <f>IF(R184="","",'School Form 1-Copy'!$S$3)</f>
        <v/>
      </c>
      <c r="AQ184" t="str">
        <f>IF(R184="","",IF('School Form 1-Copy'!$K$3="NCR","NCR",IF('School Form 1-Copy'!$K$3="ARMM","ARMM",IF('School Form 1-Copy'!$K$3="CARAGA","CARAGA",MID('School Form 1-Copy'!$K$3,FIND(" ",'School Form 1-Copy'!$K$3)+1,256)))))</f>
        <v/>
      </c>
      <c r="AR184" t="str">
        <f>IF(R184="","",MID('School Form 1-Copy'!$AB$4,FIND(" ",'School Form 1-Copy'!$AB$4)+1,256))</f>
        <v/>
      </c>
      <c r="AS184" t="str">
        <f>IF(R184="","",'School Form 1-Copy'!$AH$4)</f>
        <v/>
      </c>
      <c r="AT184" t="str">
        <f>IF(S184="","",'School Form 1-Copy'!$S$4)</f>
        <v/>
      </c>
      <c r="AU184" t="str">
        <f ca="1">IF(AM184="","",INDIRECT("'"&amp;"School Form 1-Copy"&amp;"'!"&amp;"AD"&amp;MATCH("*Prepared*",'School Form 1-Copy'!$AD$1:$AD$1000,0)+1))</f>
        <v/>
      </c>
    </row>
    <row r="185" spans="3:47">
      <c r="C185" t="str">
        <f t="array" ref="C185">IF(ROWS($3:185)&gt;MAX(IF(ISNUMBER(SEARCH(SUBSTITUTE(A$1,"&lt;=== TOTAL",""),'School Form 1-Copy'!$C$7:$C$1000)),ROW('School Form 1-Copy'!$C$7:$C$1000)-MIN(ROW('School Form 1-Copy'!$C$7:$C$1000))+1,""))-1,"",INDEX('School Form 1-Copy'!$C$7:$C$1000,ROWS($3:185)))</f>
        <v/>
      </c>
      <c r="D185" t="str">
        <f t="shared" si="46"/>
        <v/>
      </c>
      <c r="E185" t="str">
        <f>IF(C185="","",VLOOKUP(C185,'School Form 1-Copy'!$C$7:$H$1000,6,0))</f>
        <v/>
      </c>
      <c r="F185" t="str">
        <f t="array" ref="F185">IF(ROWS($3:185)&gt;MAX(IF(ISNUMBER(SEARCH(SUBSTITUTE(F$1,"&lt;===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1-Copy'!$C$3:$C$1000))+1,""))+ROWS($3:185)),""))</f>
        <v/>
      </c>
      <c r="G185" t="str">
        <f t="shared" si="47"/>
        <v/>
      </c>
      <c r="H185" t="str">
        <f>IF(F185="","",VLOOKUP(F185,'School Form 1-Copy'!$C$7:$H$1000,6,0))</f>
        <v/>
      </c>
      <c r="I185" t="str">
        <f t="shared" si="48"/>
        <v/>
      </c>
      <c r="J185" t="str">
        <f>IF(C185="","",VLOOKUP(C185,IF({1,0},'School Form 1-Copy'!$C$1:$C$1000,'School Form 1-Copy'!$A$1:$A$1000),2,0))</f>
        <v/>
      </c>
      <c r="K185" t="str">
        <f t="shared" si="49"/>
        <v/>
      </c>
      <c r="L185" t="str">
        <f t="shared" si="50"/>
        <v/>
      </c>
      <c r="M185" t="str">
        <f t="array" ref="M185">LOOKUP("zzzzz",CHOOSE({1,2},"",INDEX(I:I,SMALL(IF($I$3:$I$1000&lt;&gt;"",ROW($I$3:$I$1000)),ROWS($M$3:M185)))))</f>
        <v/>
      </c>
      <c r="N185" t="str">
        <f t="shared" si="51"/>
        <v/>
      </c>
      <c r="O185" t="str">
        <f t="shared" si="52"/>
        <v/>
      </c>
      <c r="P185" t="str">
        <f t="shared" si="53"/>
        <v/>
      </c>
      <c r="Q185" t="str">
        <f t="shared" si="54"/>
        <v/>
      </c>
      <c r="R185" t="str">
        <f>IFERROR(TRIM(MID(SUBSTITUTE(SUBSTITUTE(","&amp;$M185," ",", ",LEN($M185)-LEN(SUBSTITUTE($M185," ",""))),",",REPT(" ",50)),50*COLUMNS($M:M),50)),"")</f>
        <v/>
      </c>
      <c r="S185" t="str">
        <f>IFERROR(TRIM(MID(SUBSTITUTE(SUBSTITUTE(","&amp;$M185," ",", ",LEN($M185)-LEN(SUBSTITUTE($M185," ",""))),",",REPT(" ",50)),50*COLUMNS($M:N),50)),"")</f>
        <v/>
      </c>
      <c r="T185" t="str">
        <f>IFERROR(TRIM(MID(SUBSTITUTE(SUBSTITUTE(","&amp;$M185," ",", ",LEN($M185)-LEN(SUBSTITUTE($M185," ",""))),",",REPT(" ",50)),50*COLUMNS($M:O),50)),"")</f>
        <v/>
      </c>
      <c r="U185" t="str">
        <f>IFERROR(TRIM(MID(SUBSTITUTE(SUBSTITUTE(","&amp;$M185," ",", ",LEN($M185)-LEN(SUBSTITUTE($M185," ",""))),",",REPT(" ",50)),50*COLUMNS($M:P),50)),"")</f>
        <v/>
      </c>
      <c r="V185" s="53" t="e">
        <f>IF(LEN(TRIM(MID(SUBSTITUTE(SUBSTITUTE(","&amp;$Q185," ",", ",LEN($Q185)-LEN(SUBSTITUTE($Q185," ",""))),",",REPT(" ",50)),50*COLUMNS($Q:S),50)))&gt;3,TRIM(MID(SUBSTITUTE(SUBSTITUTE(","&amp;$Q185," ",", ",LEN($Q185)-LEN(SUBSTITUTE($Q185," ",""))),",",REPT(" ",50)),50*COLUMNS($Q:S),50)),"")</f>
        <v>#VALUE!</v>
      </c>
      <c r="W185" s="53" t="e">
        <f t="shared" si="55"/>
        <v>#VALUE!</v>
      </c>
      <c r="X185" t="e">
        <f t="shared" si="45"/>
        <v>#VALUE!</v>
      </c>
      <c r="Y185" s="54" t="e">
        <f t="shared" si="56"/>
        <v>#VALUE!</v>
      </c>
      <c r="Z185" s="53" t="e">
        <f>IF(AND(LEN(TRIM(MID(SUBSTITUTE(SUBSTITUTE(","&amp;$R185," ",", ",LEN($R185)-LEN(SUBSTITUTE($R185," ",""))),",",REPT(" ",50)),50*COLUMNS($R:R),50))&gt;0),LEFT(TRIM(MID(SUBSTITUTE(SUBSTITUTE(","&amp;$R185," ",", ",LEN($R185)-LEN(SUBSTITUTE($R185," ",""))),",",REPT(" ",50)),50*COLUMNS($R:R),50)),1)="I",LEFT(TRIM(MID(SUBSTITUTE(SUBSTITUTE(","&amp;$R185," ",", ",LEN($R185)-LEN(SUBSTITUTE($R185," ",""))),",",REPT(" ",50)),50*COLUMNS($R:R),50)),1)="V",LEFT(TRIM(MID(SUBSTITUTE(SUBSTITUTE(","&amp;$R185," ",", ",LEN($R185)-LEN(SUBSTITUTE($R185," ",""))),",",REPT(" ",50)),50*COLUMNS($R:R),50)),1)="X",LEFT(TRIM(MID(SUBSTITUTE(SUBSTITUTE(","&amp;$R185," ",", ",LEN($R185)-LEN(SUBSTITUTE($R185," ",""))),",",REPT(" ",50)),50*COLUMNS($R:R),50)),1)="J"),TRIM(MID(SUBSTITUTE(SUBSTITUTE(","&amp;$R185," ",", ",LEN($R185)-LEN(SUBSTITUTE($R185," ",""))),",",REPT(" ",50)),50*COLUMNS($R:R),50)),R185)</f>
        <v>#VALUE!</v>
      </c>
      <c r="AA185" s="55" t="str">
        <f t="shared" si="57"/>
        <v xml:space="preserve"> </v>
      </c>
      <c r="AB185" s="56" t="e">
        <f>IF(AE185="",IF(OR(LEFT(W185,1)="I",LEFT(W185,1)="V",LEFT(W185,1)="X",LEFT(W185,2)="JR",LEFT(W185,2)="SR"),IF(LEN(T185)-LEN(SUBSTITUTE(T185," ",""))&gt;=2,LEFT(T185,(FIND(" ",T185,1)-1)),W185),IF(AND(W185="",V185=""),IF(SUBSTITUTE(SUBSTITUTE(SUBSTITUTE(R185,AA185,""),".","")," ","")="",IF(LEN(TRIM(MID(SUBSTITUTE(SUBSTITUTE(","&amp;$Q185," ",", ",LEN($Q185)-LEN(SUBSTITUTE($Q185," ",""))),",",REPT(" ",50)),50*COLUMNS($Q:S),50)))&gt;3,LEFT(TRIM(MID(SUBSTITUTE(SUBSTITUTE(","&amp;$Q185," ",", ",LEN($Q185)-LEN(SUBSTITUTE($Q185," ",""))),",",REPT(" ",50)),50*COLUMNS($Q:S),50)),3),TRIM(MID(SUBSTITUTE(SUBSTITUTE(","&amp;$Q185," ",", ",LEN($Q185)-LEN(SUBSTITUTE($Q185," ",""))),",",REPT(" ",50)),50*COLUMNS($Q:S),50))),SUBSTITUTE(SUBSTITUTE(SUBSTITUTE(R185,AA185,""),".","")," ","")),IF(AND(LEN(W185)&gt;0,LEN(V185)&gt;0),IF(SUBSTITUTE(SUBSTITUTE(SUBSTITUTE(R185,AA185,""),".","")," ","")="",IF(LEN(TRIM(MID(SUBSTITUTE(SUBSTITUTE(","&amp;$Q185," ",", ",LEN($Q185)-LEN(SUBSTITUTE($Q185," ",""))),",",REPT(" ",50)),50*COLUMNS($Q:S),50)))&gt;3,LEFT(TRIM(MID(SUBSTITUTE(SUBSTITUTE(","&amp;$Q185," ",", ",LEN($Q185)-LEN(SUBSTITUTE($Q185," ",""))),",",REPT(" ",50)),50*COLUMNS($Q:S),50)),3),TRIM(MID(SUBSTITUTE(SUBSTITUTE(","&amp;$Q185," ",", ",LEN($Q185)-LEN(SUBSTITUTE($Q185," ",""))),",",REPT(" ",50)),50*COLUMNS($Q:S),50))),SUBSTITUTE(SUBSTITUTE(SUBSTITUTE(R185,AA185,""),".","")," ","")),""))),AE185)</f>
        <v>#VALUE!</v>
      </c>
      <c r="AC185" s="56" t="e">
        <f t="shared" si="58"/>
        <v>#VALUE!</v>
      </c>
      <c r="AD185" s="57" t="str">
        <f t="shared" si="59"/>
        <v/>
      </c>
      <c r="AE185" t="str">
        <f t="array" ref="AE185">IFERROR(INDEX(elem_res,MATCH(TRUE,ISNUMBER(SEARCH(elem_ext,AA185)),0)),"")</f>
        <v/>
      </c>
      <c r="AF185" t="str">
        <f t="shared" si="60"/>
        <v xml:space="preserve"> </v>
      </c>
      <c r="AG185" t="str">
        <f t="shared" si="61"/>
        <v/>
      </c>
      <c r="AH185" t="e">
        <f t="shared" si="62"/>
        <v>#VALUE!</v>
      </c>
      <c r="AI185" t="str">
        <f t="shared" si="63"/>
        <v/>
      </c>
      <c r="AJ185" t="str">
        <f t="shared" si="64"/>
        <v/>
      </c>
      <c r="AK185" t="str">
        <f t="shared" si="65"/>
        <v/>
      </c>
      <c r="AL185" t="str">
        <f t="shared" si="66"/>
        <v/>
      </c>
      <c r="AM185" t="str">
        <f>IF(R185="","",'School Form 1-Copy'!$F$4)</f>
        <v/>
      </c>
      <c r="AN185" t="str">
        <f>IF(R185="","",'School Form 1-Copy'!$F$3)</f>
        <v/>
      </c>
      <c r="AO185" t="str">
        <f>IF(R185="","",'School Form 1-Copy'!$AH$3)</f>
        <v/>
      </c>
      <c r="AP185" t="str">
        <f>IF(R185="","",'School Form 1-Copy'!$S$3)</f>
        <v/>
      </c>
      <c r="AQ185" t="str">
        <f>IF(R185="","",IF('School Form 1-Copy'!$K$3="NCR","NCR",IF('School Form 1-Copy'!$K$3="ARMM","ARMM",IF('School Form 1-Copy'!$K$3="CARAGA","CARAGA",MID('School Form 1-Copy'!$K$3,FIND(" ",'School Form 1-Copy'!$K$3)+1,256)))))</f>
        <v/>
      </c>
      <c r="AR185" t="str">
        <f>IF(R185="","",MID('School Form 1-Copy'!$AB$4,FIND(" ",'School Form 1-Copy'!$AB$4)+1,256))</f>
        <v/>
      </c>
      <c r="AS185" t="str">
        <f>IF(R185="","",'School Form 1-Copy'!$AH$4)</f>
        <v/>
      </c>
      <c r="AT185" t="str">
        <f>IF(S185="","",'School Form 1-Copy'!$S$4)</f>
        <v/>
      </c>
      <c r="AU185" t="str">
        <f ca="1">IF(AM185="","",INDIRECT("'"&amp;"School Form 1-Copy"&amp;"'!"&amp;"AD"&amp;MATCH("*Prepared*",'School Form 1-Copy'!$AD$1:$AD$1000,0)+1))</f>
        <v/>
      </c>
    </row>
    <row r="186" spans="3:47">
      <c r="C186" t="str">
        <f t="array" ref="C186">IF(ROWS($3:186)&gt;MAX(IF(ISNUMBER(SEARCH(SUBSTITUTE(A$1,"&lt;=== TOTAL",""),'School Form 1-Copy'!$C$7:$C$1000)),ROW('School Form 1-Copy'!$C$7:$C$1000)-MIN(ROW('School Form 1-Copy'!$C$7:$C$1000))+1,""))-1,"",INDEX('School Form 1-Copy'!$C$7:$C$1000,ROWS($3:186)))</f>
        <v/>
      </c>
      <c r="D186" t="str">
        <f t="shared" si="46"/>
        <v/>
      </c>
      <c r="E186" t="str">
        <f>IF(C186="","",VLOOKUP(C186,'School Form 1-Copy'!$C$7:$H$1000,6,0))</f>
        <v/>
      </c>
      <c r="F186" t="str">
        <f t="array" ref="F186">IF(ROWS($3:186)&gt;MAX(IF(ISNUMBER(SEARCH(SUBSTITUTE(F$1,"&lt;===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1-Copy'!$C$3:$C$1000))+1,""))+ROWS($3:186)),""))</f>
        <v/>
      </c>
      <c r="G186" t="str">
        <f t="shared" si="47"/>
        <v/>
      </c>
      <c r="H186" t="str">
        <f>IF(F186="","",VLOOKUP(F186,'School Form 1-Copy'!$C$7:$H$1000,6,0))</f>
        <v/>
      </c>
      <c r="I186" t="str">
        <f t="shared" si="48"/>
        <v/>
      </c>
      <c r="J186" t="str">
        <f>IF(C186="","",VLOOKUP(C186,IF({1,0},'School Form 1-Copy'!$C$1:$C$1000,'School Form 1-Copy'!$A$1:$A$1000),2,0))</f>
        <v/>
      </c>
      <c r="K186" t="str">
        <f t="shared" si="49"/>
        <v/>
      </c>
      <c r="L186" t="str">
        <f t="shared" si="50"/>
        <v/>
      </c>
      <c r="M186" t="str">
        <f t="array" ref="M186">LOOKUP("zzzzz",CHOOSE({1,2},"",INDEX(I:I,SMALL(IF($I$3:$I$1000&lt;&gt;"",ROW($I$3:$I$1000)),ROWS($M$3:M186)))))</f>
        <v/>
      </c>
      <c r="N186" t="str">
        <f t="shared" si="51"/>
        <v/>
      </c>
      <c r="O186" t="str">
        <f t="shared" si="52"/>
        <v/>
      </c>
      <c r="P186" t="str">
        <f t="shared" si="53"/>
        <v/>
      </c>
      <c r="Q186" t="str">
        <f t="shared" si="54"/>
        <v/>
      </c>
      <c r="R186" t="str">
        <f>IFERROR(TRIM(MID(SUBSTITUTE(SUBSTITUTE(","&amp;$M186," ",", ",LEN($M186)-LEN(SUBSTITUTE($M186," ",""))),",",REPT(" ",50)),50*COLUMNS($M:M),50)),"")</f>
        <v/>
      </c>
      <c r="S186" t="str">
        <f>IFERROR(TRIM(MID(SUBSTITUTE(SUBSTITUTE(","&amp;$M186," ",", ",LEN($M186)-LEN(SUBSTITUTE($M186," ",""))),",",REPT(" ",50)),50*COLUMNS($M:N),50)),"")</f>
        <v/>
      </c>
      <c r="T186" t="str">
        <f>IFERROR(TRIM(MID(SUBSTITUTE(SUBSTITUTE(","&amp;$M186," ",", ",LEN($M186)-LEN(SUBSTITUTE($M186," ",""))),",",REPT(" ",50)),50*COLUMNS($M:O),50)),"")</f>
        <v/>
      </c>
      <c r="U186" t="str">
        <f>IFERROR(TRIM(MID(SUBSTITUTE(SUBSTITUTE(","&amp;$M186," ",", ",LEN($M186)-LEN(SUBSTITUTE($M186," ",""))),",",REPT(" ",50)),50*COLUMNS($M:P),50)),"")</f>
        <v/>
      </c>
      <c r="V186" s="53" t="e">
        <f>IF(LEN(TRIM(MID(SUBSTITUTE(SUBSTITUTE(","&amp;$Q186," ",", ",LEN($Q186)-LEN(SUBSTITUTE($Q186," ",""))),",",REPT(" ",50)),50*COLUMNS($Q:S),50)))&gt;3,TRIM(MID(SUBSTITUTE(SUBSTITUTE(","&amp;$Q186," ",", ",LEN($Q186)-LEN(SUBSTITUTE($Q186," ",""))),",",REPT(" ",50)),50*COLUMNS($Q:S),50)),"")</f>
        <v>#VALUE!</v>
      </c>
      <c r="W186" s="53" t="e">
        <f t="shared" si="55"/>
        <v>#VALUE!</v>
      </c>
      <c r="X186" t="e">
        <f t="shared" si="45"/>
        <v>#VALUE!</v>
      </c>
      <c r="Y186" s="54" t="e">
        <f t="shared" si="56"/>
        <v>#VALUE!</v>
      </c>
      <c r="Z186" s="53" t="e">
        <f>IF(AND(LEN(TRIM(MID(SUBSTITUTE(SUBSTITUTE(","&amp;$R186," ",", ",LEN($R186)-LEN(SUBSTITUTE($R186," ",""))),",",REPT(" ",50)),50*COLUMNS($R:R),50))&gt;0),LEFT(TRIM(MID(SUBSTITUTE(SUBSTITUTE(","&amp;$R186," ",", ",LEN($R186)-LEN(SUBSTITUTE($R186," ",""))),",",REPT(" ",50)),50*COLUMNS($R:R),50)),1)="I",LEFT(TRIM(MID(SUBSTITUTE(SUBSTITUTE(","&amp;$R186," ",", ",LEN($R186)-LEN(SUBSTITUTE($R186," ",""))),",",REPT(" ",50)),50*COLUMNS($R:R),50)),1)="V",LEFT(TRIM(MID(SUBSTITUTE(SUBSTITUTE(","&amp;$R186," ",", ",LEN($R186)-LEN(SUBSTITUTE($R186," ",""))),",",REPT(" ",50)),50*COLUMNS($R:R),50)),1)="X",LEFT(TRIM(MID(SUBSTITUTE(SUBSTITUTE(","&amp;$R186," ",", ",LEN($R186)-LEN(SUBSTITUTE($R186," ",""))),",",REPT(" ",50)),50*COLUMNS($R:R),50)),1)="J"),TRIM(MID(SUBSTITUTE(SUBSTITUTE(","&amp;$R186," ",", ",LEN($R186)-LEN(SUBSTITUTE($R186," ",""))),",",REPT(" ",50)),50*COLUMNS($R:R),50)),R186)</f>
        <v>#VALUE!</v>
      </c>
      <c r="AA186" s="55" t="str">
        <f t="shared" si="57"/>
        <v xml:space="preserve"> </v>
      </c>
      <c r="AB186" s="56" t="e">
        <f>IF(AE186="",IF(OR(LEFT(W186,1)="I",LEFT(W186,1)="V",LEFT(W186,1)="X",LEFT(W186,2)="JR",LEFT(W186,2)="SR"),IF(LEN(T186)-LEN(SUBSTITUTE(T186," ",""))&gt;=2,LEFT(T186,(FIND(" ",T186,1)-1)),W186),IF(AND(W186="",V186=""),IF(SUBSTITUTE(SUBSTITUTE(SUBSTITUTE(R186,AA186,""),".","")," ","")="",IF(LEN(TRIM(MID(SUBSTITUTE(SUBSTITUTE(","&amp;$Q186," ",", ",LEN($Q186)-LEN(SUBSTITUTE($Q186," ",""))),",",REPT(" ",50)),50*COLUMNS($Q:S),50)))&gt;3,LEFT(TRIM(MID(SUBSTITUTE(SUBSTITUTE(","&amp;$Q186," ",", ",LEN($Q186)-LEN(SUBSTITUTE($Q186," ",""))),",",REPT(" ",50)),50*COLUMNS($Q:S),50)),3),TRIM(MID(SUBSTITUTE(SUBSTITUTE(","&amp;$Q186," ",", ",LEN($Q186)-LEN(SUBSTITUTE($Q186," ",""))),",",REPT(" ",50)),50*COLUMNS($Q:S),50))),SUBSTITUTE(SUBSTITUTE(SUBSTITUTE(R186,AA186,""),".","")," ","")),IF(AND(LEN(W186)&gt;0,LEN(V186)&gt;0),IF(SUBSTITUTE(SUBSTITUTE(SUBSTITUTE(R186,AA186,""),".","")," ","")="",IF(LEN(TRIM(MID(SUBSTITUTE(SUBSTITUTE(","&amp;$Q186," ",", ",LEN($Q186)-LEN(SUBSTITUTE($Q186," ",""))),",",REPT(" ",50)),50*COLUMNS($Q:S),50)))&gt;3,LEFT(TRIM(MID(SUBSTITUTE(SUBSTITUTE(","&amp;$Q186," ",", ",LEN($Q186)-LEN(SUBSTITUTE($Q186," ",""))),",",REPT(" ",50)),50*COLUMNS($Q:S),50)),3),TRIM(MID(SUBSTITUTE(SUBSTITUTE(","&amp;$Q186," ",", ",LEN($Q186)-LEN(SUBSTITUTE($Q186," ",""))),",",REPT(" ",50)),50*COLUMNS($Q:S),50))),SUBSTITUTE(SUBSTITUTE(SUBSTITUTE(R186,AA186,""),".","")," ","")),""))),AE186)</f>
        <v>#VALUE!</v>
      </c>
      <c r="AC186" s="56" t="e">
        <f t="shared" si="58"/>
        <v>#VALUE!</v>
      </c>
      <c r="AD186" s="57" t="str">
        <f t="shared" si="59"/>
        <v/>
      </c>
      <c r="AE186" t="str">
        <f t="array" ref="AE186">IFERROR(INDEX(elem_res,MATCH(TRUE,ISNUMBER(SEARCH(elem_ext,AA186)),0)),"")</f>
        <v/>
      </c>
      <c r="AF186" t="str">
        <f t="shared" si="60"/>
        <v xml:space="preserve"> </v>
      </c>
      <c r="AG186" t="str">
        <f t="shared" si="61"/>
        <v/>
      </c>
      <c r="AH186" t="e">
        <f t="shared" si="62"/>
        <v>#VALUE!</v>
      </c>
      <c r="AI186" t="str">
        <f t="shared" si="63"/>
        <v/>
      </c>
      <c r="AJ186" t="str">
        <f t="shared" si="64"/>
        <v/>
      </c>
      <c r="AK186" t="str">
        <f t="shared" si="65"/>
        <v/>
      </c>
      <c r="AL186" t="str">
        <f t="shared" si="66"/>
        <v/>
      </c>
      <c r="AM186" t="str">
        <f>IF(R186="","",'School Form 1-Copy'!$F$4)</f>
        <v/>
      </c>
      <c r="AN186" t="str">
        <f>IF(R186="","",'School Form 1-Copy'!$F$3)</f>
        <v/>
      </c>
      <c r="AO186" t="str">
        <f>IF(R186="","",'School Form 1-Copy'!$AH$3)</f>
        <v/>
      </c>
      <c r="AP186" t="str">
        <f>IF(R186="","",'School Form 1-Copy'!$S$3)</f>
        <v/>
      </c>
      <c r="AQ186" t="str">
        <f>IF(R186="","",IF('School Form 1-Copy'!$K$3="NCR","NCR",IF('School Form 1-Copy'!$K$3="ARMM","ARMM",IF('School Form 1-Copy'!$K$3="CARAGA","CARAGA",MID('School Form 1-Copy'!$K$3,FIND(" ",'School Form 1-Copy'!$K$3)+1,256)))))</f>
        <v/>
      </c>
      <c r="AR186" t="str">
        <f>IF(R186="","",MID('School Form 1-Copy'!$AB$4,FIND(" ",'School Form 1-Copy'!$AB$4)+1,256))</f>
        <v/>
      </c>
      <c r="AS186" t="str">
        <f>IF(R186="","",'School Form 1-Copy'!$AH$4)</f>
        <v/>
      </c>
      <c r="AT186" t="str">
        <f>IF(S186="","",'School Form 1-Copy'!$S$4)</f>
        <v/>
      </c>
      <c r="AU186" t="str">
        <f ca="1">IF(AM186="","",INDIRECT("'"&amp;"School Form 1-Copy"&amp;"'!"&amp;"AD"&amp;MATCH("*Prepared*",'School Form 1-Copy'!$AD$1:$AD$1000,0)+1))</f>
        <v/>
      </c>
    </row>
    <row r="187" spans="3:47">
      <c r="C187" t="str">
        <f t="array" ref="C187">IF(ROWS($3:187)&gt;MAX(IF(ISNUMBER(SEARCH(SUBSTITUTE(A$1,"&lt;=== TOTAL",""),'School Form 1-Copy'!$C$7:$C$1000)),ROW('School Form 1-Copy'!$C$7:$C$1000)-MIN(ROW('School Form 1-Copy'!$C$7:$C$1000))+1,""))-1,"",INDEX('School Form 1-Copy'!$C$7:$C$1000,ROWS($3:187)))</f>
        <v/>
      </c>
      <c r="D187" t="str">
        <f t="shared" si="46"/>
        <v/>
      </c>
      <c r="E187" t="str">
        <f>IF(C187="","",VLOOKUP(C187,'School Form 1-Copy'!$C$7:$H$1000,6,0))</f>
        <v/>
      </c>
      <c r="F187" t="str">
        <f t="array" ref="F187">IF(ROWS($3:187)&gt;MAX(IF(ISNUMBER(SEARCH(SUBSTITUTE(F$1,"&lt;===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1-Copy'!$C$3:$C$1000))+1,""))+ROWS($3:187)),""))</f>
        <v/>
      </c>
      <c r="G187" t="str">
        <f t="shared" si="47"/>
        <v/>
      </c>
      <c r="H187" t="str">
        <f>IF(F187="","",VLOOKUP(F187,'School Form 1-Copy'!$C$7:$H$1000,6,0))</f>
        <v/>
      </c>
      <c r="I187" t="str">
        <f t="shared" si="48"/>
        <v/>
      </c>
      <c r="J187" t="str">
        <f>IF(C187="","",VLOOKUP(C187,IF({1,0},'School Form 1-Copy'!$C$1:$C$1000,'School Form 1-Copy'!$A$1:$A$1000),2,0))</f>
        <v/>
      </c>
      <c r="K187" t="str">
        <f t="shared" si="49"/>
        <v/>
      </c>
      <c r="L187" t="str">
        <f t="shared" si="50"/>
        <v/>
      </c>
      <c r="M187" t="str">
        <f t="array" ref="M187">LOOKUP("zzzzz",CHOOSE({1,2},"",INDEX(I:I,SMALL(IF($I$3:$I$1000&lt;&gt;"",ROW($I$3:$I$1000)),ROWS($M$3:M187)))))</f>
        <v/>
      </c>
      <c r="N187" t="str">
        <f t="shared" si="51"/>
        <v/>
      </c>
      <c r="O187" t="str">
        <f t="shared" si="52"/>
        <v/>
      </c>
      <c r="P187" t="str">
        <f t="shared" si="53"/>
        <v/>
      </c>
      <c r="Q187" t="str">
        <f t="shared" si="54"/>
        <v/>
      </c>
      <c r="R187" t="str">
        <f>IFERROR(TRIM(MID(SUBSTITUTE(SUBSTITUTE(","&amp;$M187," ",", ",LEN($M187)-LEN(SUBSTITUTE($M187," ",""))),",",REPT(" ",50)),50*COLUMNS($M:M),50)),"")</f>
        <v/>
      </c>
      <c r="S187" t="str">
        <f>IFERROR(TRIM(MID(SUBSTITUTE(SUBSTITUTE(","&amp;$M187," ",", ",LEN($M187)-LEN(SUBSTITUTE($M187," ",""))),",",REPT(" ",50)),50*COLUMNS($M:N),50)),"")</f>
        <v/>
      </c>
      <c r="T187" t="str">
        <f>IFERROR(TRIM(MID(SUBSTITUTE(SUBSTITUTE(","&amp;$M187," ",", ",LEN($M187)-LEN(SUBSTITUTE($M187," ",""))),",",REPT(" ",50)),50*COLUMNS($M:O),50)),"")</f>
        <v/>
      </c>
      <c r="U187" t="str">
        <f>IFERROR(TRIM(MID(SUBSTITUTE(SUBSTITUTE(","&amp;$M187," ",", ",LEN($M187)-LEN(SUBSTITUTE($M187," ",""))),",",REPT(" ",50)),50*COLUMNS($M:P),50)),"")</f>
        <v/>
      </c>
      <c r="V187" s="53" t="e">
        <f>IF(LEN(TRIM(MID(SUBSTITUTE(SUBSTITUTE(","&amp;$Q187," ",", ",LEN($Q187)-LEN(SUBSTITUTE($Q187," ",""))),",",REPT(" ",50)),50*COLUMNS($Q:S),50)))&gt;3,TRIM(MID(SUBSTITUTE(SUBSTITUTE(","&amp;$Q187," ",", ",LEN($Q187)-LEN(SUBSTITUTE($Q187," ",""))),",",REPT(" ",50)),50*COLUMNS($Q:S),50)),"")</f>
        <v>#VALUE!</v>
      </c>
      <c r="W187" s="53" t="e">
        <f t="shared" si="55"/>
        <v>#VALUE!</v>
      </c>
      <c r="X187" t="e">
        <f t="shared" si="45"/>
        <v>#VALUE!</v>
      </c>
      <c r="Y187" s="54" t="e">
        <f t="shared" si="56"/>
        <v>#VALUE!</v>
      </c>
      <c r="Z187" s="53" t="e">
        <f>IF(AND(LEN(TRIM(MID(SUBSTITUTE(SUBSTITUTE(","&amp;$R187," ",", ",LEN($R187)-LEN(SUBSTITUTE($R187," ",""))),",",REPT(" ",50)),50*COLUMNS($R:R),50))&gt;0),LEFT(TRIM(MID(SUBSTITUTE(SUBSTITUTE(","&amp;$R187," ",", ",LEN($R187)-LEN(SUBSTITUTE($R187," ",""))),",",REPT(" ",50)),50*COLUMNS($R:R),50)),1)="I",LEFT(TRIM(MID(SUBSTITUTE(SUBSTITUTE(","&amp;$R187," ",", ",LEN($R187)-LEN(SUBSTITUTE($R187," ",""))),",",REPT(" ",50)),50*COLUMNS($R:R),50)),1)="V",LEFT(TRIM(MID(SUBSTITUTE(SUBSTITUTE(","&amp;$R187," ",", ",LEN($R187)-LEN(SUBSTITUTE($R187," ",""))),",",REPT(" ",50)),50*COLUMNS($R:R),50)),1)="X",LEFT(TRIM(MID(SUBSTITUTE(SUBSTITUTE(","&amp;$R187," ",", ",LEN($R187)-LEN(SUBSTITUTE($R187," ",""))),",",REPT(" ",50)),50*COLUMNS($R:R),50)),1)="J"),TRIM(MID(SUBSTITUTE(SUBSTITUTE(","&amp;$R187," ",", ",LEN($R187)-LEN(SUBSTITUTE($R187," ",""))),",",REPT(" ",50)),50*COLUMNS($R:R),50)),R187)</f>
        <v>#VALUE!</v>
      </c>
      <c r="AA187" s="55" t="str">
        <f t="shared" si="57"/>
        <v xml:space="preserve"> </v>
      </c>
      <c r="AB187" s="56" t="e">
        <f>IF(AE187="",IF(OR(LEFT(W187,1)="I",LEFT(W187,1)="V",LEFT(W187,1)="X",LEFT(W187,2)="JR",LEFT(W187,2)="SR"),IF(LEN(T187)-LEN(SUBSTITUTE(T187," ",""))&gt;=2,LEFT(T187,(FIND(" ",T187,1)-1)),W187),IF(AND(W187="",V187=""),IF(SUBSTITUTE(SUBSTITUTE(SUBSTITUTE(R187,AA187,""),".","")," ","")="",IF(LEN(TRIM(MID(SUBSTITUTE(SUBSTITUTE(","&amp;$Q187," ",", ",LEN($Q187)-LEN(SUBSTITUTE($Q187," ",""))),",",REPT(" ",50)),50*COLUMNS($Q:S),50)))&gt;3,LEFT(TRIM(MID(SUBSTITUTE(SUBSTITUTE(","&amp;$Q187," ",", ",LEN($Q187)-LEN(SUBSTITUTE($Q187," ",""))),",",REPT(" ",50)),50*COLUMNS($Q:S),50)),3),TRIM(MID(SUBSTITUTE(SUBSTITUTE(","&amp;$Q187," ",", ",LEN($Q187)-LEN(SUBSTITUTE($Q187," ",""))),",",REPT(" ",50)),50*COLUMNS($Q:S),50))),SUBSTITUTE(SUBSTITUTE(SUBSTITUTE(R187,AA187,""),".","")," ","")),IF(AND(LEN(W187)&gt;0,LEN(V187)&gt;0),IF(SUBSTITUTE(SUBSTITUTE(SUBSTITUTE(R187,AA187,""),".","")," ","")="",IF(LEN(TRIM(MID(SUBSTITUTE(SUBSTITUTE(","&amp;$Q187," ",", ",LEN($Q187)-LEN(SUBSTITUTE($Q187," ",""))),",",REPT(" ",50)),50*COLUMNS($Q:S),50)))&gt;3,LEFT(TRIM(MID(SUBSTITUTE(SUBSTITUTE(","&amp;$Q187," ",", ",LEN($Q187)-LEN(SUBSTITUTE($Q187," ",""))),",",REPT(" ",50)),50*COLUMNS($Q:S),50)),3),TRIM(MID(SUBSTITUTE(SUBSTITUTE(","&amp;$Q187," ",", ",LEN($Q187)-LEN(SUBSTITUTE($Q187," ",""))),",",REPT(" ",50)),50*COLUMNS($Q:S),50))),SUBSTITUTE(SUBSTITUTE(SUBSTITUTE(R187,AA187,""),".","")," ","")),""))),AE187)</f>
        <v>#VALUE!</v>
      </c>
      <c r="AC187" s="56" t="e">
        <f t="shared" si="58"/>
        <v>#VALUE!</v>
      </c>
      <c r="AD187" s="57" t="str">
        <f t="shared" si="59"/>
        <v/>
      </c>
      <c r="AE187" t="str">
        <f t="array" ref="AE187">IFERROR(INDEX(elem_res,MATCH(TRUE,ISNUMBER(SEARCH(elem_ext,AA187)),0)),"")</f>
        <v/>
      </c>
      <c r="AF187" t="str">
        <f t="shared" si="60"/>
        <v xml:space="preserve"> </v>
      </c>
      <c r="AG187" t="str">
        <f t="shared" si="61"/>
        <v/>
      </c>
      <c r="AH187" t="e">
        <f t="shared" si="62"/>
        <v>#VALUE!</v>
      </c>
      <c r="AI187" t="str">
        <f t="shared" si="63"/>
        <v/>
      </c>
      <c r="AJ187" t="str">
        <f t="shared" si="64"/>
        <v/>
      </c>
      <c r="AK187" t="str">
        <f t="shared" si="65"/>
        <v/>
      </c>
      <c r="AL187" t="str">
        <f t="shared" si="66"/>
        <v/>
      </c>
      <c r="AM187" t="str">
        <f>IF(R187="","",'School Form 1-Copy'!$F$4)</f>
        <v/>
      </c>
      <c r="AN187" t="str">
        <f>IF(R187="","",'School Form 1-Copy'!$F$3)</f>
        <v/>
      </c>
      <c r="AO187" t="str">
        <f>IF(R187="","",'School Form 1-Copy'!$AH$3)</f>
        <v/>
      </c>
      <c r="AP187" t="str">
        <f>IF(R187="","",'School Form 1-Copy'!$S$3)</f>
        <v/>
      </c>
      <c r="AQ187" t="str">
        <f>IF(R187="","",IF('School Form 1-Copy'!$K$3="NCR","NCR",IF('School Form 1-Copy'!$K$3="ARMM","ARMM",IF('School Form 1-Copy'!$K$3="CARAGA","CARAGA",MID('School Form 1-Copy'!$K$3,FIND(" ",'School Form 1-Copy'!$K$3)+1,256)))))</f>
        <v/>
      </c>
      <c r="AR187" t="str">
        <f>IF(R187="","",MID('School Form 1-Copy'!$AB$4,FIND(" ",'School Form 1-Copy'!$AB$4)+1,256))</f>
        <v/>
      </c>
      <c r="AS187" t="str">
        <f>IF(R187="","",'School Form 1-Copy'!$AH$4)</f>
        <v/>
      </c>
      <c r="AT187" t="str">
        <f>IF(S187="","",'School Form 1-Copy'!$S$4)</f>
        <v/>
      </c>
      <c r="AU187" t="str">
        <f ca="1">IF(AM187="","",INDIRECT("'"&amp;"School Form 1-Copy"&amp;"'!"&amp;"AD"&amp;MATCH("*Prepared*",'School Form 1-Copy'!$AD$1:$AD$1000,0)+1))</f>
        <v/>
      </c>
    </row>
    <row r="188" spans="3:47">
      <c r="C188" t="str">
        <f t="array" ref="C188">IF(ROWS($3:188)&gt;MAX(IF(ISNUMBER(SEARCH(SUBSTITUTE(A$1,"&lt;=== TOTAL",""),'School Form 1-Copy'!$C$7:$C$1000)),ROW('School Form 1-Copy'!$C$7:$C$1000)-MIN(ROW('School Form 1-Copy'!$C$7:$C$1000))+1,""))-1,"",INDEX('School Form 1-Copy'!$C$7:$C$1000,ROWS($3:188)))</f>
        <v/>
      </c>
      <c r="D188" t="str">
        <f t="shared" si="46"/>
        <v/>
      </c>
      <c r="E188" t="str">
        <f>IF(C188="","",VLOOKUP(C188,'School Form 1-Copy'!$C$7:$H$1000,6,0))</f>
        <v/>
      </c>
      <c r="F188" t="str">
        <f t="array" ref="F188">IF(ROWS($3:188)&gt;MAX(IF(ISNUMBER(SEARCH(SUBSTITUTE(F$1,"&lt;===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1-Copy'!$C$3:$C$1000))+1,""))+ROWS($3:188)),""))</f>
        <v/>
      </c>
      <c r="G188" t="str">
        <f t="shared" si="47"/>
        <v/>
      </c>
      <c r="H188" t="str">
        <f>IF(F188="","",VLOOKUP(F188,'School Form 1-Copy'!$C$7:$H$1000,6,0))</f>
        <v/>
      </c>
      <c r="I188" t="str">
        <f t="shared" si="48"/>
        <v/>
      </c>
      <c r="J188" t="str">
        <f>IF(C188="","",VLOOKUP(C188,IF({1,0},'School Form 1-Copy'!$C$1:$C$1000,'School Form 1-Copy'!$A$1:$A$1000),2,0))</f>
        <v/>
      </c>
      <c r="K188" t="str">
        <f t="shared" si="49"/>
        <v/>
      </c>
      <c r="L188" t="str">
        <f t="shared" si="50"/>
        <v/>
      </c>
      <c r="M188" t="str">
        <f t="array" ref="M188">LOOKUP("zzzzz",CHOOSE({1,2},"",INDEX(I:I,SMALL(IF($I$3:$I$1000&lt;&gt;"",ROW($I$3:$I$1000)),ROWS($M$3:M188)))))</f>
        <v/>
      </c>
      <c r="N188" t="str">
        <f t="shared" si="51"/>
        <v/>
      </c>
      <c r="O188" t="str">
        <f t="shared" si="52"/>
        <v/>
      </c>
      <c r="P188" t="str">
        <f t="shared" si="53"/>
        <v/>
      </c>
      <c r="Q188" t="str">
        <f t="shared" si="54"/>
        <v/>
      </c>
      <c r="R188" t="str">
        <f>IFERROR(TRIM(MID(SUBSTITUTE(SUBSTITUTE(","&amp;$M188," ",", ",LEN($M188)-LEN(SUBSTITUTE($M188," ",""))),",",REPT(" ",50)),50*COLUMNS($M:M),50)),"")</f>
        <v/>
      </c>
      <c r="S188" t="str">
        <f>IFERROR(TRIM(MID(SUBSTITUTE(SUBSTITUTE(","&amp;$M188," ",", ",LEN($M188)-LEN(SUBSTITUTE($M188," ",""))),",",REPT(" ",50)),50*COLUMNS($M:N),50)),"")</f>
        <v/>
      </c>
      <c r="T188" t="str">
        <f>IFERROR(TRIM(MID(SUBSTITUTE(SUBSTITUTE(","&amp;$M188," ",", ",LEN($M188)-LEN(SUBSTITUTE($M188," ",""))),",",REPT(" ",50)),50*COLUMNS($M:O),50)),"")</f>
        <v/>
      </c>
      <c r="U188" t="str">
        <f>IFERROR(TRIM(MID(SUBSTITUTE(SUBSTITUTE(","&amp;$M188," ",", ",LEN($M188)-LEN(SUBSTITUTE($M188," ",""))),",",REPT(" ",50)),50*COLUMNS($M:P),50)),"")</f>
        <v/>
      </c>
      <c r="V188" s="53" t="e">
        <f>IF(LEN(TRIM(MID(SUBSTITUTE(SUBSTITUTE(","&amp;$Q188," ",", ",LEN($Q188)-LEN(SUBSTITUTE($Q188," ",""))),",",REPT(" ",50)),50*COLUMNS($Q:S),50)))&gt;3,TRIM(MID(SUBSTITUTE(SUBSTITUTE(","&amp;$Q188," ",", ",LEN($Q188)-LEN(SUBSTITUTE($Q188," ",""))),",",REPT(" ",50)),50*COLUMNS($Q:S),50)),"")</f>
        <v>#VALUE!</v>
      </c>
      <c r="W188" s="53" t="e">
        <f t="shared" si="55"/>
        <v>#VALUE!</v>
      </c>
      <c r="X188" t="e">
        <f t="shared" si="45"/>
        <v>#VALUE!</v>
      </c>
      <c r="Y188" s="54" t="e">
        <f t="shared" si="56"/>
        <v>#VALUE!</v>
      </c>
      <c r="Z188" s="53" t="e">
        <f>IF(AND(LEN(TRIM(MID(SUBSTITUTE(SUBSTITUTE(","&amp;$R188," ",", ",LEN($R188)-LEN(SUBSTITUTE($R188," ",""))),",",REPT(" ",50)),50*COLUMNS($R:R),50))&gt;0),LEFT(TRIM(MID(SUBSTITUTE(SUBSTITUTE(","&amp;$R188," ",", ",LEN($R188)-LEN(SUBSTITUTE($R188," ",""))),",",REPT(" ",50)),50*COLUMNS($R:R),50)),1)="I",LEFT(TRIM(MID(SUBSTITUTE(SUBSTITUTE(","&amp;$R188," ",", ",LEN($R188)-LEN(SUBSTITUTE($R188," ",""))),",",REPT(" ",50)),50*COLUMNS($R:R),50)),1)="V",LEFT(TRIM(MID(SUBSTITUTE(SUBSTITUTE(","&amp;$R188," ",", ",LEN($R188)-LEN(SUBSTITUTE($R188," ",""))),",",REPT(" ",50)),50*COLUMNS($R:R),50)),1)="X",LEFT(TRIM(MID(SUBSTITUTE(SUBSTITUTE(","&amp;$R188," ",", ",LEN($R188)-LEN(SUBSTITUTE($R188," ",""))),",",REPT(" ",50)),50*COLUMNS($R:R),50)),1)="J"),TRIM(MID(SUBSTITUTE(SUBSTITUTE(","&amp;$R188," ",", ",LEN($R188)-LEN(SUBSTITUTE($R188," ",""))),",",REPT(" ",50)),50*COLUMNS($R:R),50)),R188)</f>
        <v>#VALUE!</v>
      </c>
      <c r="AA188" s="55" t="str">
        <f t="shared" si="57"/>
        <v xml:space="preserve"> </v>
      </c>
      <c r="AB188" s="56" t="e">
        <f>IF(AE188="",IF(OR(LEFT(W188,1)="I",LEFT(W188,1)="V",LEFT(W188,1)="X",LEFT(W188,2)="JR",LEFT(W188,2)="SR"),IF(LEN(T188)-LEN(SUBSTITUTE(T188," ",""))&gt;=2,LEFT(T188,(FIND(" ",T188,1)-1)),W188),IF(AND(W188="",V188=""),IF(SUBSTITUTE(SUBSTITUTE(SUBSTITUTE(R188,AA188,""),".","")," ","")="",IF(LEN(TRIM(MID(SUBSTITUTE(SUBSTITUTE(","&amp;$Q188," ",", ",LEN($Q188)-LEN(SUBSTITUTE($Q188," ",""))),",",REPT(" ",50)),50*COLUMNS($Q:S),50)))&gt;3,LEFT(TRIM(MID(SUBSTITUTE(SUBSTITUTE(","&amp;$Q188," ",", ",LEN($Q188)-LEN(SUBSTITUTE($Q188," ",""))),",",REPT(" ",50)),50*COLUMNS($Q:S),50)),3),TRIM(MID(SUBSTITUTE(SUBSTITUTE(","&amp;$Q188," ",", ",LEN($Q188)-LEN(SUBSTITUTE($Q188," ",""))),",",REPT(" ",50)),50*COLUMNS($Q:S),50))),SUBSTITUTE(SUBSTITUTE(SUBSTITUTE(R188,AA188,""),".","")," ","")),IF(AND(LEN(W188)&gt;0,LEN(V188)&gt;0),IF(SUBSTITUTE(SUBSTITUTE(SUBSTITUTE(R188,AA188,""),".","")," ","")="",IF(LEN(TRIM(MID(SUBSTITUTE(SUBSTITUTE(","&amp;$Q188," ",", ",LEN($Q188)-LEN(SUBSTITUTE($Q188," ",""))),",",REPT(" ",50)),50*COLUMNS($Q:S),50)))&gt;3,LEFT(TRIM(MID(SUBSTITUTE(SUBSTITUTE(","&amp;$Q188," ",", ",LEN($Q188)-LEN(SUBSTITUTE($Q188," ",""))),",",REPT(" ",50)),50*COLUMNS($Q:S),50)),3),TRIM(MID(SUBSTITUTE(SUBSTITUTE(","&amp;$Q188," ",", ",LEN($Q188)-LEN(SUBSTITUTE($Q188," ",""))),",",REPT(" ",50)),50*COLUMNS($Q:S),50))),SUBSTITUTE(SUBSTITUTE(SUBSTITUTE(R188,AA188,""),".","")," ","")),""))),AE188)</f>
        <v>#VALUE!</v>
      </c>
      <c r="AC188" s="56" t="e">
        <f t="shared" si="58"/>
        <v>#VALUE!</v>
      </c>
      <c r="AD188" s="57" t="str">
        <f t="shared" si="59"/>
        <v/>
      </c>
      <c r="AE188" t="str">
        <f t="array" ref="AE188">IFERROR(INDEX(elem_res,MATCH(TRUE,ISNUMBER(SEARCH(elem_ext,AA188)),0)),"")</f>
        <v/>
      </c>
      <c r="AF188" t="str">
        <f t="shared" si="60"/>
        <v xml:space="preserve"> </v>
      </c>
      <c r="AG188" t="str">
        <f t="shared" si="61"/>
        <v/>
      </c>
      <c r="AH188" t="e">
        <f t="shared" si="62"/>
        <v>#VALUE!</v>
      </c>
      <c r="AI188" t="str">
        <f t="shared" si="63"/>
        <v/>
      </c>
      <c r="AJ188" t="str">
        <f t="shared" si="64"/>
        <v/>
      </c>
      <c r="AK188" t="str">
        <f t="shared" si="65"/>
        <v/>
      </c>
      <c r="AL188" t="str">
        <f t="shared" si="66"/>
        <v/>
      </c>
      <c r="AM188" t="str">
        <f>IF(R188="","",'School Form 1-Copy'!$F$4)</f>
        <v/>
      </c>
      <c r="AN188" t="str">
        <f>IF(R188="","",'School Form 1-Copy'!$F$3)</f>
        <v/>
      </c>
      <c r="AO188" t="str">
        <f>IF(R188="","",'School Form 1-Copy'!$AH$3)</f>
        <v/>
      </c>
      <c r="AP188" t="str">
        <f>IF(R188="","",'School Form 1-Copy'!$S$3)</f>
        <v/>
      </c>
      <c r="AQ188" t="str">
        <f>IF(R188="","",IF('School Form 1-Copy'!$K$3="NCR","NCR",IF('School Form 1-Copy'!$K$3="ARMM","ARMM",IF('School Form 1-Copy'!$K$3="CARAGA","CARAGA",MID('School Form 1-Copy'!$K$3,FIND(" ",'School Form 1-Copy'!$K$3)+1,256)))))</f>
        <v/>
      </c>
      <c r="AR188" t="str">
        <f>IF(R188="","",MID('School Form 1-Copy'!$AB$4,FIND(" ",'School Form 1-Copy'!$AB$4)+1,256))</f>
        <v/>
      </c>
      <c r="AS188" t="str">
        <f>IF(R188="","",'School Form 1-Copy'!$AH$4)</f>
        <v/>
      </c>
      <c r="AT188" t="str">
        <f>IF(S188="","",'School Form 1-Copy'!$S$4)</f>
        <v/>
      </c>
      <c r="AU188" t="str">
        <f ca="1">IF(AM188="","",INDIRECT("'"&amp;"School Form 1-Copy"&amp;"'!"&amp;"AD"&amp;MATCH("*Prepared*",'School Form 1-Copy'!$AD$1:$AD$1000,0)+1))</f>
        <v/>
      </c>
    </row>
    <row r="189" spans="3:47">
      <c r="C189" t="str">
        <f t="array" ref="C189">IF(ROWS($3:189)&gt;MAX(IF(ISNUMBER(SEARCH(SUBSTITUTE(A$1,"&lt;=== TOTAL",""),'School Form 1-Copy'!$C$7:$C$1000)),ROW('School Form 1-Copy'!$C$7:$C$1000)-MIN(ROW('School Form 1-Copy'!$C$7:$C$1000))+1,""))-1,"",INDEX('School Form 1-Copy'!$C$7:$C$1000,ROWS($3:189)))</f>
        <v/>
      </c>
      <c r="D189" t="str">
        <f t="shared" si="46"/>
        <v/>
      </c>
      <c r="E189" t="str">
        <f>IF(C189="","",VLOOKUP(C189,'School Form 1-Copy'!$C$7:$H$1000,6,0))</f>
        <v/>
      </c>
      <c r="F189" t="str">
        <f t="array" ref="F189">IF(ROWS($3:189)&gt;MAX(IF(ISNUMBER(SEARCH(SUBSTITUTE(F$1,"&lt;===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1-Copy'!$C$3:$C$1000))+1,""))+ROWS($3:189)),""))</f>
        <v/>
      </c>
      <c r="G189" t="str">
        <f t="shared" si="47"/>
        <v/>
      </c>
      <c r="H189" t="str">
        <f>IF(F189="","",VLOOKUP(F189,'School Form 1-Copy'!$C$7:$H$1000,6,0))</f>
        <v/>
      </c>
      <c r="I189" t="str">
        <f t="shared" si="48"/>
        <v/>
      </c>
      <c r="J189" t="str">
        <f>IF(C189="","",VLOOKUP(C189,IF({1,0},'School Form 1-Copy'!$C$1:$C$1000,'School Form 1-Copy'!$A$1:$A$1000),2,0))</f>
        <v/>
      </c>
      <c r="K189" t="str">
        <f t="shared" si="49"/>
        <v/>
      </c>
      <c r="L189" t="str">
        <f t="shared" si="50"/>
        <v/>
      </c>
      <c r="M189" t="str">
        <f t="array" ref="M189">LOOKUP("zzzzz",CHOOSE({1,2},"",INDEX(I:I,SMALL(IF($I$3:$I$1000&lt;&gt;"",ROW($I$3:$I$1000)),ROWS($M$3:M189)))))</f>
        <v/>
      </c>
      <c r="N189" t="str">
        <f t="shared" si="51"/>
        <v/>
      </c>
      <c r="O189" t="str">
        <f t="shared" si="52"/>
        <v/>
      </c>
      <c r="P189" t="str">
        <f t="shared" si="53"/>
        <v/>
      </c>
      <c r="Q189" t="str">
        <f t="shared" si="54"/>
        <v/>
      </c>
      <c r="R189" t="str">
        <f>IFERROR(TRIM(MID(SUBSTITUTE(SUBSTITUTE(","&amp;$M189," ",", ",LEN($M189)-LEN(SUBSTITUTE($M189," ",""))),",",REPT(" ",50)),50*COLUMNS($M:M),50)),"")</f>
        <v/>
      </c>
      <c r="S189" t="str">
        <f>IFERROR(TRIM(MID(SUBSTITUTE(SUBSTITUTE(","&amp;$M189," ",", ",LEN($M189)-LEN(SUBSTITUTE($M189," ",""))),",",REPT(" ",50)),50*COLUMNS($M:N),50)),"")</f>
        <v/>
      </c>
      <c r="T189" t="str">
        <f>IFERROR(TRIM(MID(SUBSTITUTE(SUBSTITUTE(","&amp;$M189," ",", ",LEN($M189)-LEN(SUBSTITUTE($M189," ",""))),",",REPT(" ",50)),50*COLUMNS($M:O),50)),"")</f>
        <v/>
      </c>
      <c r="U189" t="str">
        <f>IFERROR(TRIM(MID(SUBSTITUTE(SUBSTITUTE(","&amp;$M189," ",", ",LEN($M189)-LEN(SUBSTITUTE($M189," ",""))),",",REPT(" ",50)),50*COLUMNS($M:P),50)),"")</f>
        <v/>
      </c>
      <c r="V189" s="53" t="e">
        <f>IF(LEN(TRIM(MID(SUBSTITUTE(SUBSTITUTE(","&amp;$Q189," ",", ",LEN($Q189)-LEN(SUBSTITUTE($Q189," ",""))),",",REPT(" ",50)),50*COLUMNS($Q:S),50)))&gt;3,TRIM(MID(SUBSTITUTE(SUBSTITUTE(","&amp;$Q189," ",", ",LEN($Q189)-LEN(SUBSTITUTE($Q189," ",""))),",",REPT(" ",50)),50*COLUMNS($Q:S),50)),"")</f>
        <v>#VALUE!</v>
      </c>
      <c r="W189" s="53" t="e">
        <f t="shared" si="55"/>
        <v>#VALUE!</v>
      </c>
      <c r="X189" t="e">
        <f t="shared" si="45"/>
        <v>#VALUE!</v>
      </c>
      <c r="Y189" s="54" t="e">
        <f t="shared" si="56"/>
        <v>#VALUE!</v>
      </c>
      <c r="Z189" s="53" t="e">
        <f>IF(AND(LEN(TRIM(MID(SUBSTITUTE(SUBSTITUTE(","&amp;$R189," ",", ",LEN($R189)-LEN(SUBSTITUTE($R189," ",""))),",",REPT(" ",50)),50*COLUMNS($R:R),50))&gt;0),LEFT(TRIM(MID(SUBSTITUTE(SUBSTITUTE(","&amp;$R189," ",", ",LEN($R189)-LEN(SUBSTITUTE($R189," ",""))),",",REPT(" ",50)),50*COLUMNS($R:R),50)),1)="I",LEFT(TRIM(MID(SUBSTITUTE(SUBSTITUTE(","&amp;$R189," ",", ",LEN($R189)-LEN(SUBSTITUTE($R189," ",""))),",",REPT(" ",50)),50*COLUMNS($R:R),50)),1)="V",LEFT(TRIM(MID(SUBSTITUTE(SUBSTITUTE(","&amp;$R189," ",", ",LEN($R189)-LEN(SUBSTITUTE($R189," ",""))),",",REPT(" ",50)),50*COLUMNS($R:R),50)),1)="X",LEFT(TRIM(MID(SUBSTITUTE(SUBSTITUTE(","&amp;$R189," ",", ",LEN($R189)-LEN(SUBSTITUTE($R189," ",""))),",",REPT(" ",50)),50*COLUMNS($R:R),50)),1)="J"),TRIM(MID(SUBSTITUTE(SUBSTITUTE(","&amp;$R189," ",", ",LEN($R189)-LEN(SUBSTITUTE($R189," ",""))),",",REPT(" ",50)),50*COLUMNS($R:R),50)),R189)</f>
        <v>#VALUE!</v>
      </c>
      <c r="AA189" s="55" t="str">
        <f t="shared" si="57"/>
        <v xml:space="preserve"> </v>
      </c>
      <c r="AB189" s="56" t="e">
        <f>IF(AE189="",IF(OR(LEFT(W189,1)="I",LEFT(W189,1)="V",LEFT(W189,1)="X",LEFT(W189,2)="JR",LEFT(W189,2)="SR"),IF(LEN(T189)-LEN(SUBSTITUTE(T189," ",""))&gt;=2,LEFT(T189,(FIND(" ",T189,1)-1)),W189),IF(AND(W189="",V189=""),IF(SUBSTITUTE(SUBSTITUTE(SUBSTITUTE(R189,AA189,""),".","")," ","")="",IF(LEN(TRIM(MID(SUBSTITUTE(SUBSTITUTE(","&amp;$Q189," ",", ",LEN($Q189)-LEN(SUBSTITUTE($Q189," ",""))),",",REPT(" ",50)),50*COLUMNS($Q:S),50)))&gt;3,LEFT(TRIM(MID(SUBSTITUTE(SUBSTITUTE(","&amp;$Q189," ",", ",LEN($Q189)-LEN(SUBSTITUTE($Q189," ",""))),",",REPT(" ",50)),50*COLUMNS($Q:S),50)),3),TRIM(MID(SUBSTITUTE(SUBSTITUTE(","&amp;$Q189," ",", ",LEN($Q189)-LEN(SUBSTITUTE($Q189," ",""))),",",REPT(" ",50)),50*COLUMNS($Q:S),50))),SUBSTITUTE(SUBSTITUTE(SUBSTITUTE(R189,AA189,""),".","")," ","")),IF(AND(LEN(W189)&gt;0,LEN(V189)&gt;0),IF(SUBSTITUTE(SUBSTITUTE(SUBSTITUTE(R189,AA189,""),".","")," ","")="",IF(LEN(TRIM(MID(SUBSTITUTE(SUBSTITUTE(","&amp;$Q189," ",", ",LEN($Q189)-LEN(SUBSTITUTE($Q189," ",""))),",",REPT(" ",50)),50*COLUMNS($Q:S),50)))&gt;3,LEFT(TRIM(MID(SUBSTITUTE(SUBSTITUTE(","&amp;$Q189," ",", ",LEN($Q189)-LEN(SUBSTITUTE($Q189," ",""))),",",REPT(" ",50)),50*COLUMNS($Q:S),50)),3),TRIM(MID(SUBSTITUTE(SUBSTITUTE(","&amp;$Q189," ",", ",LEN($Q189)-LEN(SUBSTITUTE($Q189," ",""))),",",REPT(" ",50)),50*COLUMNS($Q:S),50))),SUBSTITUTE(SUBSTITUTE(SUBSTITUTE(R189,AA189,""),".","")," ","")),""))),AE189)</f>
        <v>#VALUE!</v>
      </c>
      <c r="AC189" s="56" t="e">
        <f t="shared" si="58"/>
        <v>#VALUE!</v>
      </c>
      <c r="AD189" s="57" t="str">
        <f t="shared" si="59"/>
        <v/>
      </c>
      <c r="AE189" t="str">
        <f t="array" ref="AE189">IFERROR(INDEX(elem_res,MATCH(TRUE,ISNUMBER(SEARCH(elem_ext,AA189)),0)),"")</f>
        <v/>
      </c>
      <c r="AF189" t="str">
        <f t="shared" si="60"/>
        <v xml:space="preserve"> </v>
      </c>
      <c r="AG189" t="str">
        <f t="shared" si="61"/>
        <v/>
      </c>
      <c r="AH189" t="e">
        <f t="shared" si="62"/>
        <v>#VALUE!</v>
      </c>
      <c r="AI189" t="str">
        <f t="shared" si="63"/>
        <v/>
      </c>
      <c r="AJ189" t="str">
        <f t="shared" si="64"/>
        <v/>
      </c>
      <c r="AK189" t="str">
        <f t="shared" si="65"/>
        <v/>
      </c>
      <c r="AL189" t="str">
        <f t="shared" si="66"/>
        <v/>
      </c>
      <c r="AM189" t="str">
        <f>IF(R189="","",'School Form 1-Copy'!$F$4)</f>
        <v/>
      </c>
      <c r="AN189" t="str">
        <f>IF(R189="","",'School Form 1-Copy'!$F$3)</f>
        <v/>
      </c>
      <c r="AO189" t="str">
        <f>IF(R189="","",'School Form 1-Copy'!$AH$3)</f>
        <v/>
      </c>
      <c r="AP189" t="str">
        <f>IF(R189="","",'School Form 1-Copy'!$S$3)</f>
        <v/>
      </c>
      <c r="AQ189" t="str">
        <f>IF(R189="","",IF('School Form 1-Copy'!$K$3="NCR","NCR",IF('School Form 1-Copy'!$K$3="ARMM","ARMM",IF('School Form 1-Copy'!$K$3="CARAGA","CARAGA",MID('School Form 1-Copy'!$K$3,FIND(" ",'School Form 1-Copy'!$K$3)+1,256)))))</f>
        <v/>
      </c>
      <c r="AR189" t="str">
        <f>IF(R189="","",MID('School Form 1-Copy'!$AB$4,FIND(" ",'School Form 1-Copy'!$AB$4)+1,256))</f>
        <v/>
      </c>
      <c r="AS189" t="str">
        <f>IF(R189="","",'School Form 1-Copy'!$AH$4)</f>
        <v/>
      </c>
      <c r="AT189" t="str">
        <f>IF(S189="","",'School Form 1-Copy'!$S$4)</f>
        <v/>
      </c>
      <c r="AU189" t="str">
        <f ca="1">IF(AM189="","",INDIRECT("'"&amp;"School Form 1-Copy"&amp;"'!"&amp;"AD"&amp;MATCH("*Prepared*",'School Form 1-Copy'!$AD$1:$AD$1000,0)+1))</f>
        <v/>
      </c>
    </row>
    <row r="190" spans="3:47">
      <c r="C190" t="str">
        <f t="array" ref="C190">IF(ROWS($3:190)&gt;MAX(IF(ISNUMBER(SEARCH(SUBSTITUTE(A$1,"&lt;=== TOTAL",""),'School Form 1-Copy'!$C$7:$C$1000)),ROW('School Form 1-Copy'!$C$7:$C$1000)-MIN(ROW('School Form 1-Copy'!$C$7:$C$1000))+1,""))-1,"",INDEX('School Form 1-Copy'!$C$7:$C$1000,ROWS($3:190)))</f>
        <v/>
      </c>
      <c r="D190" t="str">
        <f t="shared" si="46"/>
        <v/>
      </c>
      <c r="E190" t="str">
        <f>IF(C190="","",VLOOKUP(C190,'School Form 1-Copy'!$C$7:$H$1000,6,0))</f>
        <v/>
      </c>
      <c r="F190" t="str">
        <f t="array" ref="F190">IF(ROWS($3:190)&gt;MAX(IF(ISNUMBER(SEARCH(SUBSTITUTE(F$1,"&lt;===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1-Copy'!$C$3:$C$1000))+1,""))+ROWS($3:190)),""))</f>
        <v/>
      </c>
      <c r="G190" t="str">
        <f t="shared" si="47"/>
        <v/>
      </c>
      <c r="H190" t="str">
        <f>IF(F190="","",VLOOKUP(F190,'School Form 1-Copy'!$C$7:$H$1000,6,0))</f>
        <v/>
      </c>
      <c r="I190" t="str">
        <f t="shared" si="48"/>
        <v/>
      </c>
      <c r="J190" t="str">
        <f>IF(C190="","",VLOOKUP(C190,IF({1,0},'School Form 1-Copy'!$C$1:$C$1000,'School Form 1-Copy'!$A$1:$A$1000),2,0))</f>
        <v/>
      </c>
      <c r="K190" t="str">
        <f t="shared" si="49"/>
        <v/>
      </c>
      <c r="L190" t="str">
        <f t="shared" si="50"/>
        <v/>
      </c>
      <c r="M190" t="str">
        <f t="array" ref="M190">LOOKUP("zzzzz",CHOOSE({1,2},"",INDEX(I:I,SMALL(IF($I$3:$I$1000&lt;&gt;"",ROW($I$3:$I$1000)),ROWS($M$3:M190)))))</f>
        <v/>
      </c>
      <c r="N190" t="str">
        <f t="shared" si="51"/>
        <v/>
      </c>
      <c r="O190" t="str">
        <f t="shared" si="52"/>
        <v/>
      </c>
      <c r="P190" t="str">
        <f t="shared" si="53"/>
        <v/>
      </c>
      <c r="Q190" t="str">
        <f t="shared" si="54"/>
        <v/>
      </c>
      <c r="R190" t="str">
        <f>IFERROR(TRIM(MID(SUBSTITUTE(SUBSTITUTE(","&amp;$M190," ",", ",LEN($M190)-LEN(SUBSTITUTE($M190," ",""))),",",REPT(" ",50)),50*COLUMNS($M:M),50)),"")</f>
        <v/>
      </c>
      <c r="S190" t="str">
        <f>IFERROR(TRIM(MID(SUBSTITUTE(SUBSTITUTE(","&amp;$M190," ",", ",LEN($M190)-LEN(SUBSTITUTE($M190," ",""))),",",REPT(" ",50)),50*COLUMNS($M:N),50)),"")</f>
        <v/>
      </c>
      <c r="T190" t="str">
        <f>IFERROR(TRIM(MID(SUBSTITUTE(SUBSTITUTE(","&amp;$M190," ",", ",LEN($M190)-LEN(SUBSTITUTE($M190," ",""))),",",REPT(" ",50)),50*COLUMNS($M:O),50)),"")</f>
        <v/>
      </c>
      <c r="U190" t="str">
        <f>IFERROR(TRIM(MID(SUBSTITUTE(SUBSTITUTE(","&amp;$M190," ",", ",LEN($M190)-LEN(SUBSTITUTE($M190," ",""))),",",REPT(" ",50)),50*COLUMNS($M:P),50)),"")</f>
        <v/>
      </c>
      <c r="V190" s="53" t="e">
        <f>IF(LEN(TRIM(MID(SUBSTITUTE(SUBSTITUTE(","&amp;$Q190," ",", ",LEN($Q190)-LEN(SUBSTITUTE($Q190," ",""))),",",REPT(" ",50)),50*COLUMNS($Q:S),50)))&gt;3,TRIM(MID(SUBSTITUTE(SUBSTITUTE(","&amp;$Q190," ",", ",LEN($Q190)-LEN(SUBSTITUTE($Q190," ",""))),",",REPT(" ",50)),50*COLUMNS($Q:S),50)),"")</f>
        <v>#VALUE!</v>
      </c>
      <c r="W190" s="53" t="e">
        <f t="shared" si="55"/>
        <v>#VALUE!</v>
      </c>
      <c r="X190" t="e">
        <f t="shared" si="45"/>
        <v>#VALUE!</v>
      </c>
      <c r="Y190" s="54" t="e">
        <f t="shared" si="56"/>
        <v>#VALUE!</v>
      </c>
      <c r="Z190" s="53" t="e">
        <f>IF(AND(LEN(TRIM(MID(SUBSTITUTE(SUBSTITUTE(","&amp;$R190," ",", ",LEN($R190)-LEN(SUBSTITUTE($R190," ",""))),",",REPT(" ",50)),50*COLUMNS($R:R),50))&gt;0),LEFT(TRIM(MID(SUBSTITUTE(SUBSTITUTE(","&amp;$R190," ",", ",LEN($R190)-LEN(SUBSTITUTE($R190," ",""))),",",REPT(" ",50)),50*COLUMNS($R:R),50)),1)="I",LEFT(TRIM(MID(SUBSTITUTE(SUBSTITUTE(","&amp;$R190," ",", ",LEN($R190)-LEN(SUBSTITUTE($R190," ",""))),",",REPT(" ",50)),50*COLUMNS($R:R),50)),1)="V",LEFT(TRIM(MID(SUBSTITUTE(SUBSTITUTE(","&amp;$R190," ",", ",LEN($R190)-LEN(SUBSTITUTE($R190," ",""))),",",REPT(" ",50)),50*COLUMNS($R:R),50)),1)="X",LEFT(TRIM(MID(SUBSTITUTE(SUBSTITUTE(","&amp;$R190," ",", ",LEN($R190)-LEN(SUBSTITUTE($R190," ",""))),",",REPT(" ",50)),50*COLUMNS($R:R),50)),1)="J"),TRIM(MID(SUBSTITUTE(SUBSTITUTE(","&amp;$R190," ",", ",LEN($R190)-LEN(SUBSTITUTE($R190," ",""))),",",REPT(" ",50)),50*COLUMNS($R:R),50)),R190)</f>
        <v>#VALUE!</v>
      </c>
      <c r="AA190" s="55" t="str">
        <f t="shared" si="57"/>
        <v xml:space="preserve"> </v>
      </c>
      <c r="AB190" s="56" t="e">
        <f>IF(AE190="",IF(OR(LEFT(W190,1)="I",LEFT(W190,1)="V",LEFT(W190,1)="X",LEFT(W190,2)="JR",LEFT(W190,2)="SR"),IF(LEN(T190)-LEN(SUBSTITUTE(T190," ",""))&gt;=2,LEFT(T190,(FIND(" ",T190,1)-1)),W190),IF(AND(W190="",V190=""),IF(SUBSTITUTE(SUBSTITUTE(SUBSTITUTE(R190,AA190,""),".","")," ","")="",IF(LEN(TRIM(MID(SUBSTITUTE(SUBSTITUTE(","&amp;$Q190," ",", ",LEN($Q190)-LEN(SUBSTITUTE($Q190," ",""))),",",REPT(" ",50)),50*COLUMNS($Q:S),50)))&gt;3,LEFT(TRIM(MID(SUBSTITUTE(SUBSTITUTE(","&amp;$Q190," ",", ",LEN($Q190)-LEN(SUBSTITUTE($Q190," ",""))),",",REPT(" ",50)),50*COLUMNS($Q:S),50)),3),TRIM(MID(SUBSTITUTE(SUBSTITUTE(","&amp;$Q190," ",", ",LEN($Q190)-LEN(SUBSTITUTE($Q190," ",""))),",",REPT(" ",50)),50*COLUMNS($Q:S),50))),SUBSTITUTE(SUBSTITUTE(SUBSTITUTE(R190,AA190,""),".","")," ","")),IF(AND(LEN(W190)&gt;0,LEN(V190)&gt;0),IF(SUBSTITUTE(SUBSTITUTE(SUBSTITUTE(R190,AA190,""),".","")," ","")="",IF(LEN(TRIM(MID(SUBSTITUTE(SUBSTITUTE(","&amp;$Q190," ",", ",LEN($Q190)-LEN(SUBSTITUTE($Q190," ",""))),",",REPT(" ",50)),50*COLUMNS($Q:S),50)))&gt;3,LEFT(TRIM(MID(SUBSTITUTE(SUBSTITUTE(","&amp;$Q190," ",", ",LEN($Q190)-LEN(SUBSTITUTE($Q190," ",""))),",",REPT(" ",50)),50*COLUMNS($Q:S),50)),3),TRIM(MID(SUBSTITUTE(SUBSTITUTE(","&amp;$Q190," ",", ",LEN($Q190)-LEN(SUBSTITUTE($Q190," ",""))),",",REPT(" ",50)),50*COLUMNS($Q:S),50))),SUBSTITUTE(SUBSTITUTE(SUBSTITUTE(R190,AA190,""),".","")," ","")),""))),AE190)</f>
        <v>#VALUE!</v>
      </c>
      <c r="AC190" s="56" t="e">
        <f t="shared" si="58"/>
        <v>#VALUE!</v>
      </c>
      <c r="AD190" s="57" t="str">
        <f t="shared" si="59"/>
        <v/>
      </c>
      <c r="AE190" t="str">
        <f t="array" ref="AE190">IFERROR(INDEX(elem_res,MATCH(TRUE,ISNUMBER(SEARCH(elem_ext,AA190)),0)),"")</f>
        <v/>
      </c>
      <c r="AF190" t="str">
        <f t="shared" si="60"/>
        <v xml:space="preserve"> </v>
      </c>
      <c r="AG190" t="str">
        <f t="shared" si="61"/>
        <v/>
      </c>
      <c r="AH190" t="e">
        <f t="shared" si="62"/>
        <v>#VALUE!</v>
      </c>
      <c r="AI190" t="str">
        <f t="shared" si="63"/>
        <v/>
      </c>
      <c r="AJ190" t="str">
        <f t="shared" si="64"/>
        <v/>
      </c>
      <c r="AK190" t="str">
        <f t="shared" si="65"/>
        <v/>
      </c>
      <c r="AL190" t="str">
        <f t="shared" si="66"/>
        <v/>
      </c>
      <c r="AM190" t="str">
        <f>IF(R190="","",'School Form 1-Copy'!$F$4)</f>
        <v/>
      </c>
      <c r="AN190" t="str">
        <f>IF(R190="","",'School Form 1-Copy'!$F$3)</f>
        <v/>
      </c>
      <c r="AO190" t="str">
        <f>IF(R190="","",'School Form 1-Copy'!$AH$3)</f>
        <v/>
      </c>
      <c r="AP190" t="str">
        <f>IF(R190="","",'School Form 1-Copy'!$S$3)</f>
        <v/>
      </c>
      <c r="AQ190" t="str">
        <f>IF(R190="","",IF('School Form 1-Copy'!$K$3="NCR","NCR",IF('School Form 1-Copy'!$K$3="ARMM","ARMM",IF('School Form 1-Copy'!$K$3="CARAGA","CARAGA",MID('School Form 1-Copy'!$K$3,FIND(" ",'School Form 1-Copy'!$K$3)+1,256)))))</f>
        <v/>
      </c>
      <c r="AR190" t="str">
        <f>IF(R190="","",MID('School Form 1-Copy'!$AB$4,FIND(" ",'School Form 1-Copy'!$AB$4)+1,256))</f>
        <v/>
      </c>
      <c r="AS190" t="str">
        <f>IF(R190="","",'School Form 1-Copy'!$AH$4)</f>
        <v/>
      </c>
      <c r="AT190" t="str">
        <f>IF(S190="","",'School Form 1-Copy'!$S$4)</f>
        <v/>
      </c>
      <c r="AU190" t="str">
        <f ca="1">IF(AM190="","",INDIRECT("'"&amp;"School Form 1-Copy"&amp;"'!"&amp;"AD"&amp;MATCH("*Prepared*",'School Form 1-Copy'!$AD$1:$AD$1000,0)+1))</f>
        <v/>
      </c>
    </row>
    <row r="191" spans="3:47">
      <c r="C191" t="str">
        <f t="array" ref="C191">IF(ROWS($3:191)&gt;MAX(IF(ISNUMBER(SEARCH(SUBSTITUTE(A$1,"&lt;=== TOTAL",""),'School Form 1-Copy'!$C$7:$C$1000)),ROW('School Form 1-Copy'!$C$7:$C$1000)-MIN(ROW('School Form 1-Copy'!$C$7:$C$1000))+1,""))-1,"",INDEX('School Form 1-Copy'!$C$7:$C$1000,ROWS($3:191)))</f>
        <v/>
      </c>
      <c r="D191" t="str">
        <f t="shared" si="46"/>
        <v/>
      </c>
      <c r="E191" t="str">
        <f>IF(C191="","",VLOOKUP(C191,'School Form 1-Copy'!$C$7:$H$1000,6,0))</f>
        <v/>
      </c>
      <c r="F191" t="str">
        <f t="array" ref="F191">IF(ROWS($3:191)&gt;MAX(IF(ISNUMBER(SEARCH(SUBSTITUTE(F$1,"&lt;===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1-Copy'!$C$3:$C$1000))+1,""))+ROWS($3:191)),""))</f>
        <v/>
      </c>
      <c r="G191" t="str">
        <f t="shared" si="47"/>
        <v/>
      </c>
      <c r="H191" t="str">
        <f>IF(F191="","",VLOOKUP(F191,'School Form 1-Copy'!$C$7:$H$1000,6,0))</f>
        <v/>
      </c>
      <c r="I191" t="str">
        <f t="shared" si="48"/>
        <v/>
      </c>
      <c r="J191" t="str">
        <f>IF(C191="","",VLOOKUP(C191,IF({1,0},'School Form 1-Copy'!$C$1:$C$1000,'School Form 1-Copy'!$A$1:$A$1000),2,0))</f>
        <v/>
      </c>
      <c r="K191" t="str">
        <f t="shared" si="49"/>
        <v/>
      </c>
      <c r="L191" t="str">
        <f t="shared" si="50"/>
        <v/>
      </c>
      <c r="M191" t="str">
        <f t="array" ref="M191">LOOKUP("zzzzz",CHOOSE({1,2},"",INDEX(I:I,SMALL(IF($I$3:$I$1000&lt;&gt;"",ROW($I$3:$I$1000)),ROWS($M$3:M191)))))</f>
        <v/>
      </c>
      <c r="N191" t="str">
        <f t="shared" si="51"/>
        <v/>
      </c>
      <c r="O191" t="str">
        <f t="shared" si="52"/>
        <v/>
      </c>
      <c r="P191" t="str">
        <f t="shared" si="53"/>
        <v/>
      </c>
      <c r="Q191" t="str">
        <f t="shared" si="54"/>
        <v/>
      </c>
      <c r="R191" t="str">
        <f>IFERROR(TRIM(MID(SUBSTITUTE(SUBSTITUTE(","&amp;$M191," ",", ",LEN($M191)-LEN(SUBSTITUTE($M191," ",""))),",",REPT(" ",50)),50*COLUMNS($M:M),50)),"")</f>
        <v/>
      </c>
      <c r="S191" t="str">
        <f>IFERROR(TRIM(MID(SUBSTITUTE(SUBSTITUTE(","&amp;$M191," ",", ",LEN($M191)-LEN(SUBSTITUTE($M191," ",""))),",",REPT(" ",50)),50*COLUMNS($M:N),50)),"")</f>
        <v/>
      </c>
      <c r="T191" t="str">
        <f>IFERROR(TRIM(MID(SUBSTITUTE(SUBSTITUTE(","&amp;$M191," ",", ",LEN($M191)-LEN(SUBSTITUTE($M191," ",""))),",",REPT(" ",50)),50*COLUMNS($M:O),50)),"")</f>
        <v/>
      </c>
      <c r="U191" t="str">
        <f>IFERROR(TRIM(MID(SUBSTITUTE(SUBSTITUTE(","&amp;$M191," ",", ",LEN($M191)-LEN(SUBSTITUTE($M191," ",""))),",",REPT(" ",50)),50*COLUMNS($M:P),50)),"")</f>
        <v/>
      </c>
      <c r="V191" s="53" t="e">
        <f>IF(LEN(TRIM(MID(SUBSTITUTE(SUBSTITUTE(","&amp;$Q191," ",", ",LEN($Q191)-LEN(SUBSTITUTE($Q191," ",""))),",",REPT(" ",50)),50*COLUMNS($Q:S),50)))&gt;3,TRIM(MID(SUBSTITUTE(SUBSTITUTE(","&amp;$Q191," ",", ",LEN($Q191)-LEN(SUBSTITUTE($Q191," ",""))),",",REPT(" ",50)),50*COLUMNS($Q:S),50)),"")</f>
        <v>#VALUE!</v>
      </c>
      <c r="W191" s="53" t="e">
        <f t="shared" si="55"/>
        <v>#VALUE!</v>
      </c>
      <c r="X191" t="e">
        <f t="shared" si="45"/>
        <v>#VALUE!</v>
      </c>
      <c r="Y191" s="54" t="e">
        <f t="shared" si="56"/>
        <v>#VALUE!</v>
      </c>
      <c r="Z191" s="53" t="e">
        <f>IF(AND(LEN(TRIM(MID(SUBSTITUTE(SUBSTITUTE(","&amp;$R191," ",", ",LEN($R191)-LEN(SUBSTITUTE($R191," ",""))),",",REPT(" ",50)),50*COLUMNS($R:R),50))&gt;0),LEFT(TRIM(MID(SUBSTITUTE(SUBSTITUTE(","&amp;$R191," ",", ",LEN($R191)-LEN(SUBSTITUTE($R191," ",""))),",",REPT(" ",50)),50*COLUMNS($R:R),50)),1)="I",LEFT(TRIM(MID(SUBSTITUTE(SUBSTITUTE(","&amp;$R191," ",", ",LEN($R191)-LEN(SUBSTITUTE($R191," ",""))),",",REPT(" ",50)),50*COLUMNS($R:R),50)),1)="V",LEFT(TRIM(MID(SUBSTITUTE(SUBSTITUTE(","&amp;$R191," ",", ",LEN($R191)-LEN(SUBSTITUTE($R191," ",""))),",",REPT(" ",50)),50*COLUMNS($R:R),50)),1)="X",LEFT(TRIM(MID(SUBSTITUTE(SUBSTITUTE(","&amp;$R191," ",", ",LEN($R191)-LEN(SUBSTITUTE($R191," ",""))),",",REPT(" ",50)),50*COLUMNS($R:R),50)),1)="J"),TRIM(MID(SUBSTITUTE(SUBSTITUTE(","&amp;$R191," ",", ",LEN($R191)-LEN(SUBSTITUTE($R191," ",""))),",",REPT(" ",50)),50*COLUMNS($R:R),50)),R191)</f>
        <v>#VALUE!</v>
      </c>
      <c r="AA191" s="55" t="str">
        <f t="shared" si="57"/>
        <v xml:space="preserve"> </v>
      </c>
      <c r="AB191" s="56" t="e">
        <f>IF(AE191="",IF(OR(LEFT(W191,1)="I",LEFT(W191,1)="V",LEFT(W191,1)="X",LEFT(W191,2)="JR",LEFT(W191,2)="SR"),IF(LEN(T191)-LEN(SUBSTITUTE(T191," ",""))&gt;=2,LEFT(T191,(FIND(" ",T191,1)-1)),W191),IF(AND(W191="",V191=""),IF(SUBSTITUTE(SUBSTITUTE(SUBSTITUTE(R191,AA191,""),".","")," ","")="",IF(LEN(TRIM(MID(SUBSTITUTE(SUBSTITUTE(","&amp;$Q191," ",", ",LEN($Q191)-LEN(SUBSTITUTE($Q191," ",""))),",",REPT(" ",50)),50*COLUMNS($Q:S),50)))&gt;3,LEFT(TRIM(MID(SUBSTITUTE(SUBSTITUTE(","&amp;$Q191," ",", ",LEN($Q191)-LEN(SUBSTITUTE($Q191," ",""))),",",REPT(" ",50)),50*COLUMNS($Q:S),50)),3),TRIM(MID(SUBSTITUTE(SUBSTITUTE(","&amp;$Q191," ",", ",LEN($Q191)-LEN(SUBSTITUTE($Q191," ",""))),",",REPT(" ",50)),50*COLUMNS($Q:S),50))),SUBSTITUTE(SUBSTITUTE(SUBSTITUTE(R191,AA191,""),".","")," ","")),IF(AND(LEN(W191)&gt;0,LEN(V191)&gt;0),IF(SUBSTITUTE(SUBSTITUTE(SUBSTITUTE(R191,AA191,""),".","")," ","")="",IF(LEN(TRIM(MID(SUBSTITUTE(SUBSTITUTE(","&amp;$Q191," ",", ",LEN($Q191)-LEN(SUBSTITUTE($Q191," ",""))),",",REPT(" ",50)),50*COLUMNS($Q:S),50)))&gt;3,LEFT(TRIM(MID(SUBSTITUTE(SUBSTITUTE(","&amp;$Q191," ",", ",LEN($Q191)-LEN(SUBSTITUTE($Q191," ",""))),",",REPT(" ",50)),50*COLUMNS($Q:S),50)),3),TRIM(MID(SUBSTITUTE(SUBSTITUTE(","&amp;$Q191," ",", ",LEN($Q191)-LEN(SUBSTITUTE($Q191," ",""))),",",REPT(" ",50)),50*COLUMNS($Q:S),50))),SUBSTITUTE(SUBSTITUTE(SUBSTITUTE(R191,AA191,""),".","")," ","")),""))),AE191)</f>
        <v>#VALUE!</v>
      </c>
      <c r="AC191" s="56" t="e">
        <f t="shared" si="58"/>
        <v>#VALUE!</v>
      </c>
      <c r="AD191" s="57" t="str">
        <f t="shared" si="59"/>
        <v/>
      </c>
      <c r="AE191" t="str">
        <f t="array" ref="AE191">IFERROR(INDEX(elem_res,MATCH(TRUE,ISNUMBER(SEARCH(elem_ext,AA191)),0)),"")</f>
        <v/>
      </c>
      <c r="AF191" t="str">
        <f t="shared" si="60"/>
        <v xml:space="preserve"> </v>
      </c>
      <c r="AG191" t="str">
        <f t="shared" si="61"/>
        <v/>
      </c>
      <c r="AH191" t="e">
        <f t="shared" si="62"/>
        <v>#VALUE!</v>
      </c>
      <c r="AI191" t="str">
        <f t="shared" si="63"/>
        <v/>
      </c>
      <c r="AJ191" t="str">
        <f t="shared" si="64"/>
        <v/>
      </c>
      <c r="AK191" t="str">
        <f t="shared" si="65"/>
        <v/>
      </c>
      <c r="AL191" t="str">
        <f t="shared" si="66"/>
        <v/>
      </c>
      <c r="AM191" t="str">
        <f>IF(R191="","",'School Form 1-Copy'!$F$4)</f>
        <v/>
      </c>
      <c r="AN191" t="str">
        <f>IF(R191="","",'School Form 1-Copy'!$F$3)</f>
        <v/>
      </c>
      <c r="AO191" t="str">
        <f>IF(R191="","",'School Form 1-Copy'!$AH$3)</f>
        <v/>
      </c>
      <c r="AP191" t="str">
        <f>IF(R191="","",'School Form 1-Copy'!$S$3)</f>
        <v/>
      </c>
      <c r="AQ191" t="str">
        <f>IF(R191="","",IF('School Form 1-Copy'!$K$3="NCR","NCR",IF('School Form 1-Copy'!$K$3="ARMM","ARMM",IF('School Form 1-Copy'!$K$3="CARAGA","CARAGA",MID('School Form 1-Copy'!$K$3,FIND(" ",'School Form 1-Copy'!$K$3)+1,256)))))</f>
        <v/>
      </c>
      <c r="AR191" t="str">
        <f>IF(R191="","",MID('School Form 1-Copy'!$AB$4,FIND(" ",'School Form 1-Copy'!$AB$4)+1,256))</f>
        <v/>
      </c>
      <c r="AS191" t="str">
        <f>IF(R191="","",'School Form 1-Copy'!$AH$4)</f>
        <v/>
      </c>
      <c r="AT191" t="str">
        <f>IF(S191="","",'School Form 1-Copy'!$S$4)</f>
        <v/>
      </c>
      <c r="AU191" t="str">
        <f ca="1">IF(AM191="","",INDIRECT("'"&amp;"School Form 1-Copy"&amp;"'!"&amp;"AD"&amp;MATCH("*Prepared*",'School Form 1-Copy'!$AD$1:$AD$1000,0)+1))</f>
        <v/>
      </c>
    </row>
    <row r="192" spans="3:47">
      <c r="C192" t="str">
        <f t="array" ref="C192">IF(ROWS($3:192)&gt;MAX(IF(ISNUMBER(SEARCH(SUBSTITUTE(A$1,"&lt;=== TOTAL",""),'School Form 1-Copy'!$C$7:$C$1000)),ROW('School Form 1-Copy'!$C$7:$C$1000)-MIN(ROW('School Form 1-Copy'!$C$7:$C$1000))+1,""))-1,"",INDEX('School Form 1-Copy'!$C$7:$C$1000,ROWS($3:192)))</f>
        <v/>
      </c>
      <c r="D192" t="str">
        <f t="shared" si="46"/>
        <v/>
      </c>
      <c r="E192" t="str">
        <f>IF(C192="","",VLOOKUP(C192,'School Form 1-Copy'!$C$7:$H$1000,6,0))</f>
        <v/>
      </c>
      <c r="F192" t="str">
        <f t="array" ref="F192">IF(ROWS($3:192)&gt;MAX(IF(ISNUMBER(SEARCH(SUBSTITUTE(F$1,"&lt;===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1-Copy'!$C$3:$C$1000))+1,""))+ROWS($3:192)),""))</f>
        <v/>
      </c>
      <c r="G192" t="str">
        <f t="shared" si="47"/>
        <v/>
      </c>
      <c r="H192" t="str">
        <f>IF(F192="","",VLOOKUP(F192,'School Form 1-Copy'!$C$7:$H$1000,6,0))</f>
        <v/>
      </c>
      <c r="I192" t="str">
        <f t="shared" si="48"/>
        <v/>
      </c>
      <c r="J192" t="str">
        <f>IF(C192="","",VLOOKUP(C192,IF({1,0},'School Form 1-Copy'!$C$1:$C$1000,'School Form 1-Copy'!$A$1:$A$1000),2,0))</f>
        <v/>
      </c>
      <c r="K192" t="str">
        <f t="shared" si="49"/>
        <v/>
      </c>
      <c r="L192" t="str">
        <f t="shared" si="50"/>
        <v/>
      </c>
      <c r="M192" t="str">
        <f t="array" ref="M192">LOOKUP("zzzzz",CHOOSE({1,2},"",INDEX(I:I,SMALL(IF($I$3:$I$1000&lt;&gt;"",ROW($I$3:$I$1000)),ROWS($M$3:M192)))))</f>
        <v/>
      </c>
      <c r="N192" t="str">
        <f t="shared" si="51"/>
        <v/>
      </c>
      <c r="O192" t="str">
        <f t="shared" si="52"/>
        <v/>
      </c>
      <c r="P192" t="str">
        <f t="shared" si="53"/>
        <v/>
      </c>
      <c r="Q192" t="str">
        <f t="shared" si="54"/>
        <v/>
      </c>
      <c r="R192" t="str">
        <f>IFERROR(TRIM(MID(SUBSTITUTE(SUBSTITUTE(","&amp;$M192," ",", ",LEN($M192)-LEN(SUBSTITUTE($M192," ",""))),",",REPT(" ",50)),50*COLUMNS($M:M),50)),"")</f>
        <v/>
      </c>
      <c r="S192" t="str">
        <f>IFERROR(TRIM(MID(SUBSTITUTE(SUBSTITUTE(","&amp;$M192," ",", ",LEN($M192)-LEN(SUBSTITUTE($M192," ",""))),",",REPT(" ",50)),50*COLUMNS($M:N),50)),"")</f>
        <v/>
      </c>
      <c r="T192" t="str">
        <f>IFERROR(TRIM(MID(SUBSTITUTE(SUBSTITUTE(","&amp;$M192," ",", ",LEN($M192)-LEN(SUBSTITUTE($M192," ",""))),",",REPT(" ",50)),50*COLUMNS($M:O),50)),"")</f>
        <v/>
      </c>
      <c r="U192" t="str">
        <f>IFERROR(TRIM(MID(SUBSTITUTE(SUBSTITUTE(","&amp;$M192," ",", ",LEN($M192)-LEN(SUBSTITUTE($M192," ",""))),",",REPT(" ",50)),50*COLUMNS($M:P),50)),"")</f>
        <v/>
      </c>
      <c r="V192" s="53" t="e">
        <f>IF(LEN(TRIM(MID(SUBSTITUTE(SUBSTITUTE(","&amp;$Q192," ",", ",LEN($Q192)-LEN(SUBSTITUTE($Q192," ",""))),",",REPT(" ",50)),50*COLUMNS($Q:S),50)))&gt;3,TRIM(MID(SUBSTITUTE(SUBSTITUTE(","&amp;$Q192," ",", ",LEN($Q192)-LEN(SUBSTITUTE($Q192," ",""))),",",REPT(" ",50)),50*COLUMNS($Q:S),50)),"")</f>
        <v>#VALUE!</v>
      </c>
      <c r="W192" s="53" t="e">
        <f t="shared" si="55"/>
        <v>#VALUE!</v>
      </c>
      <c r="X192" t="e">
        <f t="shared" si="45"/>
        <v>#VALUE!</v>
      </c>
      <c r="Y192" s="54" t="e">
        <f t="shared" si="56"/>
        <v>#VALUE!</v>
      </c>
      <c r="Z192" s="53" t="e">
        <f>IF(AND(LEN(TRIM(MID(SUBSTITUTE(SUBSTITUTE(","&amp;$R192," ",", ",LEN($R192)-LEN(SUBSTITUTE($R192," ",""))),",",REPT(" ",50)),50*COLUMNS($R:R),50))&gt;0),LEFT(TRIM(MID(SUBSTITUTE(SUBSTITUTE(","&amp;$R192," ",", ",LEN($R192)-LEN(SUBSTITUTE($R192," ",""))),",",REPT(" ",50)),50*COLUMNS($R:R),50)),1)="I",LEFT(TRIM(MID(SUBSTITUTE(SUBSTITUTE(","&amp;$R192," ",", ",LEN($R192)-LEN(SUBSTITUTE($R192," ",""))),",",REPT(" ",50)),50*COLUMNS($R:R),50)),1)="V",LEFT(TRIM(MID(SUBSTITUTE(SUBSTITUTE(","&amp;$R192," ",", ",LEN($R192)-LEN(SUBSTITUTE($R192," ",""))),",",REPT(" ",50)),50*COLUMNS($R:R),50)),1)="X",LEFT(TRIM(MID(SUBSTITUTE(SUBSTITUTE(","&amp;$R192," ",", ",LEN($R192)-LEN(SUBSTITUTE($R192," ",""))),",",REPT(" ",50)),50*COLUMNS($R:R),50)),1)="J"),TRIM(MID(SUBSTITUTE(SUBSTITUTE(","&amp;$R192," ",", ",LEN($R192)-LEN(SUBSTITUTE($R192," ",""))),",",REPT(" ",50)),50*COLUMNS($R:R),50)),R192)</f>
        <v>#VALUE!</v>
      </c>
      <c r="AA192" s="55" t="str">
        <f t="shared" si="57"/>
        <v xml:space="preserve"> </v>
      </c>
      <c r="AB192" s="56" t="e">
        <f>IF(AE192="",IF(OR(LEFT(W192,1)="I",LEFT(W192,1)="V",LEFT(W192,1)="X",LEFT(W192,2)="JR",LEFT(W192,2)="SR"),IF(LEN(T192)-LEN(SUBSTITUTE(T192," ",""))&gt;=2,LEFT(T192,(FIND(" ",T192,1)-1)),W192),IF(AND(W192="",V192=""),IF(SUBSTITUTE(SUBSTITUTE(SUBSTITUTE(R192,AA192,""),".","")," ","")="",IF(LEN(TRIM(MID(SUBSTITUTE(SUBSTITUTE(","&amp;$Q192," ",", ",LEN($Q192)-LEN(SUBSTITUTE($Q192," ",""))),",",REPT(" ",50)),50*COLUMNS($Q:S),50)))&gt;3,LEFT(TRIM(MID(SUBSTITUTE(SUBSTITUTE(","&amp;$Q192," ",", ",LEN($Q192)-LEN(SUBSTITUTE($Q192," ",""))),",",REPT(" ",50)),50*COLUMNS($Q:S),50)),3),TRIM(MID(SUBSTITUTE(SUBSTITUTE(","&amp;$Q192," ",", ",LEN($Q192)-LEN(SUBSTITUTE($Q192," ",""))),",",REPT(" ",50)),50*COLUMNS($Q:S),50))),SUBSTITUTE(SUBSTITUTE(SUBSTITUTE(R192,AA192,""),".","")," ","")),IF(AND(LEN(W192)&gt;0,LEN(V192)&gt;0),IF(SUBSTITUTE(SUBSTITUTE(SUBSTITUTE(R192,AA192,""),".","")," ","")="",IF(LEN(TRIM(MID(SUBSTITUTE(SUBSTITUTE(","&amp;$Q192," ",", ",LEN($Q192)-LEN(SUBSTITUTE($Q192," ",""))),",",REPT(" ",50)),50*COLUMNS($Q:S),50)))&gt;3,LEFT(TRIM(MID(SUBSTITUTE(SUBSTITUTE(","&amp;$Q192," ",", ",LEN($Q192)-LEN(SUBSTITUTE($Q192," ",""))),",",REPT(" ",50)),50*COLUMNS($Q:S),50)),3),TRIM(MID(SUBSTITUTE(SUBSTITUTE(","&amp;$Q192," ",", ",LEN($Q192)-LEN(SUBSTITUTE($Q192," ",""))),",",REPT(" ",50)),50*COLUMNS($Q:S),50))),SUBSTITUTE(SUBSTITUTE(SUBSTITUTE(R192,AA192,""),".","")," ","")),""))),AE192)</f>
        <v>#VALUE!</v>
      </c>
      <c r="AC192" s="56" t="e">
        <f t="shared" si="58"/>
        <v>#VALUE!</v>
      </c>
      <c r="AD192" s="57" t="str">
        <f t="shared" si="59"/>
        <v/>
      </c>
      <c r="AE192" t="str">
        <f t="array" ref="AE192">IFERROR(INDEX(elem_res,MATCH(TRUE,ISNUMBER(SEARCH(elem_ext,AA192)),0)),"")</f>
        <v/>
      </c>
      <c r="AF192" t="str">
        <f t="shared" si="60"/>
        <v xml:space="preserve"> </v>
      </c>
      <c r="AG192" t="str">
        <f t="shared" si="61"/>
        <v/>
      </c>
      <c r="AH192" t="e">
        <f t="shared" si="62"/>
        <v>#VALUE!</v>
      </c>
      <c r="AI192" t="str">
        <f t="shared" si="63"/>
        <v/>
      </c>
      <c r="AJ192" t="str">
        <f t="shared" si="64"/>
        <v/>
      </c>
      <c r="AK192" t="str">
        <f t="shared" si="65"/>
        <v/>
      </c>
      <c r="AL192" t="str">
        <f t="shared" si="66"/>
        <v/>
      </c>
      <c r="AM192" t="str">
        <f>IF(R192="","",'School Form 1-Copy'!$F$4)</f>
        <v/>
      </c>
      <c r="AN192" t="str">
        <f>IF(R192="","",'School Form 1-Copy'!$F$3)</f>
        <v/>
      </c>
      <c r="AO192" t="str">
        <f>IF(R192="","",'School Form 1-Copy'!$AH$3)</f>
        <v/>
      </c>
      <c r="AP192" t="str">
        <f>IF(R192="","",'School Form 1-Copy'!$S$3)</f>
        <v/>
      </c>
      <c r="AQ192" t="str">
        <f>IF(R192="","",IF('School Form 1-Copy'!$K$3="NCR","NCR",IF('School Form 1-Copy'!$K$3="ARMM","ARMM",IF('School Form 1-Copy'!$K$3="CARAGA","CARAGA",MID('School Form 1-Copy'!$K$3,FIND(" ",'School Form 1-Copy'!$K$3)+1,256)))))</f>
        <v/>
      </c>
      <c r="AR192" t="str">
        <f>IF(R192="","",MID('School Form 1-Copy'!$AB$4,FIND(" ",'School Form 1-Copy'!$AB$4)+1,256))</f>
        <v/>
      </c>
      <c r="AS192" t="str">
        <f>IF(R192="","",'School Form 1-Copy'!$AH$4)</f>
        <v/>
      </c>
      <c r="AT192" t="str">
        <f>IF(S192="","",'School Form 1-Copy'!$S$4)</f>
        <v/>
      </c>
      <c r="AU192" t="str">
        <f ca="1">IF(AM192="","",INDIRECT("'"&amp;"School Form 1-Copy"&amp;"'!"&amp;"AD"&amp;MATCH("*Prepared*",'School Form 1-Copy'!$AD$1:$AD$1000,0)+1))</f>
        <v/>
      </c>
    </row>
    <row r="193" spans="3:47">
      <c r="C193" t="str">
        <f t="array" ref="C193">IF(ROWS($3:193)&gt;MAX(IF(ISNUMBER(SEARCH(SUBSTITUTE(A$1,"&lt;=== TOTAL",""),'School Form 1-Copy'!$C$7:$C$1000)),ROW('School Form 1-Copy'!$C$7:$C$1000)-MIN(ROW('School Form 1-Copy'!$C$7:$C$1000))+1,""))-1,"",INDEX('School Form 1-Copy'!$C$7:$C$1000,ROWS($3:193)))</f>
        <v/>
      </c>
      <c r="D193" t="str">
        <f t="shared" si="46"/>
        <v/>
      </c>
      <c r="E193" t="str">
        <f>IF(C193="","",VLOOKUP(C193,'School Form 1-Copy'!$C$7:$H$1000,6,0))</f>
        <v/>
      </c>
      <c r="F193" t="str">
        <f t="array" ref="F193">IF(ROWS($3:193)&gt;MAX(IF(ISNUMBER(SEARCH(SUBSTITUTE(F$1,"&lt;===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1-Copy'!$C$3:$C$1000))+1,""))+ROWS($3:193)),""))</f>
        <v/>
      </c>
      <c r="G193" t="str">
        <f t="shared" si="47"/>
        <v/>
      </c>
      <c r="H193" t="str">
        <f>IF(F193="","",VLOOKUP(F193,'School Form 1-Copy'!$C$7:$H$1000,6,0))</f>
        <v/>
      </c>
      <c r="I193" t="str">
        <f t="shared" si="48"/>
        <v/>
      </c>
      <c r="J193" t="str">
        <f>IF(C193="","",VLOOKUP(C193,IF({1,0},'School Form 1-Copy'!$C$1:$C$1000,'School Form 1-Copy'!$A$1:$A$1000),2,0))</f>
        <v/>
      </c>
      <c r="K193" t="str">
        <f t="shared" si="49"/>
        <v/>
      </c>
      <c r="L193" t="str">
        <f t="shared" si="50"/>
        <v/>
      </c>
      <c r="M193" t="str">
        <f t="array" ref="M193">LOOKUP("zzzzz",CHOOSE({1,2},"",INDEX(I:I,SMALL(IF($I$3:$I$1000&lt;&gt;"",ROW($I$3:$I$1000)),ROWS($M$3:M193)))))</f>
        <v/>
      </c>
      <c r="N193" t="str">
        <f t="shared" si="51"/>
        <v/>
      </c>
      <c r="O193" t="str">
        <f t="shared" si="52"/>
        <v/>
      </c>
      <c r="P193" t="str">
        <f t="shared" si="53"/>
        <v/>
      </c>
      <c r="Q193" t="str">
        <f t="shared" si="54"/>
        <v/>
      </c>
      <c r="R193" t="str">
        <f>IFERROR(TRIM(MID(SUBSTITUTE(SUBSTITUTE(","&amp;$M193," ",", ",LEN($M193)-LEN(SUBSTITUTE($M193," ",""))),",",REPT(" ",50)),50*COLUMNS($M:M),50)),"")</f>
        <v/>
      </c>
      <c r="S193" t="str">
        <f>IFERROR(TRIM(MID(SUBSTITUTE(SUBSTITUTE(","&amp;$M193," ",", ",LEN($M193)-LEN(SUBSTITUTE($M193," ",""))),",",REPT(" ",50)),50*COLUMNS($M:N),50)),"")</f>
        <v/>
      </c>
      <c r="T193" t="str">
        <f>IFERROR(TRIM(MID(SUBSTITUTE(SUBSTITUTE(","&amp;$M193," ",", ",LEN($M193)-LEN(SUBSTITUTE($M193," ",""))),",",REPT(" ",50)),50*COLUMNS($M:O),50)),"")</f>
        <v/>
      </c>
      <c r="U193" t="str">
        <f>IFERROR(TRIM(MID(SUBSTITUTE(SUBSTITUTE(","&amp;$M193," ",", ",LEN($M193)-LEN(SUBSTITUTE($M193," ",""))),",",REPT(" ",50)),50*COLUMNS($M:P),50)),"")</f>
        <v/>
      </c>
      <c r="V193" s="53" t="e">
        <f>IF(LEN(TRIM(MID(SUBSTITUTE(SUBSTITUTE(","&amp;$Q193," ",", ",LEN($Q193)-LEN(SUBSTITUTE($Q193," ",""))),",",REPT(" ",50)),50*COLUMNS($Q:S),50)))&gt;3,TRIM(MID(SUBSTITUTE(SUBSTITUTE(","&amp;$Q193," ",", ",LEN($Q193)-LEN(SUBSTITUTE($Q193," ",""))),",",REPT(" ",50)),50*COLUMNS($Q:S),50)),"")</f>
        <v>#VALUE!</v>
      </c>
      <c r="W193" s="53" t="e">
        <f t="shared" si="55"/>
        <v>#VALUE!</v>
      </c>
      <c r="X193" t="e">
        <f t="shared" si="45"/>
        <v>#VALUE!</v>
      </c>
      <c r="Y193" s="54" t="e">
        <f t="shared" si="56"/>
        <v>#VALUE!</v>
      </c>
      <c r="Z193" s="53" t="e">
        <f>IF(AND(LEN(TRIM(MID(SUBSTITUTE(SUBSTITUTE(","&amp;$R193," ",", ",LEN($R193)-LEN(SUBSTITUTE($R193," ",""))),",",REPT(" ",50)),50*COLUMNS($R:R),50))&gt;0),LEFT(TRIM(MID(SUBSTITUTE(SUBSTITUTE(","&amp;$R193," ",", ",LEN($R193)-LEN(SUBSTITUTE($R193," ",""))),",",REPT(" ",50)),50*COLUMNS($R:R),50)),1)="I",LEFT(TRIM(MID(SUBSTITUTE(SUBSTITUTE(","&amp;$R193," ",", ",LEN($R193)-LEN(SUBSTITUTE($R193," ",""))),",",REPT(" ",50)),50*COLUMNS($R:R),50)),1)="V",LEFT(TRIM(MID(SUBSTITUTE(SUBSTITUTE(","&amp;$R193," ",", ",LEN($R193)-LEN(SUBSTITUTE($R193," ",""))),",",REPT(" ",50)),50*COLUMNS($R:R),50)),1)="X",LEFT(TRIM(MID(SUBSTITUTE(SUBSTITUTE(","&amp;$R193," ",", ",LEN($R193)-LEN(SUBSTITUTE($R193," ",""))),",",REPT(" ",50)),50*COLUMNS($R:R),50)),1)="J"),TRIM(MID(SUBSTITUTE(SUBSTITUTE(","&amp;$R193," ",", ",LEN($R193)-LEN(SUBSTITUTE($R193," ",""))),",",REPT(" ",50)),50*COLUMNS($R:R),50)),R193)</f>
        <v>#VALUE!</v>
      </c>
      <c r="AA193" s="55" t="str">
        <f t="shared" si="57"/>
        <v xml:space="preserve"> </v>
      </c>
      <c r="AB193" s="56" t="e">
        <f>IF(AE193="",IF(OR(LEFT(W193,1)="I",LEFT(W193,1)="V",LEFT(W193,1)="X",LEFT(W193,2)="JR",LEFT(W193,2)="SR"),IF(LEN(T193)-LEN(SUBSTITUTE(T193," ",""))&gt;=2,LEFT(T193,(FIND(" ",T193,1)-1)),W193),IF(AND(W193="",V193=""),IF(SUBSTITUTE(SUBSTITUTE(SUBSTITUTE(R193,AA193,""),".","")," ","")="",IF(LEN(TRIM(MID(SUBSTITUTE(SUBSTITUTE(","&amp;$Q193," ",", ",LEN($Q193)-LEN(SUBSTITUTE($Q193," ",""))),",",REPT(" ",50)),50*COLUMNS($Q:S),50)))&gt;3,LEFT(TRIM(MID(SUBSTITUTE(SUBSTITUTE(","&amp;$Q193," ",", ",LEN($Q193)-LEN(SUBSTITUTE($Q193," ",""))),",",REPT(" ",50)),50*COLUMNS($Q:S),50)),3),TRIM(MID(SUBSTITUTE(SUBSTITUTE(","&amp;$Q193," ",", ",LEN($Q193)-LEN(SUBSTITUTE($Q193," ",""))),",",REPT(" ",50)),50*COLUMNS($Q:S),50))),SUBSTITUTE(SUBSTITUTE(SUBSTITUTE(R193,AA193,""),".","")," ","")),IF(AND(LEN(W193)&gt;0,LEN(V193)&gt;0),IF(SUBSTITUTE(SUBSTITUTE(SUBSTITUTE(R193,AA193,""),".","")," ","")="",IF(LEN(TRIM(MID(SUBSTITUTE(SUBSTITUTE(","&amp;$Q193," ",", ",LEN($Q193)-LEN(SUBSTITUTE($Q193," ",""))),",",REPT(" ",50)),50*COLUMNS($Q:S),50)))&gt;3,LEFT(TRIM(MID(SUBSTITUTE(SUBSTITUTE(","&amp;$Q193," ",", ",LEN($Q193)-LEN(SUBSTITUTE($Q193," ",""))),",",REPT(" ",50)),50*COLUMNS($Q:S),50)),3),TRIM(MID(SUBSTITUTE(SUBSTITUTE(","&amp;$Q193," ",", ",LEN($Q193)-LEN(SUBSTITUTE($Q193," ",""))),",",REPT(" ",50)),50*COLUMNS($Q:S),50))),SUBSTITUTE(SUBSTITUTE(SUBSTITUTE(R193,AA193,""),".","")," ","")),""))),AE193)</f>
        <v>#VALUE!</v>
      </c>
      <c r="AC193" s="56" t="e">
        <f t="shared" si="58"/>
        <v>#VALUE!</v>
      </c>
      <c r="AD193" s="57" t="str">
        <f t="shared" si="59"/>
        <v/>
      </c>
      <c r="AE193" t="str">
        <f t="array" ref="AE193">IFERROR(INDEX(elem_res,MATCH(TRUE,ISNUMBER(SEARCH(elem_ext,AA193)),0)),"")</f>
        <v/>
      </c>
      <c r="AF193" t="str">
        <f t="shared" si="60"/>
        <v xml:space="preserve"> </v>
      </c>
      <c r="AG193" t="str">
        <f t="shared" si="61"/>
        <v/>
      </c>
      <c r="AH193" t="e">
        <f t="shared" si="62"/>
        <v>#VALUE!</v>
      </c>
      <c r="AI193" t="str">
        <f t="shared" si="63"/>
        <v/>
      </c>
      <c r="AJ193" t="str">
        <f t="shared" si="64"/>
        <v/>
      </c>
      <c r="AK193" t="str">
        <f t="shared" si="65"/>
        <v/>
      </c>
      <c r="AL193" t="str">
        <f t="shared" si="66"/>
        <v/>
      </c>
      <c r="AM193" t="str">
        <f>IF(R193="","",'School Form 1-Copy'!$F$4)</f>
        <v/>
      </c>
      <c r="AN193" t="str">
        <f>IF(R193="","",'School Form 1-Copy'!$F$3)</f>
        <v/>
      </c>
      <c r="AO193" t="str">
        <f>IF(R193="","",'School Form 1-Copy'!$AH$3)</f>
        <v/>
      </c>
      <c r="AP193" t="str">
        <f>IF(R193="","",'School Form 1-Copy'!$S$3)</f>
        <v/>
      </c>
      <c r="AQ193" t="str">
        <f>IF(R193="","",IF('School Form 1-Copy'!$K$3="NCR","NCR",IF('School Form 1-Copy'!$K$3="ARMM","ARMM",IF('School Form 1-Copy'!$K$3="CARAGA","CARAGA",MID('School Form 1-Copy'!$K$3,FIND(" ",'School Form 1-Copy'!$K$3)+1,256)))))</f>
        <v/>
      </c>
      <c r="AR193" t="str">
        <f>IF(R193="","",MID('School Form 1-Copy'!$AB$4,FIND(" ",'School Form 1-Copy'!$AB$4)+1,256))</f>
        <v/>
      </c>
      <c r="AS193" t="str">
        <f>IF(R193="","",'School Form 1-Copy'!$AH$4)</f>
        <v/>
      </c>
      <c r="AT193" t="str">
        <f>IF(S193="","",'School Form 1-Copy'!$S$4)</f>
        <v/>
      </c>
      <c r="AU193" t="str">
        <f ca="1">IF(AM193="","",INDIRECT("'"&amp;"School Form 1-Copy"&amp;"'!"&amp;"AD"&amp;MATCH("*Prepared*",'School Form 1-Copy'!$AD$1:$AD$1000,0)+1))</f>
        <v/>
      </c>
    </row>
    <row r="194" spans="3:47">
      <c r="C194" t="str">
        <f t="array" ref="C194">IF(ROWS($3:194)&gt;MAX(IF(ISNUMBER(SEARCH(SUBSTITUTE(A$1,"&lt;=== TOTAL",""),'School Form 1-Copy'!$C$7:$C$1000)),ROW('School Form 1-Copy'!$C$7:$C$1000)-MIN(ROW('School Form 1-Copy'!$C$7:$C$1000))+1,""))-1,"",INDEX('School Form 1-Copy'!$C$7:$C$1000,ROWS($3:194)))</f>
        <v/>
      </c>
      <c r="D194" t="str">
        <f t="shared" si="46"/>
        <v/>
      </c>
      <c r="E194" t="str">
        <f>IF(C194="","",VLOOKUP(C194,'School Form 1-Copy'!$C$7:$H$1000,6,0))</f>
        <v/>
      </c>
      <c r="F194" t="str">
        <f t="array" ref="F194">IF(ROWS($3:194)&gt;MAX(IF(ISNUMBER(SEARCH(SUBSTITUTE(F$1,"&lt;===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1-Copy'!$C$3:$C$1000))+1,""))+ROWS($3:194)),""))</f>
        <v/>
      </c>
      <c r="G194" t="str">
        <f t="shared" si="47"/>
        <v/>
      </c>
      <c r="H194" t="str">
        <f>IF(F194="","",VLOOKUP(F194,'School Form 1-Copy'!$C$7:$H$1000,6,0))</f>
        <v/>
      </c>
      <c r="I194" t="str">
        <f t="shared" si="48"/>
        <v/>
      </c>
      <c r="J194" t="str">
        <f>IF(C194="","",VLOOKUP(C194,IF({1,0},'School Form 1-Copy'!$C$1:$C$1000,'School Form 1-Copy'!$A$1:$A$1000),2,0))</f>
        <v/>
      </c>
      <c r="K194" t="str">
        <f t="shared" si="49"/>
        <v/>
      </c>
      <c r="L194" t="str">
        <f t="shared" si="50"/>
        <v/>
      </c>
      <c r="M194" t="str">
        <f t="array" ref="M194">LOOKUP("zzzzz",CHOOSE({1,2},"",INDEX(I:I,SMALL(IF($I$3:$I$1000&lt;&gt;"",ROW($I$3:$I$1000)),ROWS($M$3:M194)))))</f>
        <v/>
      </c>
      <c r="N194" t="str">
        <f t="shared" si="51"/>
        <v/>
      </c>
      <c r="O194" t="str">
        <f t="shared" si="52"/>
        <v/>
      </c>
      <c r="P194" t="str">
        <f t="shared" si="53"/>
        <v/>
      </c>
      <c r="Q194" t="str">
        <f t="shared" si="54"/>
        <v/>
      </c>
      <c r="R194" t="str">
        <f>IFERROR(TRIM(MID(SUBSTITUTE(SUBSTITUTE(","&amp;$M194," ",", ",LEN($M194)-LEN(SUBSTITUTE($M194," ",""))),",",REPT(" ",50)),50*COLUMNS($M:M),50)),"")</f>
        <v/>
      </c>
      <c r="S194" t="str">
        <f>IFERROR(TRIM(MID(SUBSTITUTE(SUBSTITUTE(","&amp;$M194," ",", ",LEN($M194)-LEN(SUBSTITUTE($M194," ",""))),",",REPT(" ",50)),50*COLUMNS($M:N),50)),"")</f>
        <v/>
      </c>
      <c r="T194" t="str">
        <f>IFERROR(TRIM(MID(SUBSTITUTE(SUBSTITUTE(","&amp;$M194," ",", ",LEN($M194)-LEN(SUBSTITUTE($M194," ",""))),",",REPT(" ",50)),50*COLUMNS($M:O),50)),"")</f>
        <v/>
      </c>
      <c r="U194" t="str">
        <f>IFERROR(TRIM(MID(SUBSTITUTE(SUBSTITUTE(","&amp;$M194," ",", ",LEN($M194)-LEN(SUBSTITUTE($M194," ",""))),",",REPT(" ",50)),50*COLUMNS($M:P),50)),"")</f>
        <v/>
      </c>
      <c r="V194" s="53" t="e">
        <f>IF(LEN(TRIM(MID(SUBSTITUTE(SUBSTITUTE(","&amp;$Q194," ",", ",LEN($Q194)-LEN(SUBSTITUTE($Q194," ",""))),",",REPT(" ",50)),50*COLUMNS($Q:S),50)))&gt;3,TRIM(MID(SUBSTITUTE(SUBSTITUTE(","&amp;$Q194," ",", ",LEN($Q194)-LEN(SUBSTITUTE($Q194," ",""))),",",REPT(" ",50)),50*COLUMNS($Q:S),50)),"")</f>
        <v>#VALUE!</v>
      </c>
      <c r="W194" s="53" t="e">
        <f t="shared" si="55"/>
        <v>#VALUE!</v>
      </c>
      <c r="X194" t="e">
        <f t="shared" si="45"/>
        <v>#VALUE!</v>
      </c>
      <c r="Y194" s="54" t="e">
        <f t="shared" si="56"/>
        <v>#VALUE!</v>
      </c>
      <c r="Z194" s="53" t="e">
        <f>IF(AND(LEN(TRIM(MID(SUBSTITUTE(SUBSTITUTE(","&amp;$R194," ",", ",LEN($R194)-LEN(SUBSTITUTE($R194," ",""))),",",REPT(" ",50)),50*COLUMNS($R:R),50))&gt;0),LEFT(TRIM(MID(SUBSTITUTE(SUBSTITUTE(","&amp;$R194," ",", ",LEN($R194)-LEN(SUBSTITUTE($R194," ",""))),",",REPT(" ",50)),50*COLUMNS($R:R),50)),1)="I",LEFT(TRIM(MID(SUBSTITUTE(SUBSTITUTE(","&amp;$R194," ",", ",LEN($R194)-LEN(SUBSTITUTE($R194," ",""))),",",REPT(" ",50)),50*COLUMNS($R:R),50)),1)="V",LEFT(TRIM(MID(SUBSTITUTE(SUBSTITUTE(","&amp;$R194," ",", ",LEN($R194)-LEN(SUBSTITUTE($R194," ",""))),",",REPT(" ",50)),50*COLUMNS($R:R),50)),1)="X",LEFT(TRIM(MID(SUBSTITUTE(SUBSTITUTE(","&amp;$R194," ",", ",LEN($R194)-LEN(SUBSTITUTE($R194," ",""))),",",REPT(" ",50)),50*COLUMNS($R:R),50)),1)="J"),TRIM(MID(SUBSTITUTE(SUBSTITUTE(","&amp;$R194," ",", ",LEN($R194)-LEN(SUBSTITUTE($R194," ",""))),",",REPT(" ",50)),50*COLUMNS($R:R),50)),R194)</f>
        <v>#VALUE!</v>
      </c>
      <c r="AA194" s="55" t="str">
        <f t="shared" si="57"/>
        <v xml:space="preserve"> </v>
      </c>
      <c r="AB194" s="56" t="e">
        <f>IF(AE194="",IF(OR(LEFT(W194,1)="I",LEFT(W194,1)="V",LEFT(W194,1)="X",LEFT(W194,2)="JR",LEFT(W194,2)="SR"),IF(LEN(T194)-LEN(SUBSTITUTE(T194," ",""))&gt;=2,LEFT(T194,(FIND(" ",T194,1)-1)),W194),IF(AND(W194="",V194=""),IF(SUBSTITUTE(SUBSTITUTE(SUBSTITUTE(R194,AA194,""),".","")," ","")="",IF(LEN(TRIM(MID(SUBSTITUTE(SUBSTITUTE(","&amp;$Q194," ",", ",LEN($Q194)-LEN(SUBSTITUTE($Q194," ",""))),",",REPT(" ",50)),50*COLUMNS($Q:S),50)))&gt;3,LEFT(TRIM(MID(SUBSTITUTE(SUBSTITUTE(","&amp;$Q194," ",", ",LEN($Q194)-LEN(SUBSTITUTE($Q194," ",""))),",",REPT(" ",50)),50*COLUMNS($Q:S),50)),3),TRIM(MID(SUBSTITUTE(SUBSTITUTE(","&amp;$Q194," ",", ",LEN($Q194)-LEN(SUBSTITUTE($Q194," ",""))),",",REPT(" ",50)),50*COLUMNS($Q:S),50))),SUBSTITUTE(SUBSTITUTE(SUBSTITUTE(R194,AA194,""),".","")," ","")),IF(AND(LEN(W194)&gt;0,LEN(V194)&gt;0),IF(SUBSTITUTE(SUBSTITUTE(SUBSTITUTE(R194,AA194,""),".","")," ","")="",IF(LEN(TRIM(MID(SUBSTITUTE(SUBSTITUTE(","&amp;$Q194," ",", ",LEN($Q194)-LEN(SUBSTITUTE($Q194," ",""))),",",REPT(" ",50)),50*COLUMNS($Q:S),50)))&gt;3,LEFT(TRIM(MID(SUBSTITUTE(SUBSTITUTE(","&amp;$Q194," ",", ",LEN($Q194)-LEN(SUBSTITUTE($Q194," ",""))),",",REPT(" ",50)),50*COLUMNS($Q:S),50)),3),TRIM(MID(SUBSTITUTE(SUBSTITUTE(","&amp;$Q194," ",", ",LEN($Q194)-LEN(SUBSTITUTE($Q194," ",""))),",",REPT(" ",50)),50*COLUMNS($Q:S),50))),SUBSTITUTE(SUBSTITUTE(SUBSTITUTE(R194,AA194,""),".","")," ","")),""))),AE194)</f>
        <v>#VALUE!</v>
      </c>
      <c r="AC194" s="56" t="e">
        <f t="shared" si="58"/>
        <v>#VALUE!</v>
      </c>
      <c r="AD194" s="57" t="str">
        <f t="shared" si="59"/>
        <v/>
      </c>
      <c r="AE194" t="str">
        <f t="array" ref="AE194">IFERROR(INDEX(elem_res,MATCH(TRUE,ISNUMBER(SEARCH(elem_ext,AA194)),0)),"")</f>
        <v/>
      </c>
      <c r="AF194" t="str">
        <f t="shared" si="60"/>
        <v xml:space="preserve"> </v>
      </c>
      <c r="AG194" t="str">
        <f t="shared" si="61"/>
        <v/>
      </c>
      <c r="AH194" t="e">
        <f t="shared" si="62"/>
        <v>#VALUE!</v>
      </c>
      <c r="AI194" t="str">
        <f t="shared" si="63"/>
        <v/>
      </c>
      <c r="AJ194" t="str">
        <f t="shared" si="64"/>
        <v/>
      </c>
      <c r="AK194" t="str">
        <f t="shared" si="65"/>
        <v/>
      </c>
      <c r="AL194" t="str">
        <f t="shared" si="66"/>
        <v/>
      </c>
      <c r="AM194" t="str">
        <f>IF(R194="","",'School Form 1-Copy'!$F$4)</f>
        <v/>
      </c>
      <c r="AN194" t="str">
        <f>IF(R194="","",'School Form 1-Copy'!$F$3)</f>
        <v/>
      </c>
      <c r="AO194" t="str">
        <f>IF(R194="","",'School Form 1-Copy'!$AH$3)</f>
        <v/>
      </c>
      <c r="AP194" t="str">
        <f>IF(R194="","",'School Form 1-Copy'!$S$3)</f>
        <v/>
      </c>
      <c r="AQ194" t="str">
        <f>IF(R194="","",IF('School Form 1-Copy'!$K$3="NCR","NCR",IF('School Form 1-Copy'!$K$3="ARMM","ARMM",IF('School Form 1-Copy'!$K$3="CARAGA","CARAGA",MID('School Form 1-Copy'!$K$3,FIND(" ",'School Form 1-Copy'!$K$3)+1,256)))))</f>
        <v/>
      </c>
      <c r="AR194" t="str">
        <f>IF(R194="","",MID('School Form 1-Copy'!$AB$4,FIND(" ",'School Form 1-Copy'!$AB$4)+1,256))</f>
        <v/>
      </c>
      <c r="AS194" t="str">
        <f>IF(R194="","",'School Form 1-Copy'!$AH$4)</f>
        <v/>
      </c>
      <c r="AT194" t="str">
        <f>IF(S194="","",'School Form 1-Copy'!$S$4)</f>
        <v/>
      </c>
      <c r="AU194" t="str">
        <f ca="1">IF(AM194="","",INDIRECT("'"&amp;"School Form 1-Copy"&amp;"'!"&amp;"AD"&amp;MATCH("*Prepared*",'School Form 1-Copy'!$AD$1:$AD$1000,0)+1))</f>
        <v/>
      </c>
    </row>
    <row r="195" spans="3:47">
      <c r="C195" t="str">
        <f t="array" ref="C195">IF(ROWS($3:195)&gt;MAX(IF(ISNUMBER(SEARCH(SUBSTITUTE(A$1,"&lt;=== TOTAL",""),'School Form 1-Copy'!$C$7:$C$1000)),ROW('School Form 1-Copy'!$C$7:$C$1000)-MIN(ROW('School Form 1-Copy'!$C$7:$C$1000))+1,""))-1,"",INDEX('School Form 1-Copy'!$C$7:$C$1000,ROWS($3:195)))</f>
        <v/>
      </c>
      <c r="D195" t="str">
        <f t="shared" si="46"/>
        <v/>
      </c>
      <c r="E195" t="str">
        <f>IF(C195="","",VLOOKUP(C195,'School Form 1-Copy'!$C$7:$H$1000,6,0))</f>
        <v/>
      </c>
      <c r="F195" t="str">
        <f t="array" ref="F195">IF(ROWS($3:195)&gt;MAX(IF(ISNUMBER(SEARCH(SUBSTITUTE(F$1,"&lt;===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1-Copy'!$C$3:$C$1000))+1,""))+ROWS($3:195)),""))</f>
        <v/>
      </c>
      <c r="G195" t="str">
        <f t="shared" si="47"/>
        <v/>
      </c>
      <c r="H195" t="str">
        <f>IF(F195="","",VLOOKUP(F195,'School Form 1-Copy'!$C$7:$H$1000,6,0))</f>
        <v/>
      </c>
      <c r="I195" t="str">
        <f t="shared" si="48"/>
        <v/>
      </c>
      <c r="J195" t="str">
        <f>IF(C195="","",VLOOKUP(C195,IF({1,0},'School Form 1-Copy'!$C$1:$C$1000,'School Form 1-Copy'!$A$1:$A$1000),2,0))</f>
        <v/>
      </c>
      <c r="K195" t="str">
        <f t="shared" si="49"/>
        <v/>
      </c>
      <c r="L195" t="str">
        <f t="shared" si="50"/>
        <v/>
      </c>
      <c r="M195" t="str">
        <f t="array" ref="M195">LOOKUP("zzzzz",CHOOSE({1,2},"",INDEX(I:I,SMALL(IF($I$3:$I$1000&lt;&gt;"",ROW($I$3:$I$1000)),ROWS($M$3:M195)))))</f>
        <v/>
      </c>
      <c r="N195" t="str">
        <f t="shared" si="51"/>
        <v/>
      </c>
      <c r="O195" t="str">
        <f t="shared" si="52"/>
        <v/>
      </c>
      <c r="P195" t="str">
        <f t="shared" si="53"/>
        <v/>
      </c>
      <c r="Q195" t="str">
        <f t="shared" si="54"/>
        <v/>
      </c>
      <c r="R195" t="str">
        <f>IFERROR(TRIM(MID(SUBSTITUTE(SUBSTITUTE(","&amp;$M195," ",", ",LEN($M195)-LEN(SUBSTITUTE($M195," ",""))),",",REPT(" ",50)),50*COLUMNS($M:M),50)),"")</f>
        <v/>
      </c>
      <c r="S195" t="str">
        <f>IFERROR(TRIM(MID(SUBSTITUTE(SUBSTITUTE(","&amp;$M195," ",", ",LEN($M195)-LEN(SUBSTITUTE($M195," ",""))),",",REPT(" ",50)),50*COLUMNS($M:N),50)),"")</f>
        <v/>
      </c>
      <c r="T195" t="str">
        <f>IFERROR(TRIM(MID(SUBSTITUTE(SUBSTITUTE(","&amp;$M195," ",", ",LEN($M195)-LEN(SUBSTITUTE($M195," ",""))),",",REPT(" ",50)),50*COLUMNS($M:O),50)),"")</f>
        <v/>
      </c>
      <c r="U195" t="str">
        <f>IFERROR(TRIM(MID(SUBSTITUTE(SUBSTITUTE(","&amp;$M195," ",", ",LEN($M195)-LEN(SUBSTITUTE($M195," ",""))),",",REPT(" ",50)),50*COLUMNS($M:P),50)),"")</f>
        <v/>
      </c>
      <c r="V195" s="53" t="e">
        <f>IF(LEN(TRIM(MID(SUBSTITUTE(SUBSTITUTE(","&amp;$Q195," ",", ",LEN($Q195)-LEN(SUBSTITUTE($Q195," ",""))),",",REPT(" ",50)),50*COLUMNS($Q:S),50)))&gt;3,TRIM(MID(SUBSTITUTE(SUBSTITUTE(","&amp;$Q195," ",", ",LEN($Q195)-LEN(SUBSTITUTE($Q195," ",""))),",",REPT(" ",50)),50*COLUMNS($Q:S),50)),"")</f>
        <v>#VALUE!</v>
      </c>
      <c r="W195" s="53" t="e">
        <f t="shared" si="55"/>
        <v>#VALUE!</v>
      </c>
      <c r="X195" t="e">
        <f t="shared" ref="X195:X258" si="67">IF(AND(LEFT(W195,1)="V",V195=""),W195&amp;" "&amp;U195,IF(COUNTA(W195)&gt;0,IF(OR(LEFT(W195,2)="JR",LEFT(W195,2)="SR",LEFT(W195,1)="I",LEFT(W195,1)="V",LEFT(W195,1)="X"),IF(COUNTBLANK(V195:W195)=0,W195&amp;" "&amp;U195,IF(W195="",W195&amp;" "&amp;IF(T195="",U195,IF(OR(LEFT(T195,1)="J",LEFT(T195,1)="I",LEFT(T195,1)="V",LEFT(T195,1)="X"),U195,IF(LEN(T195)&gt;=4,T195&amp;" "&amp;U195,IF(OR(W195="",V195=""),U195,W195&amp;" "&amp;U195)))),IF(T195="",U195,IF(OR(LEFT(T195,1)="J",LEFT(T195,1)="I",LEFT(T195,1)="V",LEFT(T195,1)="X"),U195,IF(LEN(T195)&gt;=4,T195&amp;" "&amp;U195,IF(OR(W195="",V195=""),U195,W195&amp;" "&amp;U195)))))),W195&amp;" "&amp;U195)))</f>
        <v>#VALUE!</v>
      </c>
      <c r="Y195" s="54" t="e">
        <f t="shared" si="56"/>
        <v>#VALUE!</v>
      </c>
      <c r="Z195" s="53" t="e">
        <f>IF(AND(LEN(TRIM(MID(SUBSTITUTE(SUBSTITUTE(","&amp;$R195," ",", ",LEN($R195)-LEN(SUBSTITUTE($R195," ",""))),",",REPT(" ",50)),50*COLUMNS($R:R),50))&gt;0),LEFT(TRIM(MID(SUBSTITUTE(SUBSTITUTE(","&amp;$R195," ",", ",LEN($R195)-LEN(SUBSTITUTE($R195," ",""))),",",REPT(" ",50)),50*COLUMNS($R:R),50)),1)="I",LEFT(TRIM(MID(SUBSTITUTE(SUBSTITUTE(","&amp;$R195," ",", ",LEN($R195)-LEN(SUBSTITUTE($R195," ",""))),",",REPT(" ",50)),50*COLUMNS($R:R),50)),1)="V",LEFT(TRIM(MID(SUBSTITUTE(SUBSTITUTE(","&amp;$R195," ",", ",LEN($R195)-LEN(SUBSTITUTE($R195," ",""))),",",REPT(" ",50)),50*COLUMNS($R:R),50)),1)="X",LEFT(TRIM(MID(SUBSTITUTE(SUBSTITUTE(","&amp;$R195," ",", ",LEN($R195)-LEN(SUBSTITUTE($R195," ",""))),",",REPT(" ",50)),50*COLUMNS($R:R),50)),1)="J"),TRIM(MID(SUBSTITUTE(SUBSTITUTE(","&amp;$R195," ",", ",LEN($R195)-LEN(SUBSTITUTE($R195," ",""))),",",REPT(" ",50)),50*COLUMNS($R:R),50)),R195)</f>
        <v>#VALUE!</v>
      </c>
      <c r="AA195" s="55" t="str">
        <f t="shared" si="57"/>
        <v xml:space="preserve"> </v>
      </c>
      <c r="AB195" s="56" t="e">
        <f>IF(AE195="",IF(OR(LEFT(W195,1)="I",LEFT(W195,1)="V",LEFT(W195,1)="X",LEFT(W195,2)="JR",LEFT(W195,2)="SR"),IF(LEN(T195)-LEN(SUBSTITUTE(T195," ",""))&gt;=2,LEFT(T195,(FIND(" ",T195,1)-1)),W195),IF(AND(W195="",V195=""),IF(SUBSTITUTE(SUBSTITUTE(SUBSTITUTE(R195,AA195,""),".","")," ","")="",IF(LEN(TRIM(MID(SUBSTITUTE(SUBSTITUTE(","&amp;$Q195," ",", ",LEN($Q195)-LEN(SUBSTITUTE($Q195," ",""))),",",REPT(" ",50)),50*COLUMNS($Q:S),50)))&gt;3,LEFT(TRIM(MID(SUBSTITUTE(SUBSTITUTE(","&amp;$Q195," ",", ",LEN($Q195)-LEN(SUBSTITUTE($Q195," ",""))),",",REPT(" ",50)),50*COLUMNS($Q:S),50)),3),TRIM(MID(SUBSTITUTE(SUBSTITUTE(","&amp;$Q195," ",", ",LEN($Q195)-LEN(SUBSTITUTE($Q195," ",""))),",",REPT(" ",50)),50*COLUMNS($Q:S),50))),SUBSTITUTE(SUBSTITUTE(SUBSTITUTE(R195,AA195,""),".","")," ","")),IF(AND(LEN(W195)&gt;0,LEN(V195)&gt;0),IF(SUBSTITUTE(SUBSTITUTE(SUBSTITUTE(R195,AA195,""),".","")," ","")="",IF(LEN(TRIM(MID(SUBSTITUTE(SUBSTITUTE(","&amp;$Q195," ",", ",LEN($Q195)-LEN(SUBSTITUTE($Q195," ",""))),",",REPT(" ",50)),50*COLUMNS($Q:S),50)))&gt;3,LEFT(TRIM(MID(SUBSTITUTE(SUBSTITUTE(","&amp;$Q195," ",", ",LEN($Q195)-LEN(SUBSTITUTE($Q195," ",""))),",",REPT(" ",50)),50*COLUMNS($Q:S),50)),3),TRIM(MID(SUBSTITUTE(SUBSTITUTE(","&amp;$Q195," ",", ",LEN($Q195)-LEN(SUBSTITUTE($Q195," ",""))),",",REPT(" ",50)),50*COLUMNS($Q:S),50))),SUBSTITUTE(SUBSTITUTE(SUBSTITUTE(R195,AA195,""),".","")," ","")),""))),AE195)</f>
        <v>#VALUE!</v>
      </c>
      <c r="AC195" s="56" t="e">
        <f t="shared" si="58"/>
        <v>#VALUE!</v>
      </c>
      <c r="AD195" s="57" t="str">
        <f t="shared" si="59"/>
        <v/>
      </c>
      <c r="AE195" t="str">
        <f t="array" ref="AE195">IFERROR(INDEX(elem_res,MATCH(TRUE,ISNUMBER(SEARCH(elem_ext,AA195)),0)),"")</f>
        <v/>
      </c>
      <c r="AF195" t="str">
        <f t="shared" si="60"/>
        <v xml:space="preserve"> </v>
      </c>
      <c r="AG195" t="str">
        <f t="shared" si="61"/>
        <v/>
      </c>
      <c r="AH195" t="e">
        <f t="shared" si="62"/>
        <v>#VALUE!</v>
      </c>
      <c r="AI195" t="str">
        <f t="shared" si="63"/>
        <v/>
      </c>
      <c r="AJ195" t="str">
        <f t="shared" si="64"/>
        <v/>
      </c>
      <c r="AK195" t="str">
        <f t="shared" si="65"/>
        <v/>
      </c>
      <c r="AL195" t="str">
        <f t="shared" si="66"/>
        <v/>
      </c>
      <c r="AM195" t="str">
        <f>IF(R195="","",'School Form 1-Copy'!$F$4)</f>
        <v/>
      </c>
      <c r="AN195" t="str">
        <f>IF(R195="","",'School Form 1-Copy'!$F$3)</f>
        <v/>
      </c>
      <c r="AO195" t="str">
        <f>IF(R195="","",'School Form 1-Copy'!$AH$3)</f>
        <v/>
      </c>
      <c r="AP195" t="str">
        <f>IF(R195="","",'School Form 1-Copy'!$S$3)</f>
        <v/>
      </c>
      <c r="AQ195" t="str">
        <f>IF(R195="","",IF('School Form 1-Copy'!$K$3="NCR","NCR",IF('School Form 1-Copy'!$K$3="ARMM","ARMM",IF('School Form 1-Copy'!$K$3="CARAGA","CARAGA",MID('School Form 1-Copy'!$K$3,FIND(" ",'School Form 1-Copy'!$K$3)+1,256)))))</f>
        <v/>
      </c>
      <c r="AR195" t="str">
        <f>IF(R195="","",MID('School Form 1-Copy'!$AB$4,FIND(" ",'School Form 1-Copy'!$AB$4)+1,256))</f>
        <v/>
      </c>
      <c r="AS195" t="str">
        <f>IF(R195="","",'School Form 1-Copy'!$AH$4)</f>
        <v/>
      </c>
      <c r="AT195" t="str">
        <f>IF(S195="","",'School Form 1-Copy'!$S$4)</f>
        <v/>
      </c>
      <c r="AU195" t="str">
        <f ca="1">IF(AM195="","",INDIRECT("'"&amp;"School Form 1-Copy"&amp;"'!"&amp;"AD"&amp;MATCH("*Prepared*",'School Form 1-Copy'!$AD$1:$AD$1000,0)+1))</f>
        <v/>
      </c>
    </row>
    <row r="196" spans="3:47">
      <c r="C196" t="str">
        <f t="array" ref="C196">IF(ROWS($3:196)&gt;MAX(IF(ISNUMBER(SEARCH(SUBSTITUTE(A$1,"&lt;=== TOTAL",""),'School Form 1-Copy'!$C$7:$C$1000)),ROW('School Form 1-Copy'!$C$7:$C$1000)-MIN(ROW('School Form 1-Copy'!$C$7:$C$1000))+1,""))-1,"",INDEX('School Form 1-Copy'!$C$7:$C$1000,ROWS($3:196)))</f>
        <v/>
      </c>
      <c r="D196" t="str">
        <f t="shared" ref="D196:D206" si="68">IF(C196=0,"",IF(C196="","","MALE"))</f>
        <v/>
      </c>
      <c r="E196" t="str">
        <f>IF(C196="","",VLOOKUP(C196,'School Form 1-Copy'!$C$7:$H$1000,6,0))</f>
        <v/>
      </c>
      <c r="F196" t="str">
        <f t="array" ref="F196">IF(ROWS($3:196)&gt;MAX(IF(ISNUMBER(SEARCH(SUBSTITUTE(F$1,"&lt;===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1-Copy'!$C$3:$C$1000))+1,""))+ROWS($3:196)),""))</f>
        <v/>
      </c>
      <c r="G196" t="str">
        <f t="shared" ref="G196:G206" si="69">IF(F196=0,"",IF(F196="","","FEMALE"))</f>
        <v/>
      </c>
      <c r="H196" t="str">
        <f>IF(F196="","",VLOOKUP(F196,'School Form 1-Copy'!$C$7:$H$1000,6,0))</f>
        <v/>
      </c>
      <c r="I196" t="str">
        <f t="shared" ref="I196:I206" si="70">IF(C196="","",IF(LEN(C196)-LEN(SUBSTITUTE(C196,",",""))&gt;1,C196,C196&amp;", "))</f>
        <v/>
      </c>
      <c r="J196" t="str">
        <f>IF(C196="","",VLOOKUP(C196,IF({1,0},'School Form 1-Copy'!$C$1:$C$1000,'School Form 1-Copy'!$A$1:$A$1000),2,0))</f>
        <v/>
      </c>
      <c r="K196" t="str">
        <f t="shared" ref="K196:K206" si="71">VLOOKUP(C196,$C$3:$D$206,2,FALSE)</f>
        <v/>
      </c>
      <c r="L196" t="str">
        <f t="shared" ref="L196:L206" si="72">VLOOKUP(C196,$C$3:$E$206,3,0)</f>
        <v/>
      </c>
      <c r="M196" t="str">
        <f t="array" ref="M196">LOOKUP("zzzzz",CHOOSE({1,2},"",INDEX(I:I,SMALL(IF($I$3:$I$1000&lt;&gt;"",ROW($I$3:$I$1000)),ROWS($M$3:M196)))))</f>
        <v/>
      </c>
      <c r="N196" t="str">
        <f t="shared" ref="N196:N259" si="73">VLOOKUP(M196,$I$3:$J$410,2,FALSE)</f>
        <v/>
      </c>
      <c r="O196" t="str">
        <f t="shared" ref="O196:O259" si="74">VLOOKUP(M196,$I$3:$K$410,3,FALSE)</f>
        <v/>
      </c>
      <c r="P196" t="str">
        <f t="shared" ref="P196:P259" si="75">VLOOKUP(M196,$I$3:$L$410,4,FALSE)</f>
        <v/>
      </c>
      <c r="Q196" t="str">
        <f t="shared" ref="Q196:Q259" si="76">M196</f>
        <v/>
      </c>
      <c r="R196" t="str">
        <f>IFERROR(TRIM(MID(SUBSTITUTE(SUBSTITUTE(","&amp;$M196," ",", ",LEN($M196)-LEN(SUBSTITUTE($M196," ",""))),",",REPT(" ",50)),50*COLUMNS($M:M),50)),"")</f>
        <v/>
      </c>
      <c r="S196" t="str">
        <f>IFERROR(TRIM(MID(SUBSTITUTE(SUBSTITUTE(","&amp;$M196," ",", ",LEN($M196)-LEN(SUBSTITUTE($M196," ",""))),",",REPT(" ",50)),50*COLUMNS($M:N),50)),"")</f>
        <v/>
      </c>
      <c r="T196" t="str">
        <f>IFERROR(TRIM(MID(SUBSTITUTE(SUBSTITUTE(","&amp;$M196," ",", ",LEN($M196)-LEN(SUBSTITUTE($M196," ",""))),",",REPT(" ",50)),50*COLUMNS($M:O),50)),"")</f>
        <v/>
      </c>
      <c r="U196" t="str">
        <f>IFERROR(TRIM(MID(SUBSTITUTE(SUBSTITUTE(","&amp;$M196," ",", ",LEN($M196)-LEN(SUBSTITUTE($M196," ",""))),",",REPT(" ",50)),50*COLUMNS($M:P),50)),"")</f>
        <v/>
      </c>
      <c r="V196" s="53" t="e">
        <f>IF(LEN(TRIM(MID(SUBSTITUTE(SUBSTITUTE(","&amp;$Q196," ",", ",LEN($Q196)-LEN(SUBSTITUTE($Q196," ",""))),",",REPT(" ",50)),50*COLUMNS($Q:S),50)))&gt;3,TRIM(MID(SUBSTITUTE(SUBSTITUTE(","&amp;$Q196," ",", ",LEN($Q196)-LEN(SUBSTITUTE($Q196," ",""))),",",REPT(" ",50)),50*COLUMNS($Q:S),50)),"")</f>
        <v>#VALUE!</v>
      </c>
      <c r="W196" s="53" t="e">
        <f t="shared" ref="W196:W259" si="77">IF(LEN(V196)-LEN(SUBSTITUTE(V196," ",""))&gt;0,MID(V196,FIND(" ",V196)+1,256),T196)</f>
        <v>#VALUE!</v>
      </c>
      <c r="X196" t="e">
        <f t="shared" si="67"/>
        <v>#VALUE!</v>
      </c>
      <c r="Y196" s="54" t="e">
        <f t="shared" ref="Y196:Y259" si="78">IF(LEN(X196)-LEN(SUBSTITUTE(X196," ",""))&gt;1,MID(X196,FIND(" ",X196)+1,256),X196)</f>
        <v>#VALUE!</v>
      </c>
      <c r="Z196" s="53" t="e">
        <f>IF(AND(LEN(TRIM(MID(SUBSTITUTE(SUBSTITUTE(","&amp;$R196," ",", ",LEN($R196)-LEN(SUBSTITUTE($R196," ",""))),",",REPT(" ",50)),50*COLUMNS($R:R),50))&gt;0),LEFT(TRIM(MID(SUBSTITUTE(SUBSTITUTE(","&amp;$R196," ",", ",LEN($R196)-LEN(SUBSTITUTE($R196," ",""))),",",REPT(" ",50)),50*COLUMNS($R:R),50)),1)="I",LEFT(TRIM(MID(SUBSTITUTE(SUBSTITUTE(","&amp;$R196," ",", ",LEN($R196)-LEN(SUBSTITUTE($R196," ",""))),",",REPT(" ",50)),50*COLUMNS($R:R),50)),1)="V",LEFT(TRIM(MID(SUBSTITUTE(SUBSTITUTE(","&amp;$R196," ",", ",LEN($R196)-LEN(SUBSTITUTE($R196," ",""))),",",REPT(" ",50)),50*COLUMNS($R:R),50)),1)="X",LEFT(TRIM(MID(SUBSTITUTE(SUBSTITUTE(","&amp;$R196," ",", ",LEN($R196)-LEN(SUBSTITUTE($R196," ",""))),",",REPT(" ",50)),50*COLUMNS($R:R),50)),1)="J"),TRIM(MID(SUBSTITUTE(SUBSTITUTE(","&amp;$R196," ",", ",LEN($R196)-LEN(SUBSTITUTE($R196," ",""))),",",REPT(" ",50)),50*COLUMNS($R:R),50)),R196)</f>
        <v>#VALUE!</v>
      </c>
      <c r="AA196" s="55" t="str">
        <f t="shared" ref="AA196:AA259" si="79">IF(LEN($R196)-LEN(SUBSTITUTE($R196," ",""))&gt;=1,Z196,R196)&amp;" "</f>
        <v xml:space="preserve"> </v>
      </c>
      <c r="AB196" s="56" t="e">
        <f>IF(AE196="",IF(OR(LEFT(W196,1)="I",LEFT(W196,1)="V",LEFT(W196,1)="X",LEFT(W196,2)="JR",LEFT(W196,2)="SR"),IF(LEN(T196)-LEN(SUBSTITUTE(T196," ",""))&gt;=2,LEFT(T196,(FIND(" ",T196,1)-1)),W196),IF(AND(W196="",V196=""),IF(SUBSTITUTE(SUBSTITUTE(SUBSTITUTE(R196,AA196,""),".","")," ","")="",IF(LEN(TRIM(MID(SUBSTITUTE(SUBSTITUTE(","&amp;$Q196," ",", ",LEN($Q196)-LEN(SUBSTITUTE($Q196," ",""))),",",REPT(" ",50)),50*COLUMNS($Q:S),50)))&gt;3,LEFT(TRIM(MID(SUBSTITUTE(SUBSTITUTE(","&amp;$Q196," ",", ",LEN($Q196)-LEN(SUBSTITUTE($Q196," ",""))),",",REPT(" ",50)),50*COLUMNS($Q:S),50)),3),TRIM(MID(SUBSTITUTE(SUBSTITUTE(","&amp;$Q196," ",", ",LEN($Q196)-LEN(SUBSTITUTE($Q196," ",""))),",",REPT(" ",50)),50*COLUMNS($Q:S),50))),SUBSTITUTE(SUBSTITUTE(SUBSTITUTE(R196,AA196,""),".","")," ","")),IF(AND(LEN(W196)&gt;0,LEN(V196)&gt;0),IF(SUBSTITUTE(SUBSTITUTE(SUBSTITUTE(R196,AA196,""),".","")," ","")="",IF(LEN(TRIM(MID(SUBSTITUTE(SUBSTITUTE(","&amp;$Q196," ",", ",LEN($Q196)-LEN(SUBSTITUTE($Q196," ",""))),",",REPT(" ",50)),50*COLUMNS($Q:S),50)))&gt;3,LEFT(TRIM(MID(SUBSTITUTE(SUBSTITUTE(","&amp;$Q196," ",", ",LEN($Q196)-LEN(SUBSTITUTE($Q196," ",""))),",",REPT(" ",50)),50*COLUMNS($Q:S),50)),3),TRIM(MID(SUBSTITUTE(SUBSTITUTE(","&amp;$Q196," ",", ",LEN($Q196)-LEN(SUBSTITUTE($Q196," ",""))),",",REPT(" ",50)),50*COLUMNS($Q:S),50))),SUBSTITUTE(SUBSTITUTE(SUBSTITUTE(R196,AA196,""),".","")," ","")),""))),AE196)</f>
        <v>#VALUE!</v>
      </c>
      <c r="AC196" s="56" t="e">
        <f t="shared" ref="AC196:AC259" si="80">IF(AB196="","",IF(OR(LEFT(AB196,1)="I",AND(LEN(AB196)&lt;4,LEFT(AB196,1)="V"),LEFT(AB196,1)="X",LEFT(AB196,2)="JR",LEFT(AB196,2)="SR"),IF(OR(LEN(AB196)=2,LEFT(AB196,2)="II",LEFT(AB196,2)="VI",LEFT(AB196,2)="IV",LEFT(AB196,2)="IX",LEFT(AB196,2)="JR",LEFT(AB196,2)="SR",LEFT(AB196,1)="I",AND(LEN(AB196)=1,LEFT(AB196,1)="V"),LEFT(AB196,1)="X"),AB196,IF(V196="","")),IF(COUNTA(V196)&gt;0,LEFT(V196,FIND(" ",V196,1)-1),"")))</f>
        <v>#VALUE!</v>
      </c>
      <c r="AD196" s="57" t="str">
        <f t="shared" ref="AD196:AD259" si="81">S196</f>
        <v/>
      </c>
      <c r="AE196" t="str">
        <f t="array" ref="AE196">IFERROR(INDEX(elem_res,MATCH(TRUE,ISNUMBER(SEARCH(elem_ext,AA196)),0)),"")</f>
        <v/>
      </c>
      <c r="AF196" t="str">
        <f t="shared" ref="AF196:AF259" si="82">SUBSTITUTE(SUBSTITUTE(AA196,AE196,""),".","")</f>
        <v xml:space="preserve"> </v>
      </c>
      <c r="AG196" t="str">
        <f t="shared" ref="AG196:AG259" si="83">AD196</f>
        <v/>
      </c>
      <c r="AH196" t="e">
        <f t="shared" ref="AH196:AH259" si="84">Y196</f>
        <v>#VALUE!</v>
      </c>
      <c r="AI196" t="str">
        <f t="shared" ref="AI196:AI259" si="85">IFERROR(AC196,"")</f>
        <v/>
      </c>
      <c r="AJ196" t="str">
        <f t="shared" ref="AJ196:AJ259" si="86">VLOOKUP(M196,$I$3:$J$410,2,FALSE)</f>
        <v/>
      </c>
      <c r="AK196" t="str">
        <f t="shared" ref="AK196:AK259" si="87">SUBSTITUTE(VLOOKUP(M196,$I$3:$L$410,4,FALSE),"-","/")</f>
        <v/>
      </c>
      <c r="AL196" t="str">
        <f t="shared" ref="AL196:AL259" si="88">VLOOKUP(M196,$I$3:$K$410,3,FALSE)</f>
        <v/>
      </c>
      <c r="AM196" t="str">
        <f>IF(R196="","",'School Form 1-Copy'!$F$4)</f>
        <v/>
      </c>
      <c r="AN196" t="str">
        <f>IF(R196="","",'School Form 1-Copy'!$F$3)</f>
        <v/>
      </c>
      <c r="AO196" t="str">
        <f>IF(R196="","",'School Form 1-Copy'!$AH$3)</f>
        <v/>
      </c>
      <c r="AP196" t="str">
        <f>IF(R196="","",'School Form 1-Copy'!$S$3)</f>
        <v/>
      </c>
      <c r="AQ196" t="str">
        <f>IF(R196="","",IF('School Form 1-Copy'!$K$3="NCR","NCR",IF('School Form 1-Copy'!$K$3="ARMM","ARMM",IF('School Form 1-Copy'!$K$3="CARAGA","CARAGA",MID('School Form 1-Copy'!$K$3,FIND(" ",'School Form 1-Copy'!$K$3)+1,256)))))</f>
        <v/>
      </c>
      <c r="AR196" t="str">
        <f>IF(R196="","",MID('School Form 1-Copy'!$AB$4,FIND(" ",'School Form 1-Copy'!$AB$4)+1,256))</f>
        <v/>
      </c>
      <c r="AS196" t="str">
        <f>IF(R196="","",'School Form 1-Copy'!$AH$4)</f>
        <v/>
      </c>
      <c r="AT196" t="str">
        <f>IF(S196="","",'School Form 1-Copy'!$S$4)</f>
        <v/>
      </c>
      <c r="AU196" t="str">
        <f ca="1">IF(AM196="","",INDIRECT("'"&amp;"School Form 1-Copy"&amp;"'!"&amp;"AD"&amp;MATCH("*Prepared*",'School Form 1-Copy'!$AD$1:$AD$1000,0)+1))</f>
        <v/>
      </c>
    </row>
    <row r="197" spans="3:47">
      <c r="C197" t="str">
        <f t="array" ref="C197">IF(ROWS($3:197)&gt;MAX(IF(ISNUMBER(SEARCH(SUBSTITUTE(A$1,"&lt;=== TOTAL",""),'School Form 1-Copy'!$C$7:$C$1000)),ROW('School Form 1-Copy'!$C$7:$C$1000)-MIN(ROW('School Form 1-Copy'!$C$7:$C$1000))+1,""))-1,"",INDEX('School Form 1-Copy'!$C$7:$C$1000,ROWS($3:197)))</f>
        <v/>
      </c>
      <c r="D197" t="str">
        <f t="shared" si="68"/>
        <v/>
      </c>
      <c r="E197" t="str">
        <f>IF(C197="","",VLOOKUP(C197,'School Form 1-Copy'!$C$7:$H$1000,6,0))</f>
        <v/>
      </c>
      <c r="F197" t="str">
        <f t="array" ref="F197">IF(ROWS($3:197)&gt;MAX(IF(ISNUMBER(SEARCH(SUBSTITUTE(F$1,"&lt;===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1-Copy'!$C$3:$C$1000))+1,""))+ROWS($3:197)),""))</f>
        <v/>
      </c>
      <c r="G197" t="str">
        <f t="shared" si="69"/>
        <v/>
      </c>
      <c r="H197" t="str">
        <f>IF(F197="","",VLOOKUP(F197,'School Form 1-Copy'!$C$7:$H$1000,6,0))</f>
        <v/>
      </c>
      <c r="I197" t="str">
        <f t="shared" si="70"/>
        <v/>
      </c>
      <c r="J197" t="str">
        <f>IF(C197="","",VLOOKUP(C197,IF({1,0},'School Form 1-Copy'!$C$1:$C$1000,'School Form 1-Copy'!$A$1:$A$1000),2,0))</f>
        <v/>
      </c>
      <c r="K197" t="str">
        <f t="shared" si="71"/>
        <v/>
      </c>
      <c r="L197" t="str">
        <f t="shared" si="72"/>
        <v/>
      </c>
      <c r="M197" t="str">
        <f t="array" ref="M197">LOOKUP("zzzzz",CHOOSE({1,2},"",INDEX(I:I,SMALL(IF($I$3:$I$1000&lt;&gt;"",ROW($I$3:$I$1000)),ROWS($M$3:M197)))))</f>
        <v/>
      </c>
      <c r="N197" t="str">
        <f t="shared" si="73"/>
        <v/>
      </c>
      <c r="O197" t="str">
        <f t="shared" si="74"/>
        <v/>
      </c>
      <c r="P197" t="str">
        <f t="shared" si="75"/>
        <v/>
      </c>
      <c r="Q197" t="str">
        <f t="shared" si="76"/>
        <v/>
      </c>
      <c r="R197" t="str">
        <f>IFERROR(TRIM(MID(SUBSTITUTE(SUBSTITUTE(","&amp;$M197," ",", ",LEN($M197)-LEN(SUBSTITUTE($M197," ",""))),",",REPT(" ",50)),50*COLUMNS($M:M),50)),"")</f>
        <v/>
      </c>
      <c r="S197" t="str">
        <f>IFERROR(TRIM(MID(SUBSTITUTE(SUBSTITUTE(","&amp;$M197," ",", ",LEN($M197)-LEN(SUBSTITUTE($M197," ",""))),",",REPT(" ",50)),50*COLUMNS($M:N),50)),"")</f>
        <v/>
      </c>
      <c r="T197" t="str">
        <f>IFERROR(TRIM(MID(SUBSTITUTE(SUBSTITUTE(","&amp;$M197," ",", ",LEN($M197)-LEN(SUBSTITUTE($M197," ",""))),",",REPT(" ",50)),50*COLUMNS($M:O),50)),"")</f>
        <v/>
      </c>
      <c r="U197" t="str">
        <f>IFERROR(TRIM(MID(SUBSTITUTE(SUBSTITUTE(","&amp;$M197," ",", ",LEN($M197)-LEN(SUBSTITUTE($M197," ",""))),",",REPT(" ",50)),50*COLUMNS($M:P),50)),"")</f>
        <v/>
      </c>
      <c r="V197" s="53" t="e">
        <f>IF(LEN(TRIM(MID(SUBSTITUTE(SUBSTITUTE(","&amp;$Q197," ",", ",LEN($Q197)-LEN(SUBSTITUTE($Q197," ",""))),",",REPT(" ",50)),50*COLUMNS($Q:S),50)))&gt;3,TRIM(MID(SUBSTITUTE(SUBSTITUTE(","&amp;$Q197," ",", ",LEN($Q197)-LEN(SUBSTITUTE($Q197," ",""))),",",REPT(" ",50)),50*COLUMNS($Q:S),50)),"")</f>
        <v>#VALUE!</v>
      </c>
      <c r="W197" s="53" t="e">
        <f t="shared" si="77"/>
        <v>#VALUE!</v>
      </c>
      <c r="X197" t="e">
        <f t="shared" si="67"/>
        <v>#VALUE!</v>
      </c>
      <c r="Y197" s="54" t="e">
        <f t="shared" si="78"/>
        <v>#VALUE!</v>
      </c>
      <c r="Z197" s="53" t="e">
        <f>IF(AND(LEN(TRIM(MID(SUBSTITUTE(SUBSTITUTE(","&amp;$R197," ",", ",LEN($R197)-LEN(SUBSTITUTE($R197," ",""))),",",REPT(" ",50)),50*COLUMNS($R:R),50))&gt;0),LEFT(TRIM(MID(SUBSTITUTE(SUBSTITUTE(","&amp;$R197," ",", ",LEN($R197)-LEN(SUBSTITUTE($R197," ",""))),",",REPT(" ",50)),50*COLUMNS($R:R),50)),1)="I",LEFT(TRIM(MID(SUBSTITUTE(SUBSTITUTE(","&amp;$R197," ",", ",LEN($R197)-LEN(SUBSTITUTE($R197," ",""))),",",REPT(" ",50)),50*COLUMNS($R:R),50)),1)="V",LEFT(TRIM(MID(SUBSTITUTE(SUBSTITUTE(","&amp;$R197," ",", ",LEN($R197)-LEN(SUBSTITUTE($R197," ",""))),",",REPT(" ",50)),50*COLUMNS($R:R),50)),1)="X",LEFT(TRIM(MID(SUBSTITUTE(SUBSTITUTE(","&amp;$R197," ",", ",LEN($R197)-LEN(SUBSTITUTE($R197," ",""))),",",REPT(" ",50)),50*COLUMNS($R:R),50)),1)="J"),TRIM(MID(SUBSTITUTE(SUBSTITUTE(","&amp;$R197," ",", ",LEN($R197)-LEN(SUBSTITUTE($R197," ",""))),",",REPT(" ",50)),50*COLUMNS($R:R),50)),R197)</f>
        <v>#VALUE!</v>
      </c>
      <c r="AA197" s="55" t="str">
        <f t="shared" si="79"/>
        <v xml:space="preserve"> </v>
      </c>
      <c r="AB197" s="56" t="e">
        <f>IF(AE197="",IF(OR(LEFT(W197,1)="I",LEFT(W197,1)="V",LEFT(W197,1)="X",LEFT(W197,2)="JR",LEFT(W197,2)="SR"),IF(LEN(T197)-LEN(SUBSTITUTE(T197," ",""))&gt;=2,LEFT(T197,(FIND(" ",T197,1)-1)),W197),IF(AND(W197="",V197=""),IF(SUBSTITUTE(SUBSTITUTE(SUBSTITUTE(R197,AA197,""),".","")," ","")="",IF(LEN(TRIM(MID(SUBSTITUTE(SUBSTITUTE(","&amp;$Q197," ",", ",LEN($Q197)-LEN(SUBSTITUTE($Q197," ",""))),",",REPT(" ",50)),50*COLUMNS($Q:S),50)))&gt;3,LEFT(TRIM(MID(SUBSTITUTE(SUBSTITUTE(","&amp;$Q197," ",", ",LEN($Q197)-LEN(SUBSTITUTE($Q197," ",""))),",",REPT(" ",50)),50*COLUMNS($Q:S),50)),3),TRIM(MID(SUBSTITUTE(SUBSTITUTE(","&amp;$Q197," ",", ",LEN($Q197)-LEN(SUBSTITUTE($Q197," ",""))),",",REPT(" ",50)),50*COLUMNS($Q:S),50))),SUBSTITUTE(SUBSTITUTE(SUBSTITUTE(R197,AA197,""),".","")," ","")),IF(AND(LEN(W197)&gt;0,LEN(V197)&gt;0),IF(SUBSTITUTE(SUBSTITUTE(SUBSTITUTE(R197,AA197,""),".","")," ","")="",IF(LEN(TRIM(MID(SUBSTITUTE(SUBSTITUTE(","&amp;$Q197," ",", ",LEN($Q197)-LEN(SUBSTITUTE($Q197," ",""))),",",REPT(" ",50)),50*COLUMNS($Q:S),50)))&gt;3,LEFT(TRIM(MID(SUBSTITUTE(SUBSTITUTE(","&amp;$Q197," ",", ",LEN($Q197)-LEN(SUBSTITUTE($Q197," ",""))),",",REPT(" ",50)),50*COLUMNS($Q:S),50)),3),TRIM(MID(SUBSTITUTE(SUBSTITUTE(","&amp;$Q197," ",", ",LEN($Q197)-LEN(SUBSTITUTE($Q197," ",""))),",",REPT(" ",50)),50*COLUMNS($Q:S),50))),SUBSTITUTE(SUBSTITUTE(SUBSTITUTE(R197,AA197,""),".","")," ","")),""))),AE197)</f>
        <v>#VALUE!</v>
      </c>
      <c r="AC197" s="56" t="e">
        <f t="shared" si="80"/>
        <v>#VALUE!</v>
      </c>
      <c r="AD197" s="57" t="str">
        <f t="shared" si="81"/>
        <v/>
      </c>
      <c r="AE197" t="str">
        <f t="array" ref="AE197">IFERROR(INDEX(elem_res,MATCH(TRUE,ISNUMBER(SEARCH(elem_ext,AA197)),0)),"")</f>
        <v/>
      </c>
      <c r="AF197" t="str">
        <f t="shared" si="82"/>
        <v xml:space="preserve"> </v>
      </c>
      <c r="AG197" t="str">
        <f t="shared" si="83"/>
        <v/>
      </c>
      <c r="AH197" t="e">
        <f t="shared" si="84"/>
        <v>#VALUE!</v>
      </c>
      <c r="AI197" t="str">
        <f t="shared" si="85"/>
        <v/>
      </c>
      <c r="AJ197" t="str">
        <f t="shared" si="86"/>
        <v/>
      </c>
      <c r="AK197" t="str">
        <f t="shared" si="87"/>
        <v/>
      </c>
      <c r="AL197" t="str">
        <f t="shared" si="88"/>
        <v/>
      </c>
      <c r="AM197" t="str">
        <f>IF(R197="","",'School Form 1-Copy'!$F$4)</f>
        <v/>
      </c>
      <c r="AN197" t="str">
        <f>IF(R197="","",'School Form 1-Copy'!$F$3)</f>
        <v/>
      </c>
      <c r="AO197" t="str">
        <f>IF(R197="","",'School Form 1-Copy'!$AH$3)</f>
        <v/>
      </c>
      <c r="AP197" t="str">
        <f>IF(R197="","",'School Form 1-Copy'!$S$3)</f>
        <v/>
      </c>
      <c r="AQ197" t="str">
        <f>IF(R197="","",IF('School Form 1-Copy'!$K$3="NCR","NCR",IF('School Form 1-Copy'!$K$3="ARMM","ARMM",IF('School Form 1-Copy'!$K$3="CARAGA","CARAGA",MID('School Form 1-Copy'!$K$3,FIND(" ",'School Form 1-Copy'!$K$3)+1,256)))))</f>
        <v/>
      </c>
      <c r="AR197" t="str">
        <f>IF(R197="","",MID('School Form 1-Copy'!$AB$4,FIND(" ",'School Form 1-Copy'!$AB$4)+1,256))</f>
        <v/>
      </c>
      <c r="AS197" t="str">
        <f>IF(R197="","",'School Form 1-Copy'!$AH$4)</f>
        <v/>
      </c>
      <c r="AT197" t="str">
        <f>IF(S197="","",'School Form 1-Copy'!$S$4)</f>
        <v/>
      </c>
      <c r="AU197" t="str">
        <f ca="1">IF(AM197="","",INDIRECT("'"&amp;"School Form 1-Copy"&amp;"'!"&amp;"AD"&amp;MATCH("*Prepared*",'School Form 1-Copy'!$AD$1:$AD$1000,0)+1))</f>
        <v/>
      </c>
    </row>
    <row r="198" spans="3:47">
      <c r="C198" t="str">
        <f t="array" ref="C198">IF(ROWS($3:198)&gt;MAX(IF(ISNUMBER(SEARCH(SUBSTITUTE(A$1,"&lt;=== TOTAL",""),'School Form 1-Copy'!$C$7:$C$1000)),ROW('School Form 1-Copy'!$C$7:$C$1000)-MIN(ROW('School Form 1-Copy'!$C$7:$C$1000))+1,""))-1,"",INDEX('School Form 1-Copy'!$C$7:$C$1000,ROWS($3:198)))</f>
        <v/>
      </c>
      <c r="D198" t="str">
        <f t="shared" si="68"/>
        <v/>
      </c>
      <c r="E198" t="str">
        <f>IF(C198="","",VLOOKUP(C198,'School Form 1-Copy'!$C$7:$H$1000,6,0))</f>
        <v/>
      </c>
      <c r="F198" t="str">
        <f t="array" ref="F198">IF(ROWS($3:198)&gt;MAX(IF(ISNUMBER(SEARCH(SUBSTITUTE(F$1,"&lt;===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1-Copy'!$C$3:$C$1000))+1,""))+ROWS($3:198)),""))</f>
        <v/>
      </c>
      <c r="G198" t="str">
        <f t="shared" si="69"/>
        <v/>
      </c>
      <c r="H198" t="str">
        <f>IF(F198="","",VLOOKUP(F198,'School Form 1-Copy'!$C$7:$H$1000,6,0))</f>
        <v/>
      </c>
      <c r="I198" t="str">
        <f t="shared" si="70"/>
        <v/>
      </c>
      <c r="J198" t="str">
        <f>IF(C198="","",VLOOKUP(C198,IF({1,0},'School Form 1-Copy'!$C$1:$C$1000,'School Form 1-Copy'!$A$1:$A$1000),2,0))</f>
        <v/>
      </c>
      <c r="K198" t="str">
        <f t="shared" si="71"/>
        <v/>
      </c>
      <c r="L198" t="str">
        <f t="shared" si="72"/>
        <v/>
      </c>
      <c r="M198" t="str">
        <f t="array" ref="M198">LOOKUP("zzzzz",CHOOSE({1,2},"",INDEX(I:I,SMALL(IF($I$3:$I$1000&lt;&gt;"",ROW($I$3:$I$1000)),ROWS($M$3:M198)))))</f>
        <v/>
      </c>
      <c r="N198" t="str">
        <f t="shared" si="73"/>
        <v/>
      </c>
      <c r="O198" t="str">
        <f t="shared" si="74"/>
        <v/>
      </c>
      <c r="P198" t="str">
        <f t="shared" si="75"/>
        <v/>
      </c>
      <c r="Q198" t="str">
        <f t="shared" si="76"/>
        <v/>
      </c>
      <c r="R198" t="str">
        <f>IFERROR(TRIM(MID(SUBSTITUTE(SUBSTITUTE(","&amp;$M198," ",", ",LEN($M198)-LEN(SUBSTITUTE($M198," ",""))),",",REPT(" ",50)),50*COLUMNS($M:M),50)),"")</f>
        <v/>
      </c>
      <c r="S198" t="str">
        <f>IFERROR(TRIM(MID(SUBSTITUTE(SUBSTITUTE(","&amp;$M198," ",", ",LEN($M198)-LEN(SUBSTITUTE($M198," ",""))),",",REPT(" ",50)),50*COLUMNS($M:N),50)),"")</f>
        <v/>
      </c>
      <c r="T198" t="str">
        <f>IFERROR(TRIM(MID(SUBSTITUTE(SUBSTITUTE(","&amp;$M198," ",", ",LEN($M198)-LEN(SUBSTITUTE($M198," ",""))),",",REPT(" ",50)),50*COLUMNS($M:O),50)),"")</f>
        <v/>
      </c>
      <c r="U198" t="str">
        <f>IFERROR(TRIM(MID(SUBSTITUTE(SUBSTITUTE(","&amp;$M198," ",", ",LEN($M198)-LEN(SUBSTITUTE($M198," ",""))),",",REPT(" ",50)),50*COLUMNS($M:P),50)),"")</f>
        <v/>
      </c>
      <c r="V198" s="53" t="e">
        <f>IF(LEN(TRIM(MID(SUBSTITUTE(SUBSTITUTE(","&amp;$Q198," ",", ",LEN($Q198)-LEN(SUBSTITUTE($Q198," ",""))),",",REPT(" ",50)),50*COLUMNS($Q:S),50)))&gt;3,TRIM(MID(SUBSTITUTE(SUBSTITUTE(","&amp;$Q198," ",", ",LEN($Q198)-LEN(SUBSTITUTE($Q198," ",""))),",",REPT(" ",50)),50*COLUMNS($Q:S),50)),"")</f>
        <v>#VALUE!</v>
      </c>
      <c r="W198" s="53" t="e">
        <f t="shared" si="77"/>
        <v>#VALUE!</v>
      </c>
      <c r="X198" t="e">
        <f t="shared" si="67"/>
        <v>#VALUE!</v>
      </c>
      <c r="Y198" s="54" t="e">
        <f t="shared" si="78"/>
        <v>#VALUE!</v>
      </c>
      <c r="Z198" s="53" t="e">
        <f>IF(AND(LEN(TRIM(MID(SUBSTITUTE(SUBSTITUTE(","&amp;$R198," ",", ",LEN($R198)-LEN(SUBSTITUTE($R198," ",""))),",",REPT(" ",50)),50*COLUMNS($R:R),50))&gt;0),LEFT(TRIM(MID(SUBSTITUTE(SUBSTITUTE(","&amp;$R198," ",", ",LEN($R198)-LEN(SUBSTITUTE($R198," ",""))),",",REPT(" ",50)),50*COLUMNS($R:R),50)),1)="I",LEFT(TRIM(MID(SUBSTITUTE(SUBSTITUTE(","&amp;$R198," ",", ",LEN($R198)-LEN(SUBSTITUTE($R198," ",""))),",",REPT(" ",50)),50*COLUMNS($R:R),50)),1)="V",LEFT(TRIM(MID(SUBSTITUTE(SUBSTITUTE(","&amp;$R198," ",", ",LEN($R198)-LEN(SUBSTITUTE($R198," ",""))),",",REPT(" ",50)),50*COLUMNS($R:R),50)),1)="X",LEFT(TRIM(MID(SUBSTITUTE(SUBSTITUTE(","&amp;$R198," ",", ",LEN($R198)-LEN(SUBSTITUTE($R198," ",""))),",",REPT(" ",50)),50*COLUMNS($R:R),50)),1)="J"),TRIM(MID(SUBSTITUTE(SUBSTITUTE(","&amp;$R198," ",", ",LEN($R198)-LEN(SUBSTITUTE($R198," ",""))),",",REPT(" ",50)),50*COLUMNS($R:R),50)),R198)</f>
        <v>#VALUE!</v>
      </c>
      <c r="AA198" s="55" t="str">
        <f t="shared" si="79"/>
        <v xml:space="preserve"> </v>
      </c>
      <c r="AB198" s="56" t="e">
        <f>IF(AE198="",IF(OR(LEFT(W198,1)="I",LEFT(W198,1)="V",LEFT(W198,1)="X",LEFT(W198,2)="JR",LEFT(W198,2)="SR"),IF(LEN(T198)-LEN(SUBSTITUTE(T198," ",""))&gt;=2,LEFT(T198,(FIND(" ",T198,1)-1)),W198),IF(AND(W198="",V198=""),IF(SUBSTITUTE(SUBSTITUTE(SUBSTITUTE(R198,AA198,""),".","")," ","")="",IF(LEN(TRIM(MID(SUBSTITUTE(SUBSTITUTE(","&amp;$Q198," ",", ",LEN($Q198)-LEN(SUBSTITUTE($Q198," ",""))),",",REPT(" ",50)),50*COLUMNS($Q:S),50)))&gt;3,LEFT(TRIM(MID(SUBSTITUTE(SUBSTITUTE(","&amp;$Q198," ",", ",LEN($Q198)-LEN(SUBSTITUTE($Q198," ",""))),",",REPT(" ",50)),50*COLUMNS($Q:S),50)),3),TRIM(MID(SUBSTITUTE(SUBSTITUTE(","&amp;$Q198," ",", ",LEN($Q198)-LEN(SUBSTITUTE($Q198," ",""))),",",REPT(" ",50)),50*COLUMNS($Q:S),50))),SUBSTITUTE(SUBSTITUTE(SUBSTITUTE(R198,AA198,""),".","")," ","")),IF(AND(LEN(W198)&gt;0,LEN(V198)&gt;0),IF(SUBSTITUTE(SUBSTITUTE(SUBSTITUTE(R198,AA198,""),".","")," ","")="",IF(LEN(TRIM(MID(SUBSTITUTE(SUBSTITUTE(","&amp;$Q198," ",", ",LEN($Q198)-LEN(SUBSTITUTE($Q198," ",""))),",",REPT(" ",50)),50*COLUMNS($Q:S),50)))&gt;3,LEFT(TRIM(MID(SUBSTITUTE(SUBSTITUTE(","&amp;$Q198," ",", ",LEN($Q198)-LEN(SUBSTITUTE($Q198," ",""))),",",REPT(" ",50)),50*COLUMNS($Q:S),50)),3),TRIM(MID(SUBSTITUTE(SUBSTITUTE(","&amp;$Q198," ",", ",LEN($Q198)-LEN(SUBSTITUTE($Q198," ",""))),",",REPT(" ",50)),50*COLUMNS($Q:S),50))),SUBSTITUTE(SUBSTITUTE(SUBSTITUTE(R198,AA198,""),".","")," ","")),""))),AE198)</f>
        <v>#VALUE!</v>
      </c>
      <c r="AC198" s="56" t="e">
        <f t="shared" si="80"/>
        <v>#VALUE!</v>
      </c>
      <c r="AD198" s="57" t="str">
        <f t="shared" si="81"/>
        <v/>
      </c>
      <c r="AE198" t="str">
        <f t="array" ref="AE198">IFERROR(INDEX(elem_res,MATCH(TRUE,ISNUMBER(SEARCH(elem_ext,AA198)),0)),"")</f>
        <v/>
      </c>
      <c r="AF198" t="str">
        <f t="shared" si="82"/>
        <v xml:space="preserve"> </v>
      </c>
      <c r="AG198" t="str">
        <f t="shared" si="83"/>
        <v/>
      </c>
      <c r="AH198" t="e">
        <f t="shared" si="84"/>
        <v>#VALUE!</v>
      </c>
      <c r="AI198" t="str">
        <f t="shared" si="85"/>
        <v/>
      </c>
      <c r="AJ198" t="str">
        <f t="shared" si="86"/>
        <v/>
      </c>
      <c r="AK198" t="str">
        <f t="shared" si="87"/>
        <v/>
      </c>
      <c r="AL198" t="str">
        <f t="shared" si="88"/>
        <v/>
      </c>
      <c r="AM198" t="str">
        <f>IF(R198="","",'School Form 1-Copy'!$F$4)</f>
        <v/>
      </c>
      <c r="AN198" t="str">
        <f>IF(R198="","",'School Form 1-Copy'!$F$3)</f>
        <v/>
      </c>
      <c r="AO198" t="str">
        <f>IF(R198="","",'School Form 1-Copy'!$AH$3)</f>
        <v/>
      </c>
      <c r="AP198" t="str">
        <f>IF(R198="","",'School Form 1-Copy'!$S$3)</f>
        <v/>
      </c>
      <c r="AQ198" t="str">
        <f>IF(R198="","",IF('School Form 1-Copy'!$K$3="NCR","NCR",IF('School Form 1-Copy'!$K$3="ARMM","ARMM",IF('School Form 1-Copy'!$K$3="CARAGA","CARAGA",MID('School Form 1-Copy'!$K$3,FIND(" ",'School Form 1-Copy'!$K$3)+1,256)))))</f>
        <v/>
      </c>
      <c r="AR198" t="str">
        <f>IF(R198="","",MID('School Form 1-Copy'!$AB$4,FIND(" ",'School Form 1-Copy'!$AB$4)+1,256))</f>
        <v/>
      </c>
      <c r="AS198" t="str">
        <f>IF(R198="","",'School Form 1-Copy'!$AH$4)</f>
        <v/>
      </c>
      <c r="AT198" t="str">
        <f>IF(S198="","",'School Form 1-Copy'!$S$4)</f>
        <v/>
      </c>
      <c r="AU198" t="str">
        <f ca="1">IF(AM198="","",INDIRECT("'"&amp;"School Form 1-Copy"&amp;"'!"&amp;"AD"&amp;MATCH("*Prepared*",'School Form 1-Copy'!$AD$1:$AD$1000,0)+1))</f>
        <v/>
      </c>
    </row>
    <row r="199" spans="3:47">
      <c r="C199" t="str">
        <f t="array" ref="C199">IF(ROWS($3:199)&gt;MAX(IF(ISNUMBER(SEARCH(SUBSTITUTE(A$1,"&lt;=== TOTAL",""),'School Form 1-Copy'!$C$7:$C$1000)),ROW('School Form 1-Copy'!$C$7:$C$1000)-MIN(ROW('School Form 1-Copy'!$C$7:$C$1000))+1,""))-1,"",INDEX('School Form 1-Copy'!$C$7:$C$1000,ROWS($3:199)))</f>
        <v/>
      </c>
      <c r="D199" t="str">
        <f t="shared" si="68"/>
        <v/>
      </c>
      <c r="E199" t="str">
        <f>IF(C199="","",VLOOKUP(C199,'School Form 1-Copy'!$C$7:$H$1000,6,0))</f>
        <v/>
      </c>
      <c r="F199" t="str">
        <f t="array" ref="F199">IF(ROWS($3:199)&gt;MAX(IF(ISNUMBER(SEARCH(SUBSTITUTE(F$1,"&lt;===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1-Copy'!$C$3:$C$1000))+1,""))+ROWS($3:199)),""))</f>
        <v/>
      </c>
      <c r="G199" t="str">
        <f t="shared" si="69"/>
        <v/>
      </c>
      <c r="H199" t="str">
        <f>IF(F199="","",VLOOKUP(F199,'School Form 1-Copy'!$C$7:$H$1000,6,0))</f>
        <v/>
      </c>
      <c r="I199" t="str">
        <f t="shared" si="70"/>
        <v/>
      </c>
      <c r="J199" t="str">
        <f>IF(C199="","",VLOOKUP(C199,IF({1,0},'School Form 1-Copy'!$C$1:$C$1000,'School Form 1-Copy'!$A$1:$A$1000),2,0))</f>
        <v/>
      </c>
      <c r="K199" t="str">
        <f t="shared" si="71"/>
        <v/>
      </c>
      <c r="L199" t="str">
        <f t="shared" si="72"/>
        <v/>
      </c>
      <c r="M199" t="str">
        <f t="array" ref="M199">LOOKUP("zzzzz",CHOOSE({1,2},"",INDEX(I:I,SMALL(IF($I$3:$I$1000&lt;&gt;"",ROW($I$3:$I$1000)),ROWS($M$3:M199)))))</f>
        <v/>
      </c>
      <c r="N199" t="str">
        <f t="shared" si="73"/>
        <v/>
      </c>
      <c r="O199" t="str">
        <f t="shared" si="74"/>
        <v/>
      </c>
      <c r="P199" t="str">
        <f t="shared" si="75"/>
        <v/>
      </c>
      <c r="Q199" t="str">
        <f t="shared" si="76"/>
        <v/>
      </c>
      <c r="R199" t="str">
        <f>IFERROR(TRIM(MID(SUBSTITUTE(SUBSTITUTE(","&amp;$M199," ",", ",LEN($M199)-LEN(SUBSTITUTE($M199," ",""))),",",REPT(" ",50)),50*COLUMNS($M:M),50)),"")</f>
        <v/>
      </c>
      <c r="S199" t="str">
        <f>IFERROR(TRIM(MID(SUBSTITUTE(SUBSTITUTE(","&amp;$M199," ",", ",LEN($M199)-LEN(SUBSTITUTE($M199," ",""))),",",REPT(" ",50)),50*COLUMNS($M:N),50)),"")</f>
        <v/>
      </c>
      <c r="T199" t="str">
        <f>IFERROR(TRIM(MID(SUBSTITUTE(SUBSTITUTE(","&amp;$M199," ",", ",LEN($M199)-LEN(SUBSTITUTE($M199," ",""))),",",REPT(" ",50)),50*COLUMNS($M:O),50)),"")</f>
        <v/>
      </c>
      <c r="U199" t="str">
        <f>IFERROR(TRIM(MID(SUBSTITUTE(SUBSTITUTE(","&amp;$M199," ",", ",LEN($M199)-LEN(SUBSTITUTE($M199," ",""))),",",REPT(" ",50)),50*COLUMNS($M:P),50)),"")</f>
        <v/>
      </c>
      <c r="V199" s="53" t="e">
        <f>IF(LEN(TRIM(MID(SUBSTITUTE(SUBSTITUTE(","&amp;$Q199," ",", ",LEN($Q199)-LEN(SUBSTITUTE($Q199," ",""))),",",REPT(" ",50)),50*COLUMNS($Q:S),50)))&gt;3,TRIM(MID(SUBSTITUTE(SUBSTITUTE(","&amp;$Q199," ",", ",LEN($Q199)-LEN(SUBSTITUTE($Q199," ",""))),",",REPT(" ",50)),50*COLUMNS($Q:S),50)),"")</f>
        <v>#VALUE!</v>
      </c>
      <c r="W199" s="53" t="e">
        <f t="shared" si="77"/>
        <v>#VALUE!</v>
      </c>
      <c r="X199" t="e">
        <f t="shared" si="67"/>
        <v>#VALUE!</v>
      </c>
      <c r="Y199" s="54" t="e">
        <f t="shared" si="78"/>
        <v>#VALUE!</v>
      </c>
      <c r="Z199" s="53" t="e">
        <f>IF(AND(LEN(TRIM(MID(SUBSTITUTE(SUBSTITUTE(","&amp;$R199," ",", ",LEN($R199)-LEN(SUBSTITUTE($R199," ",""))),",",REPT(" ",50)),50*COLUMNS($R:R),50))&gt;0),LEFT(TRIM(MID(SUBSTITUTE(SUBSTITUTE(","&amp;$R199," ",", ",LEN($R199)-LEN(SUBSTITUTE($R199," ",""))),",",REPT(" ",50)),50*COLUMNS($R:R),50)),1)="I",LEFT(TRIM(MID(SUBSTITUTE(SUBSTITUTE(","&amp;$R199," ",", ",LEN($R199)-LEN(SUBSTITUTE($R199," ",""))),",",REPT(" ",50)),50*COLUMNS($R:R),50)),1)="V",LEFT(TRIM(MID(SUBSTITUTE(SUBSTITUTE(","&amp;$R199," ",", ",LEN($R199)-LEN(SUBSTITUTE($R199," ",""))),",",REPT(" ",50)),50*COLUMNS($R:R),50)),1)="X",LEFT(TRIM(MID(SUBSTITUTE(SUBSTITUTE(","&amp;$R199," ",", ",LEN($R199)-LEN(SUBSTITUTE($R199," ",""))),",",REPT(" ",50)),50*COLUMNS($R:R),50)),1)="J"),TRIM(MID(SUBSTITUTE(SUBSTITUTE(","&amp;$R199," ",", ",LEN($R199)-LEN(SUBSTITUTE($R199," ",""))),",",REPT(" ",50)),50*COLUMNS($R:R),50)),R199)</f>
        <v>#VALUE!</v>
      </c>
      <c r="AA199" s="55" t="str">
        <f t="shared" si="79"/>
        <v xml:space="preserve"> </v>
      </c>
      <c r="AB199" s="56" t="e">
        <f>IF(AE199="",IF(OR(LEFT(W199,1)="I",LEFT(W199,1)="V",LEFT(W199,1)="X",LEFT(W199,2)="JR",LEFT(W199,2)="SR"),IF(LEN(T199)-LEN(SUBSTITUTE(T199," ",""))&gt;=2,LEFT(T199,(FIND(" ",T199,1)-1)),W199),IF(AND(W199="",V199=""),IF(SUBSTITUTE(SUBSTITUTE(SUBSTITUTE(R199,AA199,""),".","")," ","")="",IF(LEN(TRIM(MID(SUBSTITUTE(SUBSTITUTE(","&amp;$Q199," ",", ",LEN($Q199)-LEN(SUBSTITUTE($Q199," ",""))),",",REPT(" ",50)),50*COLUMNS($Q:S),50)))&gt;3,LEFT(TRIM(MID(SUBSTITUTE(SUBSTITUTE(","&amp;$Q199," ",", ",LEN($Q199)-LEN(SUBSTITUTE($Q199," ",""))),",",REPT(" ",50)),50*COLUMNS($Q:S),50)),3),TRIM(MID(SUBSTITUTE(SUBSTITUTE(","&amp;$Q199," ",", ",LEN($Q199)-LEN(SUBSTITUTE($Q199," ",""))),",",REPT(" ",50)),50*COLUMNS($Q:S),50))),SUBSTITUTE(SUBSTITUTE(SUBSTITUTE(R199,AA199,""),".","")," ","")),IF(AND(LEN(W199)&gt;0,LEN(V199)&gt;0),IF(SUBSTITUTE(SUBSTITUTE(SUBSTITUTE(R199,AA199,""),".","")," ","")="",IF(LEN(TRIM(MID(SUBSTITUTE(SUBSTITUTE(","&amp;$Q199," ",", ",LEN($Q199)-LEN(SUBSTITUTE($Q199," ",""))),",",REPT(" ",50)),50*COLUMNS($Q:S),50)))&gt;3,LEFT(TRIM(MID(SUBSTITUTE(SUBSTITUTE(","&amp;$Q199," ",", ",LEN($Q199)-LEN(SUBSTITUTE($Q199," ",""))),",",REPT(" ",50)),50*COLUMNS($Q:S),50)),3),TRIM(MID(SUBSTITUTE(SUBSTITUTE(","&amp;$Q199," ",", ",LEN($Q199)-LEN(SUBSTITUTE($Q199," ",""))),",",REPT(" ",50)),50*COLUMNS($Q:S),50))),SUBSTITUTE(SUBSTITUTE(SUBSTITUTE(R199,AA199,""),".","")," ","")),""))),AE199)</f>
        <v>#VALUE!</v>
      </c>
      <c r="AC199" s="56" t="e">
        <f t="shared" si="80"/>
        <v>#VALUE!</v>
      </c>
      <c r="AD199" s="57" t="str">
        <f t="shared" si="81"/>
        <v/>
      </c>
      <c r="AE199" t="str">
        <f t="array" ref="AE199">IFERROR(INDEX(elem_res,MATCH(TRUE,ISNUMBER(SEARCH(elem_ext,AA199)),0)),"")</f>
        <v/>
      </c>
      <c r="AF199" t="str">
        <f t="shared" si="82"/>
        <v xml:space="preserve"> </v>
      </c>
      <c r="AG199" t="str">
        <f t="shared" si="83"/>
        <v/>
      </c>
      <c r="AH199" t="e">
        <f t="shared" si="84"/>
        <v>#VALUE!</v>
      </c>
      <c r="AI199" t="str">
        <f t="shared" si="85"/>
        <v/>
      </c>
      <c r="AJ199" t="str">
        <f t="shared" si="86"/>
        <v/>
      </c>
      <c r="AK199" t="str">
        <f t="shared" si="87"/>
        <v/>
      </c>
      <c r="AL199" t="str">
        <f t="shared" si="88"/>
        <v/>
      </c>
      <c r="AM199" t="str">
        <f>IF(R199="","",'School Form 1-Copy'!$F$4)</f>
        <v/>
      </c>
      <c r="AN199" t="str">
        <f>IF(R199="","",'School Form 1-Copy'!$F$3)</f>
        <v/>
      </c>
      <c r="AO199" t="str">
        <f>IF(R199="","",'School Form 1-Copy'!$AH$3)</f>
        <v/>
      </c>
      <c r="AP199" t="str">
        <f>IF(R199="","",'School Form 1-Copy'!$S$3)</f>
        <v/>
      </c>
      <c r="AQ199" t="str">
        <f>IF(R199="","",IF('School Form 1-Copy'!$K$3="NCR","NCR",IF('School Form 1-Copy'!$K$3="ARMM","ARMM",IF('School Form 1-Copy'!$K$3="CARAGA","CARAGA",MID('School Form 1-Copy'!$K$3,FIND(" ",'School Form 1-Copy'!$K$3)+1,256)))))</f>
        <v/>
      </c>
      <c r="AR199" t="str">
        <f>IF(R199="","",MID('School Form 1-Copy'!$AB$4,FIND(" ",'School Form 1-Copy'!$AB$4)+1,256))</f>
        <v/>
      </c>
      <c r="AS199" t="str">
        <f>IF(R199="","",'School Form 1-Copy'!$AH$4)</f>
        <v/>
      </c>
      <c r="AT199" t="str">
        <f>IF(S199="","",'School Form 1-Copy'!$S$4)</f>
        <v/>
      </c>
      <c r="AU199" t="str">
        <f ca="1">IF(AM199="","",INDIRECT("'"&amp;"School Form 1-Copy"&amp;"'!"&amp;"AD"&amp;MATCH("*Prepared*",'School Form 1-Copy'!$AD$1:$AD$1000,0)+1))</f>
        <v/>
      </c>
    </row>
    <row r="200" spans="3:47">
      <c r="C200" t="str">
        <f t="array" ref="C200">IF(ROWS($3:200)&gt;MAX(IF(ISNUMBER(SEARCH(SUBSTITUTE(A$1,"&lt;=== TOTAL",""),'School Form 1-Copy'!$C$7:$C$1000)),ROW('School Form 1-Copy'!$C$7:$C$1000)-MIN(ROW('School Form 1-Copy'!$C$7:$C$1000))+1,""))-1,"",INDEX('School Form 1-Copy'!$C$7:$C$1000,ROWS($3:200)))</f>
        <v/>
      </c>
      <c r="D200" t="str">
        <f t="shared" si="68"/>
        <v/>
      </c>
      <c r="E200" t="str">
        <f>IF(C200="","",VLOOKUP(C200,'School Form 1-Copy'!$C$7:$H$1000,6,0))</f>
        <v/>
      </c>
      <c r="F200" t="str">
        <f t="array" ref="F200">IF(ROWS($3:200)&gt;MAX(IF(ISNUMBER(SEARCH(SUBSTITUTE(F$1,"&lt;===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1-Copy'!$C$3:$C$1000))+1,""))+ROWS($3:200)),""))</f>
        <v/>
      </c>
      <c r="G200" t="str">
        <f t="shared" si="69"/>
        <v/>
      </c>
      <c r="H200" t="str">
        <f>IF(F200="","",VLOOKUP(F200,'School Form 1-Copy'!$C$7:$H$1000,6,0))</f>
        <v/>
      </c>
      <c r="I200" t="str">
        <f t="shared" si="70"/>
        <v/>
      </c>
      <c r="J200" t="str">
        <f>IF(C200="","",VLOOKUP(C200,IF({1,0},'School Form 1-Copy'!$C$1:$C$1000,'School Form 1-Copy'!$A$1:$A$1000),2,0))</f>
        <v/>
      </c>
      <c r="K200" t="str">
        <f t="shared" si="71"/>
        <v/>
      </c>
      <c r="L200" t="str">
        <f t="shared" si="72"/>
        <v/>
      </c>
      <c r="M200" t="str">
        <f t="array" ref="M200">LOOKUP("zzzzz",CHOOSE({1,2},"",INDEX(I:I,SMALL(IF($I$3:$I$1000&lt;&gt;"",ROW($I$3:$I$1000)),ROWS($M$3:M200)))))</f>
        <v/>
      </c>
      <c r="N200" t="str">
        <f t="shared" si="73"/>
        <v/>
      </c>
      <c r="O200" t="str">
        <f t="shared" si="74"/>
        <v/>
      </c>
      <c r="P200" t="str">
        <f t="shared" si="75"/>
        <v/>
      </c>
      <c r="Q200" t="str">
        <f t="shared" si="76"/>
        <v/>
      </c>
      <c r="R200" t="str">
        <f>IFERROR(TRIM(MID(SUBSTITUTE(SUBSTITUTE(","&amp;$M200," ",", ",LEN($M200)-LEN(SUBSTITUTE($M200," ",""))),",",REPT(" ",50)),50*COLUMNS($M:M),50)),"")</f>
        <v/>
      </c>
      <c r="S200" t="str">
        <f>IFERROR(TRIM(MID(SUBSTITUTE(SUBSTITUTE(","&amp;$M200," ",", ",LEN($M200)-LEN(SUBSTITUTE($M200," ",""))),",",REPT(" ",50)),50*COLUMNS($M:N),50)),"")</f>
        <v/>
      </c>
      <c r="T200" t="str">
        <f>IFERROR(TRIM(MID(SUBSTITUTE(SUBSTITUTE(","&amp;$M200," ",", ",LEN($M200)-LEN(SUBSTITUTE($M200," ",""))),",",REPT(" ",50)),50*COLUMNS($M:O),50)),"")</f>
        <v/>
      </c>
      <c r="U200" t="str">
        <f>IFERROR(TRIM(MID(SUBSTITUTE(SUBSTITUTE(","&amp;$M200," ",", ",LEN($M200)-LEN(SUBSTITUTE($M200," ",""))),",",REPT(" ",50)),50*COLUMNS($M:P),50)),"")</f>
        <v/>
      </c>
      <c r="V200" s="53" t="e">
        <f>IF(LEN(TRIM(MID(SUBSTITUTE(SUBSTITUTE(","&amp;$Q200," ",", ",LEN($Q200)-LEN(SUBSTITUTE($Q200," ",""))),",",REPT(" ",50)),50*COLUMNS($Q:S),50)))&gt;3,TRIM(MID(SUBSTITUTE(SUBSTITUTE(","&amp;$Q200," ",", ",LEN($Q200)-LEN(SUBSTITUTE($Q200," ",""))),",",REPT(" ",50)),50*COLUMNS($Q:S),50)),"")</f>
        <v>#VALUE!</v>
      </c>
      <c r="W200" s="53" t="e">
        <f t="shared" si="77"/>
        <v>#VALUE!</v>
      </c>
      <c r="X200" t="e">
        <f t="shared" si="67"/>
        <v>#VALUE!</v>
      </c>
      <c r="Y200" s="54" t="e">
        <f t="shared" si="78"/>
        <v>#VALUE!</v>
      </c>
      <c r="Z200" s="53" t="e">
        <f>IF(AND(LEN(TRIM(MID(SUBSTITUTE(SUBSTITUTE(","&amp;$R200," ",", ",LEN($R200)-LEN(SUBSTITUTE($R200," ",""))),",",REPT(" ",50)),50*COLUMNS($R:R),50))&gt;0),LEFT(TRIM(MID(SUBSTITUTE(SUBSTITUTE(","&amp;$R200," ",", ",LEN($R200)-LEN(SUBSTITUTE($R200," ",""))),",",REPT(" ",50)),50*COLUMNS($R:R),50)),1)="I",LEFT(TRIM(MID(SUBSTITUTE(SUBSTITUTE(","&amp;$R200," ",", ",LEN($R200)-LEN(SUBSTITUTE($R200," ",""))),",",REPT(" ",50)),50*COLUMNS($R:R),50)),1)="V",LEFT(TRIM(MID(SUBSTITUTE(SUBSTITUTE(","&amp;$R200," ",", ",LEN($R200)-LEN(SUBSTITUTE($R200," ",""))),",",REPT(" ",50)),50*COLUMNS($R:R),50)),1)="X",LEFT(TRIM(MID(SUBSTITUTE(SUBSTITUTE(","&amp;$R200," ",", ",LEN($R200)-LEN(SUBSTITUTE($R200," ",""))),",",REPT(" ",50)),50*COLUMNS($R:R),50)),1)="J"),TRIM(MID(SUBSTITUTE(SUBSTITUTE(","&amp;$R200," ",", ",LEN($R200)-LEN(SUBSTITUTE($R200," ",""))),",",REPT(" ",50)),50*COLUMNS($R:R),50)),R200)</f>
        <v>#VALUE!</v>
      </c>
      <c r="AA200" s="55" t="str">
        <f t="shared" si="79"/>
        <v xml:space="preserve"> </v>
      </c>
      <c r="AB200" s="56" t="e">
        <f>IF(AE200="",IF(OR(LEFT(W200,1)="I",LEFT(W200,1)="V",LEFT(W200,1)="X",LEFT(W200,2)="JR",LEFT(W200,2)="SR"),IF(LEN(T200)-LEN(SUBSTITUTE(T200," ",""))&gt;=2,LEFT(T200,(FIND(" ",T200,1)-1)),W200),IF(AND(W200="",V200=""),IF(SUBSTITUTE(SUBSTITUTE(SUBSTITUTE(R200,AA200,""),".","")," ","")="",IF(LEN(TRIM(MID(SUBSTITUTE(SUBSTITUTE(","&amp;$Q200," ",", ",LEN($Q200)-LEN(SUBSTITUTE($Q200," ",""))),",",REPT(" ",50)),50*COLUMNS($Q:S),50)))&gt;3,LEFT(TRIM(MID(SUBSTITUTE(SUBSTITUTE(","&amp;$Q200," ",", ",LEN($Q200)-LEN(SUBSTITUTE($Q200," ",""))),",",REPT(" ",50)),50*COLUMNS($Q:S),50)),3),TRIM(MID(SUBSTITUTE(SUBSTITUTE(","&amp;$Q200," ",", ",LEN($Q200)-LEN(SUBSTITUTE($Q200," ",""))),",",REPT(" ",50)),50*COLUMNS($Q:S),50))),SUBSTITUTE(SUBSTITUTE(SUBSTITUTE(R200,AA200,""),".","")," ","")),IF(AND(LEN(W200)&gt;0,LEN(V200)&gt;0),IF(SUBSTITUTE(SUBSTITUTE(SUBSTITUTE(R200,AA200,""),".","")," ","")="",IF(LEN(TRIM(MID(SUBSTITUTE(SUBSTITUTE(","&amp;$Q200," ",", ",LEN($Q200)-LEN(SUBSTITUTE($Q200," ",""))),",",REPT(" ",50)),50*COLUMNS($Q:S),50)))&gt;3,LEFT(TRIM(MID(SUBSTITUTE(SUBSTITUTE(","&amp;$Q200," ",", ",LEN($Q200)-LEN(SUBSTITUTE($Q200," ",""))),",",REPT(" ",50)),50*COLUMNS($Q:S),50)),3),TRIM(MID(SUBSTITUTE(SUBSTITUTE(","&amp;$Q200," ",", ",LEN($Q200)-LEN(SUBSTITUTE($Q200," ",""))),",",REPT(" ",50)),50*COLUMNS($Q:S),50))),SUBSTITUTE(SUBSTITUTE(SUBSTITUTE(R200,AA200,""),".","")," ","")),""))),AE200)</f>
        <v>#VALUE!</v>
      </c>
      <c r="AC200" s="56" t="e">
        <f t="shared" si="80"/>
        <v>#VALUE!</v>
      </c>
      <c r="AD200" s="57" t="str">
        <f t="shared" si="81"/>
        <v/>
      </c>
      <c r="AE200" t="str">
        <f t="array" ref="AE200">IFERROR(INDEX(elem_res,MATCH(TRUE,ISNUMBER(SEARCH(elem_ext,AA200)),0)),"")</f>
        <v/>
      </c>
      <c r="AF200" t="str">
        <f t="shared" si="82"/>
        <v xml:space="preserve"> </v>
      </c>
      <c r="AG200" t="str">
        <f t="shared" si="83"/>
        <v/>
      </c>
      <c r="AH200" t="e">
        <f t="shared" si="84"/>
        <v>#VALUE!</v>
      </c>
      <c r="AI200" t="str">
        <f t="shared" si="85"/>
        <v/>
      </c>
      <c r="AJ200" t="str">
        <f t="shared" si="86"/>
        <v/>
      </c>
      <c r="AK200" t="str">
        <f t="shared" si="87"/>
        <v/>
      </c>
      <c r="AL200" t="str">
        <f t="shared" si="88"/>
        <v/>
      </c>
      <c r="AM200" t="str">
        <f>IF(R200="","",'School Form 1-Copy'!$F$4)</f>
        <v/>
      </c>
      <c r="AN200" t="str">
        <f>IF(R200="","",'School Form 1-Copy'!$F$3)</f>
        <v/>
      </c>
      <c r="AO200" t="str">
        <f>IF(R200="","",'School Form 1-Copy'!$AH$3)</f>
        <v/>
      </c>
      <c r="AP200" t="str">
        <f>IF(R200="","",'School Form 1-Copy'!$S$3)</f>
        <v/>
      </c>
      <c r="AQ200" t="str">
        <f>IF(R200="","",IF('School Form 1-Copy'!$K$3="NCR","NCR",IF('School Form 1-Copy'!$K$3="ARMM","ARMM",IF('School Form 1-Copy'!$K$3="CARAGA","CARAGA",MID('School Form 1-Copy'!$K$3,FIND(" ",'School Form 1-Copy'!$K$3)+1,256)))))</f>
        <v/>
      </c>
      <c r="AR200" t="str">
        <f>IF(R200="","",MID('School Form 1-Copy'!$AB$4,FIND(" ",'School Form 1-Copy'!$AB$4)+1,256))</f>
        <v/>
      </c>
      <c r="AS200" t="str">
        <f>IF(R200="","",'School Form 1-Copy'!$AH$4)</f>
        <v/>
      </c>
      <c r="AT200" t="str">
        <f>IF(S200="","",'School Form 1-Copy'!$S$4)</f>
        <v/>
      </c>
      <c r="AU200" t="str">
        <f ca="1">IF(AM200="","",INDIRECT("'"&amp;"School Form 1-Copy"&amp;"'!"&amp;"AD"&amp;MATCH("*Prepared*",'School Form 1-Copy'!$AD$1:$AD$1000,0)+1))</f>
        <v/>
      </c>
    </row>
    <row r="201" spans="3:47">
      <c r="C201" t="str">
        <f t="array" ref="C201">IF(ROWS($3:201)&gt;MAX(IF(ISNUMBER(SEARCH(SUBSTITUTE(A$1,"&lt;=== TOTAL",""),'School Form 1-Copy'!$C$7:$C$1000)),ROW('School Form 1-Copy'!$C$7:$C$1000)-MIN(ROW('School Form 1-Copy'!$C$7:$C$1000))+1,""))-1,"",INDEX('School Form 1-Copy'!$C$7:$C$1000,ROWS($3:201)))</f>
        <v/>
      </c>
      <c r="D201" t="str">
        <f t="shared" si="68"/>
        <v/>
      </c>
      <c r="E201" t="str">
        <f>IF(C201="","",VLOOKUP(C201,'School Form 1-Copy'!$C$7:$H$1000,6,0))</f>
        <v/>
      </c>
      <c r="F201" t="str">
        <f t="array" ref="F201">IF(ROWS($3:201)&gt;MAX(IF(ISNUMBER(SEARCH(SUBSTITUTE(F$1,"&lt;===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1-Copy'!$C$3:$C$1000))+1,""))+ROWS($3:201)),""))</f>
        <v/>
      </c>
      <c r="G201" t="str">
        <f t="shared" si="69"/>
        <v/>
      </c>
      <c r="H201" t="str">
        <f>IF(F201="","",VLOOKUP(F201,'School Form 1-Copy'!$C$7:$H$1000,6,0))</f>
        <v/>
      </c>
      <c r="I201" t="str">
        <f t="shared" si="70"/>
        <v/>
      </c>
      <c r="J201" t="str">
        <f>IF(C201="","",VLOOKUP(C201,IF({1,0},'School Form 1-Copy'!$C$1:$C$1000,'School Form 1-Copy'!$A$1:$A$1000),2,0))</f>
        <v/>
      </c>
      <c r="K201" t="str">
        <f t="shared" si="71"/>
        <v/>
      </c>
      <c r="L201" t="str">
        <f t="shared" si="72"/>
        <v/>
      </c>
      <c r="M201" t="str">
        <f t="array" ref="M201">LOOKUP("zzzzz",CHOOSE({1,2},"",INDEX(I:I,SMALL(IF($I$3:$I$1000&lt;&gt;"",ROW($I$3:$I$1000)),ROWS($M$3:M201)))))</f>
        <v/>
      </c>
      <c r="N201" t="str">
        <f t="shared" si="73"/>
        <v/>
      </c>
      <c r="O201" t="str">
        <f t="shared" si="74"/>
        <v/>
      </c>
      <c r="P201" t="str">
        <f t="shared" si="75"/>
        <v/>
      </c>
      <c r="Q201" t="str">
        <f t="shared" si="76"/>
        <v/>
      </c>
      <c r="R201" t="str">
        <f>IFERROR(TRIM(MID(SUBSTITUTE(SUBSTITUTE(","&amp;$M201," ",", ",LEN($M201)-LEN(SUBSTITUTE($M201," ",""))),",",REPT(" ",50)),50*COLUMNS($M:M),50)),"")</f>
        <v/>
      </c>
      <c r="S201" t="str">
        <f>IFERROR(TRIM(MID(SUBSTITUTE(SUBSTITUTE(","&amp;$M201," ",", ",LEN($M201)-LEN(SUBSTITUTE($M201," ",""))),",",REPT(" ",50)),50*COLUMNS($M:N),50)),"")</f>
        <v/>
      </c>
      <c r="T201" t="str">
        <f>IFERROR(TRIM(MID(SUBSTITUTE(SUBSTITUTE(","&amp;$M201," ",", ",LEN($M201)-LEN(SUBSTITUTE($M201," ",""))),",",REPT(" ",50)),50*COLUMNS($M:O),50)),"")</f>
        <v/>
      </c>
      <c r="U201" t="str">
        <f>IFERROR(TRIM(MID(SUBSTITUTE(SUBSTITUTE(","&amp;$M201," ",", ",LEN($M201)-LEN(SUBSTITUTE($M201," ",""))),",",REPT(" ",50)),50*COLUMNS($M:P),50)),"")</f>
        <v/>
      </c>
      <c r="V201" s="53" t="e">
        <f>IF(LEN(TRIM(MID(SUBSTITUTE(SUBSTITUTE(","&amp;$Q201," ",", ",LEN($Q201)-LEN(SUBSTITUTE($Q201," ",""))),",",REPT(" ",50)),50*COLUMNS($Q:S),50)))&gt;3,TRIM(MID(SUBSTITUTE(SUBSTITUTE(","&amp;$Q201," ",", ",LEN($Q201)-LEN(SUBSTITUTE($Q201," ",""))),",",REPT(" ",50)),50*COLUMNS($Q:S),50)),"")</f>
        <v>#VALUE!</v>
      </c>
      <c r="W201" s="53" t="e">
        <f t="shared" si="77"/>
        <v>#VALUE!</v>
      </c>
      <c r="X201" t="e">
        <f t="shared" si="67"/>
        <v>#VALUE!</v>
      </c>
      <c r="Y201" s="54" t="e">
        <f t="shared" si="78"/>
        <v>#VALUE!</v>
      </c>
      <c r="Z201" s="53" t="e">
        <f>IF(AND(LEN(TRIM(MID(SUBSTITUTE(SUBSTITUTE(","&amp;$R201," ",", ",LEN($R201)-LEN(SUBSTITUTE($R201," ",""))),",",REPT(" ",50)),50*COLUMNS($R:R),50))&gt;0),LEFT(TRIM(MID(SUBSTITUTE(SUBSTITUTE(","&amp;$R201," ",", ",LEN($R201)-LEN(SUBSTITUTE($R201," ",""))),",",REPT(" ",50)),50*COLUMNS($R:R),50)),1)="I",LEFT(TRIM(MID(SUBSTITUTE(SUBSTITUTE(","&amp;$R201," ",", ",LEN($R201)-LEN(SUBSTITUTE($R201," ",""))),",",REPT(" ",50)),50*COLUMNS($R:R),50)),1)="V",LEFT(TRIM(MID(SUBSTITUTE(SUBSTITUTE(","&amp;$R201," ",", ",LEN($R201)-LEN(SUBSTITUTE($R201," ",""))),",",REPT(" ",50)),50*COLUMNS($R:R),50)),1)="X",LEFT(TRIM(MID(SUBSTITUTE(SUBSTITUTE(","&amp;$R201," ",", ",LEN($R201)-LEN(SUBSTITUTE($R201," ",""))),",",REPT(" ",50)),50*COLUMNS($R:R),50)),1)="J"),TRIM(MID(SUBSTITUTE(SUBSTITUTE(","&amp;$R201," ",", ",LEN($R201)-LEN(SUBSTITUTE($R201," ",""))),",",REPT(" ",50)),50*COLUMNS($R:R),50)),R201)</f>
        <v>#VALUE!</v>
      </c>
      <c r="AA201" s="55" t="str">
        <f t="shared" si="79"/>
        <v xml:space="preserve"> </v>
      </c>
      <c r="AB201" s="56" t="e">
        <f>IF(AE201="",IF(OR(LEFT(W201,1)="I",LEFT(W201,1)="V",LEFT(W201,1)="X",LEFT(W201,2)="JR",LEFT(W201,2)="SR"),IF(LEN(T201)-LEN(SUBSTITUTE(T201," ",""))&gt;=2,LEFT(T201,(FIND(" ",T201,1)-1)),W201),IF(AND(W201="",V201=""),IF(SUBSTITUTE(SUBSTITUTE(SUBSTITUTE(R201,AA201,""),".","")," ","")="",IF(LEN(TRIM(MID(SUBSTITUTE(SUBSTITUTE(","&amp;$Q201," ",", ",LEN($Q201)-LEN(SUBSTITUTE($Q201," ",""))),",",REPT(" ",50)),50*COLUMNS($Q:S),50)))&gt;3,LEFT(TRIM(MID(SUBSTITUTE(SUBSTITUTE(","&amp;$Q201," ",", ",LEN($Q201)-LEN(SUBSTITUTE($Q201," ",""))),",",REPT(" ",50)),50*COLUMNS($Q:S),50)),3),TRIM(MID(SUBSTITUTE(SUBSTITUTE(","&amp;$Q201," ",", ",LEN($Q201)-LEN(SUBSTITUTE($Q201," ",""))),",",REPT(" ",50)),50*COLUMNS($Q:S),50))),SUBSTITUTE(SUBSTITUTE(SUBSTITUTE(R201,AA201,""),".","")," ","")),IF(AND(LEN(W201)&gt;0,LEN(V201)&gt;0),IF(SUBSTITUTE(SUBSTITUTE(SUBSTITUTE(R201,AA201,""),".","")," ","")="",IF(LEN(TRIM(MID(SUBSTITUTE(SUBSTITUTE(","&amp;$Q201," ",", ",LEN($Q201)-LEN(SUBSTITUTE($Q201," ",""))),",",REPT(" ",50)),50*COLUMNS($Q:S),50)))&gt;3,LEFT(TRIM(MID(SUBSTITUTE(SUBSTITUTE(","&amp;$Q201," ",", ",LEN($Q201)-LEN(SUBSTITUTE($Q201," ",""))),",",REPT(" ",50)),50*COLUMNS($Q:S),50)),3),TRIM(MID(SUBSTITUTE(SUBSTITUTE(","&amp;$Q201," ",", ",LEN($Q201)-LEN(SUBSTITUTE($Q201," ",""))),",",REPT(" ",50)),50*COLUMNS($Q:S),50))),SUBSTITUTE(SUBSTITUTE(SUBSTITUTE(R201,AA201,""),".","")," ","")),""))),AE201)</f>
        <v>#VALUE!</v>
      </c>
      <c r="AC201" s="56" t="e">
        <f t="shared" si="80"/>
        <v>#VALUE!</v>
      </c>
      <c r="AD201" s="57" t="str">
        <f t="shared" si="81"/>
        <v/>
      </c>
      <c r="AE201" t="str">
        <f t="array" ref="AE201">IFERROR(INDEX(elem_res,MATCH(TRUE,ISNUMBER(SEARCH(elem_ext,AA201)),0)),"")</f>
        <v/>
      </c>
      <c r="AF201" t="str">
        <f t="shared" si="82"/>
        <v xml:space="preserve"> </v>
      </c>
      <c r="AG201" t="str">
        <f t="shared" si="83"/>
        <v/>
      </c>
      <c r="AH201" t="e">
        <f t="shared" si="84"/>
        <v>#VALUE!</v>
      </c>
      <c r="AI201" t="str">
        <f t="shared" si="85"/>
        <v/>
      </c>
      <c r="AJ201" t="str">
        <f t="shared" si="86"/>
        <v/>
      </c>
      <c r="AK201" t="str">
        <f t="shared" si="87"/>
        <v/>
      </c>
      <c r="AL201" t="str">
        <f t="shared" si="88"/>
        <v/>
      </c>
      <c r="AM201" t="str">
        <f>IF(R201="","",'School Form 1-Copy'!$F$4)</f>
        <v/>
      </c>
      <c r="AN201" t="str">
        <f>IF(R201="","",'School Form 1-Copy'!$F$3)</f>
        <v/>
      </c>
      <c r="AO201" t="str">
        <f>IF(R201="","",'School Form 1-Copy'!$AH$3)</f>
        <v/>
      </c>
      <c r="AP201" t="str">
        <f>IF(R201="","",'School Form 1-Copy'!$S$3)</f>
        <v/>
      </c>
      <c r="AQ201" t="str">
        <f>IF(R201="","",IF('School Form 1-Copy'!$K$3="NCR","NCR",IF('School Form 1-Copy'!$K$3="ARMM","ARMM",IF('School Form 1-Copy'!$K$3="CARAGA","CARAGA",MID('School Form 1-Copy'!$K$3,FIND(" ",'School Form 1-Copy'!$K$3)+1,256)))))</f>
        <v/>
      </c>
      <c r="AR201" t="str">
        <f>IF(R201="","",MID('School Form 1-Copy'!$AB$4,FIND(" ",'School Form 1-Copy'!$AB$4)+1,256))</f>
        <v/>
      </c>
      <c r="AS201" t="str">
        <f>IF(R201="","",'School Form 1-Copy'!$AH$4)</f>
        <v/>
      </c>
      <c r="AT201" t="str">
        <f>IF(S201="","",'School Form 1-Copy'!$S$4)</f>
        <v/>
      </c>
      <c r="AU201" t="str">
        <f ca="1">IF(AM201="","",INDIRECT("'"&amp;"School Form 1-Copy"&amp;"'!"&amp;"AD"&amp;MATCH("*Prepared*",'School Form 1-Copy'!$AD$1:$AD$1000,0)+1))</f>
        <v/>
      </c>
    </row>
    <row r="202" spans="3:47">
      <c r="C202" t="str">
        <f t="array" ref="C202">IF(ROWS($3:202)&gt;MAX(IF(ISNUMBER(SEARCH(SUBSTITUTE(A$1,"&lt;=== TOTAL",""),'School Form 1-Copy'!$C$7:$C$1000)),ROW('School Form 1-Copy'!$C$7:$C$1000)-MIN(ROW('School Form 1-Copy'!$C$7:$C$1000))+1,""))-1,"",INDEX('School Form 1-Copy'!$C$7:$C$1000,ROWS($3:202)))</f>
        <v/>
      </c>
      <c r="D202" t="str">
        <f t="shared" si="68"/>
        <v/>
      </c>
      <c r="E202" t="str">
        <f>IF(C202="","",VLOOKUP(C202,'School Form 1-Copy'!$C$7:$H$1000,6,0))</f>
        <v/>
      </c>
      <c r="F202" t="str">
        <f t="array" ref="F202">IF(ROWS($3:202)&gt;MAX(IF(ISNUMBER(SEARCH(SUBSTITUTE(F$1,"&lt;===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1-Copy'!$C$3:$C$1000))+1,""))+ROWS($3:202)),""))</f>
        <v/>
      </c>
      <c r="G202" t="str">
        <f t="shared" si="69"/>
        <v/>
      </c>
      <c r="H202" t="str">
        <f>IF(F202="","",VLOOKUP(F202,'School Form 1-Copy'!$C$7:$H$1000,6,0))</f>
        <v/>
      </c>
      <c r="I202" t="str">
        <f t="shared" si="70"/>
        <v/>
      </c>
      <c r="J202" t="str">
        <f>IF(C202="","",VLOOKUP(C202,IF({1,0},'School Form 1-Copy'!$C$1:$C$1000,'School Form 1-Copy'!$A$1:$A$1000),2,0))</f>
        <v/>
      </c>
      <c r="K202" t="str">
        <f t="shared" si="71"/>
        <v/>
      </c>
      <c r="L202" t="str">
        <f t="shared" si="72"/>
        <v/>
      </c>
      <c r="M202" t="str">
        <f t="array" ref="M202">LOOKUP("zzzzz",CHOOSE({1,2},"",INDEX(I:I,SMALL(IF($I$3:$I$1000&lt;&gt;"",ROW($I$3:$I$1000)),ROWS($M$3:M202)))))</f>
        <v/>
      </c>
      <c r="N202" t="str">
        <f t="shared" si="73"/>
        <v/>
      </c>
      <c r="O202" t="str">
        <f t="shared" si="74"/>
        <v/>
      </c>
      <c r="P202" t="str">
        <f t="shared" si="75"/>
        <v/>
      </c>
      <c r="Q202" t="str">
        <f t="shared" si="76"/>
        <v/>
      </c>
      <c r="R202" t="str">
        <f>IFERROR(TRIM(MID(SUBSTITUTE(SUBSTITUTE(","&amp;$M202," ",", ",LEN($M202)-LEN(SUBSTITUTE($M202," ",""))),",",REPT(" ",50)),50*COLUMNS($M:M),50)),"")</f>
        <v/>
      </c>
      <c r="S202" t="str">
        <f>IFERROR(TRIM(MID(SUBSTITUTE(SUBSTITUTE(","&amp;$M202," ",", ",LEN($M202)-LEN(SUBSTITUTE($M202," ",""))),",",REPT(" ",50)),50*COLUMNS($M:N),50)),"")</f>
        <v/>
      </c>
      <c r="T202" t="str">
        <f>IFERROR(TRIM(MID(SUBSTITUTE(SUBSTITUTE(","&amp;$M202," ",", ",LEN($M202)-LEN(SUBSTITUTE($M202," ",""))),",",REPT(" ",50)),50*COLUMNS($M:O),50)),"")</f>
        <v/>
      </c>
      <c r="U202" t="str">
        <f>IFERROR(TRIM(MID(SUBSTITUTE(SUBSTITUTE(","&amp;$M202," ",", ",LEN($M202)-LEN(SUBSTITUTE($M202," ",""))),",",REPT(" ",50)),50*COLUMNS($M:P),50)),"")</f>
        <v/>
      </c>
      <c r="V202" s="53" t="e">
        <f>IF(LEN(TRIM(MID(SUBSTITUTE(SUBSTITUTE(","&amp;$Q202," ",", ",LEN($Q202)-LEN(SUBSTITUTE($Q202," ",""))),",",REPT(" ",50)),50*COLUMNS($Q:S),50)))&gt;3,TRIM(MID(SUBSTITUTE(SUBSTITUTE(","&amp;$Q202," ",", ",LEN($Q202)-LEN(SUBSTITUTE($Q202," ",""))),",",REPT(" ",50)),50*COLUMNS($Q:S),50)),"")</f>
        <v>#VALUE!</v>
      </c>
      <c r="W202" s="53" t="e">
        <f t="shared" si="77"/>
        <v>#VALUE!</v>
      </c>
      <c r="X202" t="e">
        <f t="shared" si="67"/>
        <v>#VALUE!</v>
      </c>
      <c r="Y202" s="54" t="e">
        <f t="shared" si="78"/>
        <v>#VALUE!</v>
      </c>
      <c r="Z202" s="53" t="e">
        <f>IF(AND(LEN(TRIM(MID(SUBSTITUTE(SUBSTITUTE(","&amp;$R202," ",", ",LEN($R202)-LEN(SUBSTITUTE($R202," ",""))),",",REPT(" ",50)),50*COLUMNS($R:R),50))&gt;0),LEFT(TRIM(MID(SUBSTITUTE(SUBSTITUTE(","&amp;$R202," ",", ",LEN($R202)-LEN(SUBSTITUTE($R202," ",""))),",",REPT(" ",50)),50*COLUMNS($R:R),50)),1)="I",LEFT(TRIM(MID(SUBSTITUTE(SUBSTITUTE(","&amp;$R202," ",", ",LEN($R202)-LEN(SUBSTITUTE($R202," ",""))),",",REPT(" ",50)),50*COLUMNS($R:R),50)),1)="V",LEFT(TRIM(MID(SUBSTITUTE(SUBSTITUTE(","&amp;$R202," ",", ",LEN($R202)-LEN(SUBSTITUTE($R202," ",""))),",",REPT(" ",50)),50*COLUMNS($R:R),50)),1)="X",LEFT(TRIM(MID(SUBSTITUTE(SUBSTITUTE(","&amp;$R202," ",", ",LEN($R202)-LEN(SUBSTITUTE($R202," ",""))),",",REPT(" ",50)),50*COLUMNS($R:R),50)),1)="J"),TRIM(MID(SUBSTITUTE(SUBSTITUTE(","&amp;$R202," ",", ",LEN($R202)-LEN(SUBSTITUTE($R202," ",""))),",",REPT(" ",50)),50*COLUMNS($R:R),50)),R202)</f>
        <v>#VALUE!</v>
      </c>
      <c r="AA202" s="55" t="str">
        <f t="shared" si="79"/>
        <v xml:space="preserve"> </v>
      </c>
      <c r="AB202" s="56" t="e">
        <f>IF(AE202="",IF(OR(LEFT(W202,1)="I",LEFT(W202,1)="V",LEFT(W202,1)="X",LEFT(W202,2)="JR",LEFT(W202,2)="SR"),IF(LEN(T202)-LEN(SUBSTITUTE(T202," ",""))&gt;=2,LEFT(T202,(FIND(" ",T202,1)-1)),W202),IF(AND(W202="",V202=""),IF(SUBSTITUTE(SUBSTITUTE(SUBSTITUTE(R202,AA202,""),".","")," ","")="",IF(LEN(TRIM(MID(SUBSTITUTE(SUBSTITUTE(","&amp;$Q202," ",", ",LEN($Q202)-LEN(SUBSTITUTE($Q202," ",""))),",",REPT(" ",50)),50*COLUMNS($Q:S),50)))&gt;3,LEFT(TRIM(MID(SUBSTITUTE(SUBSTITUTE(","&amp;$Q202," ",", ",LEN($Q202)-LEN(SUBSTITUTE($Q202," ",""))),",",REPT(" ",50)),50*COLUMNS($Q:S),50)),3),TRIM(MID(SUBSTITUTE(SUBSTITUTE(","&amp;$Q202," ",", ",LEN($Q202)-LEN(SUBSTITUTE($Q202," ",""))),",",REPT(" ",50)),50*COLUMNS($Q:S),50))),SUBSTITUTE(SUBSTITUTE(SUBSTITUTE(R202,AA202,""),".","")," ","")),IF(AND(LEN(W202)&gt;0,LEN(V202)&gt;0),IF(SUBSTITUTE(SUBSTITUTE(SUBSTITUTE(R202,AA202,""),".","")," ","")="",IF(LEN(TRIM(MID(SUBSTITUTE(SUBSTITUTE(","&amp;$Q202," ",", ",LEN($Q202)-LEN(SUBSTITUTE($Q202," ",""))),",",REPT(" ",50)),50*COLUMNS($Q:S),50)))&gt;3,LEFT(TRIM(MID(SUBSTITUTE(SUBSTITUTE(","&amp;$Q202," ",", ",LEN($Q202)-LEN(SUBSTITUTE($Q202," ",""))),",",REPT(" ",50)),50*COLUMNS($Q:S),50)),3),TRIM(MID(SUBSTITUTE(SUBSTITUTE(","&amp;$Q202," ",", ",LEN($Q202)-LEN(SUBSTITUTE($Q202," ",""))),",",REPT(" ",50)),50*COLUMNS($Q:S),50))),SUBSTITUTE(SUBSTITUTE(SUBSTITUTE(R202,AA202,""),".","")," ","")),""))),AE202)</f>
        <v>#VALUE!</v>
      </c>
      <c r="AC202" s="56" t="e">
        <f t="shared" si="80"/>
        <v>#VALUE!</v>
      </c>
      <c r="AD202" s="57" t="str">
        <f t="shared" si="81"/>
        <v/>
      </c>
      <c r="AE202" t="str">
        <f t="array" ref="AE202">IFERROR(INDEX(elem_res,MATCH(TRUE,ISNUMBER(SEARCH(elem_ext,AA202)),0)),"")</f>
        <v/>
      </c>
      <c r="AF202" t="str">
        <f t="shared" si="82"/>
        <v xml:space="preserve"> </v>
      </c>
      <c r="AG202" t="str">
        <f t="shared" si="83"/>
        <v/>
      </c>
      <c r="AH202" t="e">
        <f t="shared" si="84"/>
        <v>#VALUE!</v>
      </c>
      <c r="AI202" t="str">
        <f t="shared" si="85"/>
        <v/>
      </c>
      <c r="AJ202" t="str">
        <f t="shared" si="86"/>
        <v/>
      </c>
      <c r="AK202" t="str">
        <f t="shared" si="87"/>
        <v/>
      </c>
      <c r="AL202" t="str">
        <f t="shared" si="88"/>
        <v/>
      </c>
      <c r="AM202" t="str">
        <f>IF(R202="","",'School Form 1-Copy'!$F$4)</f>
        <v/>
      </c>
      <c r="AN202" t="str">
        <f>IF(R202="","",'School Form 1-Copy'!$F$3)</f>
        <v/>
      </c>
      <c r="AO202" t="str">
        <f>IF(R202="","",'School Form 1-Copy'!$AH$3)</f>
        <v/>
      </c>
      <c r="AP202" t="str">
        <f>IF(R202="","",'School Form 1-Copy'!$S$3)</f>
        <v/>
      </c>
      <c r="AQ202" t="str">
        <f>IF(R202="","",IF('School Form 1-Copy'!$K$3="NCR","NCR",IF('School Form 1-Copy'!$K$3="ARMM","ARMM",IF('School Form 1-Copy'!$K$3="CARAGA","CARAGA",MID('School Form 1-Copy'!$K$3,FIND(" ",'School Form 1-Copy'!$K$3)+1,256)))))</f>
        <v/>
      </c>
      <c r="AR202" t="str">
        <f>IF(R202="","",MID('School Form 1-Copy'!$AB$4,FIND(" ",'School Form 1-Copy'!$AB$4)+1,256))</f>
        <v/>
      </c>
      <c r="AS202" t="str">
        <f>IF(R202="","",'School Form 1-Copy'!$AH$4)</f>
        <v/>
      </c>
      <c r="AT202" t="str">
        <f>IF(S202="","",'School Form 1-Copy'!$S$4)</f>
        <v/>
      </c>
      <c r="AU202" t="str">
        <f ca="1">IF(AM202="","",INDIRECT("'"&amp;"School Form 1-Copy"&amp;"'!"&amp;"AD"&amp;MATCH("*Prepared*",'School Form 1-Copy'!$AD$1:$AD$1000,0)+1))</f>
        <v/>
      </c>
    </row>
    <row r="203" spans="3:47">
      <c r="C203" t="str">
        <f t="array" ref="C203">IF(ROWS($3:203)&gt;MAX(IF(ISNUMBER(SEARCH(SUBSTITUTE(A$1,"&lt;=== TOTAL",""),'School Form 1-Copy'!$C$7:$C$1000)),ROW('School Form 1-Copy'!$C$7:$C$1000)-MIN(ROW('School Form 1-Copy'!$C$7:$C$1000))+1,""))-1,"",INDEX('School Form 1-Copy'!$C$7:$C$1000,ROWS($3:203)))</f>
        <v/>
      </c>
      <c r="D203" t="str">
        <f t="shared" si="68"/>
        <v/>
      </c>
      <c r="E203" t="str">
        <f>IF(C203="","",VLOOKUP(C203,'School Form 1-Copy'!$C$7:$H$1000,6,0))</f>
        <v/>
      </c>
      <c r="F203" t="str">
        <f t="array" ref="F203">IF(ROWS($3:203)&gt;MAX(IF(ISNUMBER(SEARCH(SUBSTITUTE(F$1,"&lt;===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1-Copy'!$C$3:$C$1000))+1,""))+ROWS($3:203)),""))</f>
        <v/>
      </c>
      <c r="G203" t="str">
        <f t="shared" si="69"/>
        <v/>
      </c>
      <c r="H203" t="str">
        <f>IF(F203="","",VLOOKUP(F203,'School Form 1-Copy'!$C$7:$H$1000,6,0))</f>
        <v/>
      </c>
      <c r="I203" t="str">
        <f t="shared" si="70"/>
        <v/>
      </c>
      <c r="J203" t="str">
        <f>IF(C203="","",VLOOKUP(C203,IF({1,0},'School Form 1-Copy'!$C$1:$C$1000,'School Form 1-Copy'!$A$1:$A$1000),2,0))</f>
        <v/>
      </c>
      <c r="K203" t="str">
        <f t="shared" si="71"/>
        <v/>
      </c>
      <c r="L203" t="str">
        <f t="shared" si="72"/>
        <v/>
      </c>
      <c r="M203" t="str">
        <f t="array" ref="M203">LOOKUP("zzzzz",CHOOSE({1,2},"",INDEX(I:I,SMALL(IF($I$3:$I$1000&lt;&gt;"",ROW($I$3:$I$1000)),ROWS($M$3:M203)))))</f>
        <v/>
      </c>
      <c r="N203" t="str">
        <f t="shared" si="73"/>
        <v/>
      </c>
      <c r="O203" t="str">
        <f t="shared" si="74"/>
        <v/>
      </c>
      <c r="P203" t="str">
        <f t="shared" si="75"/>
        <v/>
      </c>
      <c r="Q203" t="str">
        <f t="shared" si="76"/>
        <v/>
      </c>
      <c r="R203" t="str">
        <f>IFERROR(TRIM(MID(SUBSTITUTE(SUBSTITUTE(","&amp;$M203," ",", ",LEN($M203)-LEN(SUBSTITUTE($M203," ",""))),",",REPT(" ",50)),50*COLUMNS($M:M),50)),"")</f>
        <v/>
      </c>
      <c r="S203" t="str">
        <f>IFERROR(TRIM(MID(SUBSTITUTE(SUBSTITUTE(","&amp;$M203," ",", ",LEN($M203)-LEN(SUBSTITUTE($M203," ",""))),",",REPT(" ",50)),50*COLUMNS($M:N),50)),"")</f>
        <v/>
      </c>
      <c r="T203" t="str">
        <f>IFERROR(TRIM(MID(SUBSTITUTE(SUBSTITUTE(","&amp;$M203," ",", ",LEN($M203)-LEN(SUBSTITUTE($M203," ",""))),",",REPT(" ",50)),50*COLUMNS($M:O),50)),"")</f>
        <v/>
      </c>
      <c r="U203" t="str">
        <f>IFERROR(TRIM(MID(SUBSTITUTE(SUBSTITUTE(","&amp;$M203," ",", ",LEN($M203)-LEN(SUBSTITUTE($M203," ",""))),",",REPT(" ",50)),50*COLUMNS($M:P),50)),"")</f>
        <v/>
      </c>
      <c r="V203" s="53" t="e">
        <f>IF(LEN(TRIM(MID(SUBSTITUTE(SUBSTITUTE(","&amp;$Q203," ",", ",LEN($Q203)-LEN(SUBSTITUTE($Q203," ",""))),",",REPT(" ",50)),50*COLUMNS($Q:S),50)))&gt;3,TRIM(MID(SUBSTITUTE(SUBSTITUTE(","&amp;$Q203," ",", ",LEN($Q203)-LEN(SUBSTITUTE($Q203," ",""))),",",REPT(" ",50)),50*COLUMNS($Q:S),50)),"")</f>
        <v>#VALUE!</v>
      </c>
      <c r="W203" s="53" t="e">
        <f t="shared" si="77"/>
        <v>#VALUE!</v>
      </c>
      <c r="X203" t="e">
        <f t="shared" si="67"/>
        <v>#VALUE!</v>
      </c>
      <c r="Y203" s="54" t="e">
        <f t="shared" si="78"/>
        <v>#VALUE!</v>
      </c>
      <c r="Z203" s="53" t="e">
        <f>IF(AND(LEN(TRIM(MID(SUBSTITUTE(SUBSTITUTE(","&amp;$R203," ",", ",LEN($R203)-LEN(SUBSTITUTE($R203," ",""))),",",REPT(" ",50)),50*COLUMNS($R:R),50))&gt;0),LEFT(TRIM(MID(SUBSTITUTE(SUBSTITUTE(","&amp;$R203," ",", ",LEN($R203)-LEN(SUBSTITUTE($R203," ",""))),",",REPT(" ",50)),50*COLUMNS($R:R),50)),1)="I",LEFT(TRIM(MID(SUBSTITUTE(SUBSTITUTE(","&amp;$R203," ",", ",LEN($R203)-LEN(SUBSTITUTE($R203," ",""))),",",REPT(" ",50)),50*COLUMNS($R:R),50)),1)="V",LEFT(TRIM(MID(SUBSTITUTE(SUBSTITUTE(","&amp;$R203," ",", ",LEN($R203)-LEN(SUBSTITUTE($R203," ",""))),",",REPT(" ",50)),50*COLUMNS($R:R),50)),1)="X",LEFT(TRIM(MID(SUBSTITUTE(SUBSTITUTE(","&amp;$R203," ",", ",LEN($R203)-LEN(SUBSTITUTE($R203," ",""))),",",REPT(" ",50)),50*COLUMNS($R:R),50)),1)="J"),TRIM(MID(SUBSTITUTE(SUBSTITUTE(","&amp;$R203," ",", ",LEN($R203)-LEN(SUBSTITUTE($R203," ",""))),",",REPT(" ",50)),50*COLUMNS($R:R),50)),R203)</f>
        <v>#VALUE!</v>
      </c>
      <c r="AA203" s="55" t="str">
        <f t="shared" si="79"/>
        <v xml:space="preserve"> </v>
      </c>
      <c r="AB203" s="56" t="e">
        <f>IF(AE203="",IF(OR(LEFT(W203,1)="I",LEFT(W203,1)="V",LEFT(W203,1)="X",LEFT(W203,2)="JR",LEFT(W203,2)="SR"),IF(LEN(T203)-LEN(SUBSTITUTE(T203," ",""))&gt;=2,LEFT(T203,(FIND(" ",T203,1)-1)),W203),IF(AND(W203="",V203=""),IF(SUBSTITUTE(SUBSTITUTE(SUBSTITUTE(R203,AA203,""),".","")," ","")="",IF(LEN(TRIM(MID(SUBSTITUTE(SUBSTITUTE(","&amp;$Q203," ",", ",LEN($Q203)-LEN(SUBSTITUTE($Q203," ",""))),",",REPT(" ",50)),50*COLUMNS($Q:S),50)))&gt;3,LEFT(TRIM(MID(SUBSTITUTE(SUBSTITUTE(","&amp;$Q203," ",", ",LEN($Q203)-LEN(SUBSTITUTE($Q203," ",""))),",",REPT(" ",50)),50*COLUMNS($Q:S),50)),3),TRIM(MID(SUBSTITUTE(SUBSTITUTE(","&amp;$Q203," ",", ",LEN($Q203)-LEN(SUBSTITUTE($Q203," ",""))),",",REPT(" ",50)),50*COLUMNS($Q:S),50))),SUBSTITUTE(SUBSTITUTE(SUBSTITUTE(R203,AA203,""),".","")," ","")),IF(AND(LEN(W203)&gt;0,LEN(V203)&gt;0),IF(SUBSTITUTE(SUBSTITUTE(SUBSTITUTE(R203,AA203,""),".","")," ","")="",IF(LEN(TRIM(MID(SUBSTITUTE(SUBSTITUTE(","&amp;$Q203," ",", ",LEN($Q203)-LEN(SUBSTITUTE($Q203," ",""))),",",REPT(" ",50)),50*COLUMNS($Q:S),50)))&gt;3,LEFT(TRIM(MID(SUBSTITUTE(SUBSTITUTE(","&amp;$Q203," ",", ",LEN($Q203)-LEN(SUBSTITUTE($Q203," ",""))),",",REPT(" ",50)),50*COLUMNS($Q:S),50)),3),TRIM(MID(SUBSTITUTE(SUBSTITUTE(","&amp;$Q203," ",", ",LEN($Q203)-LEN(SUBSTITUTE($Q203," ",""))),",",REPT(" ",50)),50*COLUMNS($Q:S),50))),SUBSTITUTE(SUBSTITUTE(SUBSTITUTE(R203,AA203,""),".","")," ","")),""))),AE203)</f>
        <v>#VALUE!</v>
      </c>
      <c r="AC203" s="56" t="e">
        <f t="shared" si="80"/>
        <v>#VALUE!</v>
      </c>
      <c r="AD203" s="57" t="str">
        <f t="shared" si="81"/>
        <v/>
      </c>
      <c r="AE203" t="str">
        <f t="array" ref="AE203">IFERROR(INDEX(elem_res,MATCH(TRUE,ISNUMBER(SEARCH(elem_ext,AA203)),0)),"")</f>
        <v/>
      </c>
      <c r="AF203" t="str">
        <f t="shared" si="82"/>
        <v xml:space="preserve"> </v>
      </c>
      <c r="AG203" t="str">
        <f t="shared" si="83"/>
        <v/>
      </c>
      <c r="AH203" t="e">
        <f t="shared" si="84"/>
        <v>#VALUE!</v>
      </c>
      <c r="AI203" t="str">
        <f t="shared" si="85"/>
        <v/>
      </c>
      <c r="AJ203" t="str">
        <f t="shared" si="86"/>
        <v/>
      </c>
      <c r="AK203" t="str">
        <f t="shared" si="87"/>
        <v/>
      </c>
      <c r="AL203" t="str">
        <f t="shared" si="88"/>
        <v/>
      </c>
      <c r="AM203" t="str">
        <f>IF(R203="","",'School Form 1-Copy'!$F$4)</f>
        <v/>
      </c>
      <c r="AN203" t="str">
        <f>IF(R203="","",'School Form 1-Copy'!$F$3)</f>
        <v/>
      </c>
      <c r="AO203" t="str">
        <f>IF(R203="","",'School Form 1-Copy'!$AH$3)</f>
        <v/>
      </c>
      <c r="AP203" t="str">
        <f>IF(R203="","",'School Form 1-Copy'!$S$3)</f>
        <v/>
      </c>
      <c r="AQ203" t="str">
        <f>IF(R203="","",IF('School Form 1-Copy'!$K$3="NCR","NCR",IF('School Form 1-Copy'!$K$3="ARMM","ARMM",IF('School Form 1-Copy'!$K$3="CARAGA","CARAGA",MID('School Form 1-Copy'!$K$3,FIND(" ",'School Form 1-Copy'!$K$3)+1,256)))))</f>
        <v/>
      </c>
      <c r="AR203" t="str">
        <f>IF(R203="","",MID('School Form 1-Copy'!$AB$4,FIND(" ",'School Form 1-Copy'!$AB$4)+1,256))</f>
        <v/>
      </c>
      <c r="AS203" t="str">
        <f>IF(R203="","",'School Form 1-Copy'!$AH$4)</f>
        <v/>
      </c>
      <c r="AT203" t="str">
        <f>IF(S203="","",'School Form 1-Copy'!$S$4)</f>
        <v/>
      </c>
      <c r="AU203" t="str">
        <f ca="1">IF(AM203="","",INDIRECT("'"&amp;"School Form 1-Copy"&amp;"'!"&amp;"AD"&amp;MATCH("*Prepared*",'School Form 1-Copy'!$AD$1:$AD$1000,0)+1))</f>
        <v/>
      </c>
    </row>
    <row r="204" spans="3:47">
      <c r="C204" t="str">
        <f t="array" ref="C204">IF(ROWS($3:204)&gt;MAX(IF(ISNUMBER(SEARCH(SUBSTITUTE(A$1,"&lt;=== TOTAL",""),'School Form 1-Copy'!$C$7:$C$1000)),ROW('School Form 1-Copy'!$C$7:$C$1000)-MIN(ROW('School Form 1-Copy'!$C$7:$C$1000))+1,""))-1,"",INDEX('School Form 1-Copy'!$C$7:$C$1000,ROWS($3:204)))</f>
        <v/>
      </c>
      <c r="D204" t="str">
        <f t="shared" si="68"/>
        <v/>
      </c>
      <c r="E204" t="str">
        <f>IF(C204="","",VLOOKUP(C204,'School Form 1-Copy'!$C$7:$H$1000,6,0))</f>
        <v/>
      </c>
      <c r="F204" t="str">
        <f t="array" ref="F204">IF(ROWS($3:204)&gt;MAX(IF(ISNUMBER(SEARCH(SUBSTITUTE(F$1,"&lt;===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1-Copy'!$C$3:$C$1000))+1,""))+ROWS($3:204)),""))</f>
        <v/>
      </c>
      <c r="G204" t="str">
        <f t="shared" si="69"/>
        <v/>
      </c>
      <c r="H204" t="str">
        <f>IF(F204="","",VLOOKUP(F204,'School Form 1-Copy'!$C$7:$H$1000,6,0))</f>
        <v/>
      </c>
      <c r="I204" t="str">
        <f t="shared" si="70"/>
        <v/>
      </c>
      <c r="J204" t="str">
        <f>IF(C204="","",VLOOKUP(C204,IF({1,0},'School Form 1-Copy'!$C$1:$C$1000,'School Form 1-Copy'!$A$1:$A$1000),2,0))</f>
        <v/>
      </c>
      <c r="K204" t="str">
        <f t="shared" si="71"/>
        <v/>
      </c>
      <c r="L204" t="str">
        <f t="shared" si="72"/>
        <v/>
      </c>
      <c r="M204" t="str">
        <f t="array" ref="M204">LOOKUP("zzzzz",CHOOSE({1,2},"",INDEX(I:I,SMALL(IF($I$3:$I$1000&lt;&gt;"",ROW($I$3:$I$1000)),ROWS($M$3:M204)))))</f>
        <v/>
      </c>
      <c r="N204" t="str">
        <f t="shared" si="73"/>
        <v/>
      </c>
      <c r="O204" t="str">
        <f t="shared" si="74"/>
        <v/>
      </c>
      <c r="P204" t="str">
        <f t="shared" si="75"/>
        <v/>
      </c>
      <c r="Q204" t="str">
        <f t="shared" si="76"/>
        <v/>
      </c>
      <c r="R204" t="str">
        <f>IFERROR(TRIM(MID(SUBSTITUTE(SUBSTITUTE(","&amp;$M204," ",", ",LEN($M204)-LEN(SUBSTITUTE($M204," ",""))),",",REPT(" ",50)),50*COLUMNS($M:M),50)),"")</f>
        <v/>
      </c>
      <c r="S204" t="str">
        <f>IFERROR(TRIM(MID(SUBSTITUTE(SUBSTITUTE(","&amp;$M204," ",", ",LEN($M204)-LEN(SUBSTITUTE($M204," ",""))),",",REPT(" ",50)),50*COLUMNS($M:N),50)),"")</f>
        <v/>
      </c>
      <c r="T204" t="str">
        <f>IFERROR(TRIM(MID(SUBSTITUTE(SUBSTITUTE(","&amp;$M204," ",", ",LEN($M204)-LEN(SUBSTITUTE($M204," ",""))),",",REPT(" ",50)),50*COLUMNS($M:O),50)),"")</f>
        <v/>
      </c>
      <c r="U204" t="str">
        <f>IFERROR(TRIM(MID(SUBSTITUTE(SUBSTITUTE(","&amp;$M204," ",", ",LEN($M204)-LEN(SUBSTITUTE($M204," ",""))),",",REPT(" ",50)),50*COLUMNS($M:P),50)),"")</f>
        <v/>
      </c>
      <c r="V204" s="53" t="e">
        <f>IF(LEN(TRIM(MID(SUBSTITUTE(SUBSTITUTE(","&amp;$Q204," ",", ",LEN($Q204)-LEN(SUBSTITUTE($Q204," ",""))),",",REPT(" ",50)),50*COLUMNS($Q:S),50)))&gt;3,TRIM(MID(SUBSTITUTE(SUBSTITUTE(","&amp;$Q204," ",", ",LEN($Q204)-LEN(SUBSTITUTE($Q204," ",""))),",",REPT(" ",50)),50*COLUMNS($Q:S),50)),"")</f>
        <v>#VALUE!</v>
      </c>
      <c r="W204" s="53" t="e">
        <f t="shared" si="77"/>
        <v>#VALUE!</v>
      </c>
      <c r="X204" t="e">
        <f t="shared" si="67"/>
        <v>#VALUE!</v>
      </c>
      <c r="Y204" s="54" t="e">
        <f t="shared" si="78"/>
        <v>#VALUE!</v>
      </c>
      <c r="Z204" s="53" t="e">
        <f>IF(AND(LEN(TRIM(MID(SUBSTITUTE(SUBSTITUTE(","&amp;$R204," ",", ",LEN($R204)-LEN(SUBSTITUTE($R204," ",""))),",",REPT(" ",50)),50*COLUMNS($R:R),50))&gt;0),LEFT(TRIM(MID(SUBSTITUTE(SUBSTITUTE(","&amp;$R204," ",", ",LEN($R204)-LEN(SUBSTITUTE($R204," ",""))),",",REPT(" ",50)),50*COLUMNS($R:R),50)),1)="I",LEFT(TRIM(MID(SUBSTITUTE(SUBSTITUTE(","&amp;$R204," ",", ",LEN($R204)-LEN(SUBSTITUTE($R204," ",""))),",",REPT(" ",50)),50*COLUMNS($R:R),50)),1)="V",LEFT(TRIM(MID(SUBSTITUTE(SUBSTITUTE(","&amp;$R204," ",", ",LEN($R204)-LEN(SUBSTITUTE($R204," ",""))),",",REPT(" ",50)),50*COLUMNS($R:R),50)),1)="X",LEFT(TRIM(MID(SUBSTITUTE(SUBSTITUTE(","&amp;$R204," ",", ",LEN($R204)-LEN(SUBSTITUTE($R204," ",""))),",",REPT(" ",50)),50*COLUMNS($R:R),50)),1)="J"),TRIM(MID(SUBSTITUTE(SUBSTITUTE(","&amp;$R204," ",", ",LEN($R204)-LEN(SUBSTITUTE($R204," ",""))),",",REPT(" ",50)),50*COLUMNS($R:R),50)),R204)</f>
        <v>#VALUE!</v>
      </c>
      <c r="AA204" s="55" t="str">
        <f t="shared" si="79"/>
        <v xml:space="preserve"> </v>
      </c>
      <c r="AB204" s="56" t="e">
        <f>IF(AE204="",IF(OR(LEFT(W204,1)="I",LEFT(W204,1)="V",LEFT(W204,1)="X",LEFT(W204,2)="JR",LEFT(W204,2)="SR"),IF(LEN(T204)-LEN(SUBSTITUTE(T204," ",""))&gt;=2,LEFT(T204,(FIND(" ",T204,1)-1)),W204),IF(AND(W204="",V204=""),IF(SUBSTITUTE(SUBSTITUTE(SUBSTITUTE(R204,AA204,""),".","")," ","")="",IF(LEN(TRIM(MID(SUBSTITUTE(SUBSTITUTE(","&amp;$Q204," ",", ",LEN($Q204)-LEN(SUBSTITUTE($Q204," ",""))),",",REPT(" ",50)),50*COLUMNS($Q:S),50)))&gt;3,LEFT(TRIM(MID(SUBSTITUTE(SUBSTITUTE(","&amp;$Q204," ",", ",LEN($Q204)-LEN(SUBSTITUTE($Q204," ",""))),",",REPT(" ",50)),50*COLUMNS($Q:S),50)),3),TRIM(MID(SUBSTITUTE(SUBSTITUTE(","&amp;$Q204," ",", ",LEN($Q204)-LEN(SUBSTITUTE($Q204," ",""))),",",REPT(" ",50)),50*COLUMNS($Q:S),50))),SUBSTITUTE(SUBSTITUTE(SUBSTITUTE(R204,AA204,""),".","")," ","")),IF(AND(LEN(W204)&gt;0,LEN(V204)&gt;0),IF(SUBSTITUTE(SUBSTITUTE(SUBSTITUTE(R204,AA204,""),".","")," ","")="",IF(LEN(TRIM(MID(SUBSTITUTE(SUBSTITUTE(","&amp;$Q204," ",", ",LEN($Q204)-LEN(SUBSTITUTE($Q204," ",""))),",",REPT(" ",50)),50*COLUMNS($Q:S),50)))&gt;3,LEFT(TRIM(MID(SUBSTITUTE(SUBSTITUTE(","&amp;$Q204," ",", ",LEN($Q204)-LEN(SUBSTITUTE($Q204," ",""))),",",REPT(" ",50)),50*COLUMNS($Q:S),50)),3),TRIM(MID(SUBSTITUTE(SUBSTITUTE(","&amp;$Q204," ",", ",LEN($Q204)-LEN(SUBSTITUTE($Q204," ",""))),",",REPT(" ",50)),50*COLUMNS($Q:S),50))),SUBSTITUTE(SUBSTITUTE(SUBSTITUTE(R204,AA204,""),".","")," ","")),""))),AE204)</f>
        <v>#VALUE!</v>
      </c>
      <c r="AC204" s="56" t="e">
        <f t="shared" si="80"/>
        <v>#VALUE!</v>
      </c>
      <c r="AD204" s="57" t="str">
        <f t="shared" si="81"/>
        <v/>
      </c>
      <c r="AE204" t="str">
        <f t="array" ref="AE204">IFERROR(INDEX(elem_res,MATCH(TRUE,ISNUMBER(SEARCH(elem_ext,AA204)),0)),"")</f>
        <v/>
      </c>
      <c r="AF204" t="str">
        <f t="shared" si="82"/>
        <v xml:space="preserve"> </v>
      </c>
      <c r="AG204" t="str">
        <f t="shared" si="83"/>
        <v/>
      </c>
      <c r="AH204" t="e">
        <f t="shared" si="84"/>
        <v>#VALUE!</v>
      </c>
      <c r="AI204" t="str">
        <f t="shared" si="85"/>
        <v/>
      </c>
      <c r="AJ204" t="str">
        <f t="shared" si="86"/>
        <v/>
      </c>
      <c r="AK204" t="str">
        <f t="shared" si="87"/>
        <v/>
      </c>
      <c r="AL204" t="str">
        <f t="shared" si="88"/>
        <v/>
      </c>
      <c r="AM204" t="str">
        <f>IF(R204="","",'School Form 1-Copy'!$F$4)</f>
        <v/>
      </c>
      <c r="AN204" t="str">
        <f>IF(R204="","",'School Form 1-Copy'!$F$3)</f>
        <v/>
      </c>
      <c r="AO204" t="str">
        <f>IF(R204="","",'School Form 1-Copy'!$AH$3)</f>
        <v/>
      </c>
      <c r="AP204" t="str">
        <f>IF(R204="","",'School Form 1-Copy'!$S$3)</f>
        <v/>
      </c>
      <c r="AQ204" t="str">
        <f>IF(R204="","",IF('School Form 1-Copy'!$K$3="NCR","NCR",IF('School Form 1-Copy'!$K$3="ARMM","ARMM",IF('School Form 1-Copy'!$K$3="CARAGA","CARAGA",MID('School Form 1-Copy'!$K$3,FIND(" ",'School Form 1-Copy'!$K$3)+1,256)))))</f>
        <v/>
      </c>
      <c r="AR204" t="str">
        <f>IF(R204="","",MID('School Form 1-Copy'!$AB$4,FIND(" ",'School Form 1-Copy'!$AB$4)+1,256))</f>
        <v/>
      </c>
      <c r="AS204" t="str">
        <f>IF(R204="","",'School Form 1-Copy'!$AH$4)</f>
        <v/>
      </c>
      <c r="AT204" t="str">
        <f>IF(S204="","",'School Form 1-Copy'!$S$4)</f>
        <v/>
      </c>
      <c r="AU204" t="str">
        <f ca="1">IF(AM204="","",INDIRECT("'"&amp;"School Form 1-Copy"&amp;"'!"&amp;"AD"&amp;MATCH("*Prepared*",'School Form 1-Copy'!$AD$1:$AD$1000,0)+1))</f>
        <v/>
      </c>
    </row>
    <row r="205" spans="3:47">
      <c r="C205" t="str">
        <f t="array" ref="C205">IF(ROWS($3:205)&gt;MAX(IF(ISNUMBER(SEARCH(SUBSTITUTE(A$1,"&lt;=== TOTAL",""),'School Form 1-Copy'!$C$7:$C$1000)),ROW('School Form 1-Copy'!$C$7:$C$1000)-MIN(ROW('School Form 1-Copy'!$C$7:$C$1000))+1,""))-1,"",INDEX('School Form 1-Copy'!$C$7:$C$1000,ROWS($3:205)))</f>
        <v/>
      </c>
      <c r="D205" t="str">
        <f t="shared" si="68"/>
        <v/>
      </c>
      <c r="E205" t="str">
        <f>IF(C205="","",VLOOKUP(C205,'School Form 1-Copy'!$C$7:$H$1000,6,0))</f>
        <v/>
      </c>
      <c r="F205" t="str">
        <f t="array" ref="F205">IF(ROWS($3:205)&gt;MAX(IF(ISNUMBER(SEARCH(SUBSTITUTE(F$1,"&lt;===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1-Copy'!$C$3:$C$1000))+1,""))+ROWS($3:205)),""))</f>
        <v/>
      </c>
      <c r="G205" t="str">
        <f t="shared" si="69"/>
        <v/>
      </c>
      <c r="H205" t="str">
        <f>IF(F205="","",VLOOKUP(F205,'School Form 1-Copy'!$C$7:$H$1000,6,0))</f>
        <v/>
      </c>
      <c r="I205" t="str">
        <f t="shared" si="70"/>
        <v/>
      </c>
      <c r="J205" t="str">
        <f>IF(C205="","",VLOOKUP(C205,IF({1,0},'School Form 1-Copy'!$C$1:$C$1000,'School Form 1-Copy'!$A$1:$A$1000),2,0))</f>
        <v/>
      </c>
      <c r="K205" t="str">
        <f t="shared" si="71"/>
        <v/>
      </c>
      <c r="L205" t="str">
        <f t="shared" si="72"/>
        <v/>
      </c>
      <c r="M205" t="str">
        <f t="array" ref="M205">LOOKUP("zzzzz",CHOOSE({1,2},"",INDEX(I:I,SMALL(IF($I$3:$I$1000&lt;&gt;"",ROW($I$3:$I$1000)),ROWS($M$3:M205)))))</f>
        <v/>
      </c>
      <c r="N205" t="str">
        <f t="shared" si="73"/>
        <v/>
      </c>
      <c r="O205" t="str">
        <f t="shared" si="74"/>
        <v/>
      </c>
      <c r="P205" t="str">
        <f t="shared" si="75"/>
        <v/>
      </c>
      <c r="Q205" t="str">
        <f t="shared" si="76"/>
        <v/>
      </c>
      <c r="R205" t="str">
        <f>IFERROR(TRIM(MID(SUBSTITUTE(SUBSTITUTE(","&amp;$M205," ",", ",LEN($M205)-LEN(SUBSTITUTE($M205," ",""))),",",REPT(" ",50)),50*COLUMNS($M:M),50)),"")</f>
        <v/>
      </c>
      <c r="S205" t="str">
        <f>IFERROR(TRIM(MID(SUBSTITUTE(SUBSTITUTE(","&amp;$M205," ",", ",LEN($M205)-LEN(SUBSTITUTE($M205," ",""))),",",REPT(" ",50)),50*COLUMNS($M:N),50)),"")</f>
        <v/>
      </c>
      <c r="T205" t="str">
        <f>IFERROR(TRIM(MID(SUBSTITUTE(SUBSTITUTE(","&amp;$M205," ",", ",LEN($M205)-LEN(SUBSTITUTE($M205," ",""))),",",REPT(" ",50)),50*COLUMNS($M:O),50)),"")</f>
        <v/>
      </c>
      <c r="U205" t="str">
        <f>IFERROR(TRIM(MID(SUBSTITUTE(SUBSTITUTE(","&amp;$M205," ",", ",LEN($M205)-LEN(SUBSTITUTE($M205," ",""))),",",REPT(" ",50)),50*COLUMNS($M:P),50)),"")</f>
        <v/>
      </c>
      <c r="V205" s="53" t="e">
        <f>IF(LEN(TRIM(MID(SUBSTITUTE(SUBSTITUTE(","&amp;$Q205," ",", ",LEN($Q205)-LEN(SUBSTITUTE($Q205," ",""))),",",REPT(" ",50)),50*COLUMNS($Q:S),50)))&gt;3,TRIM(MID(SUBSTITUTE(SUBSTITUTE(","&amp;$Q205," ",", ",LEN($Q205)-LEN(SUBSTITUTE($Q205," ",""))),",",REPT(" ",50)),50*COLUMNS($Q:S),50)),"")</f>
        <v>#VALUE!</v>
      </c>
      <c r="W205" s="53" t="e">
        <f t="shared" si="77"/>
        <v>#VALUE!</v>
      </c>
      <c r="X205" t="e">
        <f t="shared" si="67"/>
        <v>#VALUE!</v>
      </c>
      <c r="Y205" s="54" t="e">
        <f t="shared" si="78"/>
        <v>#VALUE!</v>
      </c>
      <c r="Z205" s="53" t="e">
        <f>IF(AND(LEN(TRIM(MID(SUBSTITUTE(SUBSTITUTE(","&amp;$R205," ",", ",LEN($R205)-LEN(SUBSTITUTE($R205," ",""))),",",REPT(" ",50)),50*COLUMNS($R:R),50))&gt;0),LEFT(TRIM(MID(SUBSTITUTE(SUBSTITUTE(","&amp;$R205," ",", ",LEN($R205)-LEN(SUBSTITUTE($R205," ",""))),",",REPT(" ",50)),50*COLUMNS($R:R),50)),1)="I",LEFT(TRIM(MID(SUBSTITUTE(SUBSTITUTE(","&amp;$R205," ",", ",LEN($R205)-LEN(SUBSTITUTE($R205," ",""))),",",REPT(" ",50)),50*COLUMNS($R:R),50)),1)="V",LEFT(TRIM(MID(SUBSTITUTE(SUBSTITUTE(","&amp;$R205," ",", ",LEN($R205)-LEN(SUBSTITUTE($R205," ",""))),",",REPT(" ",50)),50*COLUMNS($R:R),50)),1)="X",LEFT(TRIM(MID(SUBSTITUTE(SUBSTITUTE(","&amp;$R205," ",", ",LEN($R205)-LEN(SUBSTITUTE($R205," ",""))),",",REPT(" ",50)),50*COLUMNS($R:R),50)),1)="J"),TRIM(MID(SUBSTITUTE(SUBSTITUTE(","&amp;$R205," ",", ",LEN($R205)-LEN(SUBSTITUTE($R205," ",""))),",",REPT(" ",50)),50*COLUMNS($R:R),50)),R205)</f>
        <v>#VALUE!</v>
      </c>
      <c r="AA205" s="55" t="str">
        <f t="shared" si="79"/>
        <v xml:space="preserve"> </v>
      </c>
      <c r="AB205" s="56" t="e">
        <f>IF(AE205="",IF(OR(LEFT(W205,1)="I",LEFT(W205,1)="V",LEFT(W205,1)="X",LEFT(W205,2)="JR",LEFT(W205,2)="SR"),IF(LEN(T205)-LEN(SUBSTITUTE(T205," ",""))&gt;=2,LEFT(T205,(FIND(" ",T205,1)-1)),W205),IF(AND(W205="",V205=""),IF(SUBSTITUTE(SUBSTITUTE(SUBSTITUTE(R205,AA205,""),".","")," ","")="",IF(LEN(TRIM(MID(SUBSTITUTE(SUBSTITUTE(","&amp;$Q205," ",", ",LEN($Q205)-LEN(SUBSTITUTE($Q205," ",""))),",",REPT(" ",50)),50*COLUMNS($Q:S),50)))&gt;3,LEFT(TRIM(MID(SUBSTITUTE(SUBSTITUTE(","&amp;$Q205," ",", ",LEN($Q205)-LEN(SUBSTITUTE($Q205," ",""))),",",REPT(" ",50)),50*COLUMNS($Q:S),50)),3),TRIM(MID(SUBSTITUTE(SUBSTITUTE(","&amp;$Q205," ",", ",LEN($Q205)-LEN(SUBSTITUTE($Q205," ",""))),",",REPT(" ",50)),50*COLUMNS($Q:S),50))),SUBSTITUTE(SUBSTITUTE(SUBSTITUTE(R205,AA205,""),".","")," ","")),IF(AND(LEN(W205)&gt;0,LEN(V205)&gt;0),IF(SUBSTITUTE(SUBSTITUTE(SUBSTITUTE(R205,AA205,""),".","")," ","")="",IF(LEN(TRIM(MID(SUBSTITUTE(SUBSTITUTE(","&amp;$Q205," ",", ",LEN($Q205)-LEN(SUBSTITUTE($Q205," ",""))),",",REPT(" ",50)),50*COLUMNS($Q:S),50)))&gt;3,LEFT(TRIM(MID(SUBSTITUTE(SUBSTITUTE(","&amp;$Q205," ",", ",LEN($Q205)-LEN(SUBSTITUTE($Q205," ",""))),",",REPT(" ",50)),50*COLUMNS($Q:S),50)),3),TRIM(MID(SUBSTITUTE(SUBSTITUTE(","&amp;$Q205," ",", ",LEN($Q205)-LEN(SUBSTITUTE($Q205," ",""))),",",REPT(" ",50)),50*COLUMNS($Q:S),50))),SUBSTITUTE(SUBSTITUTE(SUBSTITUTE(R205,AA205,""),".","")," ","")),""))),AE205)</f>
        <v>#VALUE!</v>
      </c>
      <c r="AC205" s="56" t="e">
        <f t="shared" si="80"/>
        <v>#VALUE!</v>
      </c>
      <c r="AD205" s="57" t="str">
        <f t="shared" si="81"/>
        <v/>
      </c>
      <c r="AE205" t="str">
        <f t="array" ref="AE205">IFERROR(INDEX(elem_res,MATCH(TRUE,ISNUMBER(SEARCH(elem_ext,AA205)),0)),"")</f>
        <v/>
      </c>
      <c r="AF205" t="str">
        <f t="shared" si="82"/>
        <v xml:space="preserve"> </v>
      </c>
      <c r="AG205" t="str">
        <f t="shared" si="83"/>
        <v/>
      </c>
      <c r="AH205" t="e">
        <f t="shared" si="84"/>
        <v>#VALUE!</v>
      </c>
      <c r="AI205" t="str">
        <f t="shared" si="85"/>
        <v/>
      </c>
      <c r="AJ205" t="str">
        <f t="shared" si="86"/>
        <v/>
      </c>
      <c r="AK205" t="str">
        <f t="shared" si="87"/>
        <v/>
      </c>
      <c r="AL205" t="str">
        <f t="shared" si="88"/>
        <v/>
      </c>
      <c r="AM205" t="str">
        <f>IF(R205="","",'School Form 1-Copy'!$F$4)</f>
        <v/>
      </c>
      <c r="AN205" t="str">
        <f>IF(R205="","",'School Form 1-Copy'!$F$3)</f>
        <v/>
      </c>
      <c r="AO205" t="str">
        <f>IF(R205="","",'School Form 1-Copy'!$AH$3)</f>
        <v/>
      </c>
      <c r="AP205" t="str">
        <f>IF(R205="","",'School Form 1-Copy'!$S$3)</f>
        <v/>
      </c>
      <c r="AQ205" t="str">
        <f>IF(R205="","",IF('School Form 1-Copy'!$K$3="NCR","NCR",IF('School Form 1-Copy'!$K$3="ARMM","ARMM",IF('School Form 1-Copy'!$K$3="CARAGA","CARAGA",MID('School Form 1-Copy'!$K$3,FIND(" ",'School Form 1-Copy'!$K$3)+1,256)))))</f>
        <v/>
      </c>
      <c r="AR205" t="str">
        <f>IF(R205="","",MID('School Form 1-Copy'!$AB$4,FIND(" ",'School Form 1-Copy'!$AB$4)+1,256))</f>
        <v/>
      </c>
      <c r="AS205" t="str">
        <f>IF(R205="","",'School Form 1-Copy'!$AH$4)</f>
        <v/>
      </c>
      <c r="AT205" t="str">
        <f>IF(S205="","",'School Form 1-Copy'!$S$4)</f>
        <v/>
      </c>
      <c r="AU205" t="str">
        <f ca="1">IF(AM205="","",INDIRECT("'"&amp;"School Form 1-Copy"&amp;"'!"&amp;"AD"&amp;MATCH("*Prepared*",'School Form 1-Copy'!$AD$1:$AD$1000,0)+1))</f>
        <v/>
      </c>
    </row>
    <row r="206" spans="3:47">
      <c r="C206" t="str">
        <f t="array" ref="C206">IF(ROWS($3:206)&gt;MAX(IF(ISNUMBER(SEARCH(SUBSTITUTE(A$1,"&lt;=== TOTAL",""),'School Form 1-Copy'!$C$7:$C$1000)),ROW('School Form 1-Copy'!$C$7:$C$1000)-MIN(ROW('School Form 1-Copy'!$C$7:$C$1000))+1,""))-1,"",INDEX('School Form 1-Copy'!$C$7:$C$1000,ROWS($3:206)))</f>
        <v/>
      </c>
      <c r="D206" t="str">
        <f t="shared" si="68"/>
        <v/>
      </c>
      <c r="E206" t="str">
        <f>IF(C206="","",VLOOKUP(C206,'School Form 1-Copy'!$C$7:$H$1000,6,0))</f>
        <v/>
      </c>
      <c r="F206" t="str">
        <f t="array" ref="F206">IF(ROWS($3:206)&gt;MAX(IF(ISNUMBER(SEARCH(SUBSTITUTE(F$1,"&lt;=== TOTAL",""),'School Form 1-Copy'!$C$3:$C$1000)),ROW('School Form 1-Copy'!$C$3:$C$1000)-MIN(ROW('School Form 1-Copy'!$C$3:$C$1000))+1,""))-MAX(IF(ISNUMBER(SEARCH(SUBSTITUTE(A$1,"&lt;=== TOTAL",""),'School Form 1-Copy'!$C$3:$C$1000)),ROW('School Form 1-Copy'!$C$3:$C$1000)-MIN(ROW('School Form 1-Copy'!$C$3:$C$1000))+1,""))-1,"",IFERROR(INDEX('School Form 1-Copy'!$C$3:$C$1000,MAX(IF(ISNUMBER(SEARCH(SUBSTITUTE(A$1,"&lt;=== TOTAL",""),'School Form 1-Copy'!$C$3:$C$1000)),ROW('School Form 1-Copy'!$C$3:$C$1000)-MIN(ROW('School Form 1-Copy'!$C$3:$C$1000))+1,""))+ROWS($3:206)),""))</f>
        <v/>
      </c>
      <c r="G206" t="str">
        <f t="shared" si="69"/>
        <v/>
      </c>
      <c r="H206" t="str">
        <f>IF(F206="","",VLOOKUP(F206,'School Form 1-Copy'!$C$7:$H$1000,6,0))</f>
        <v/>
      </c>
      <c r="I206" t="str">
        <f t="shared" si="70"/>
        <v/>
      </c>
      <c r="J206" t="str">
        <f>IF(C206="","",VLOOKUP(C206,IF({1,0},'School Form 1-Copy'!$C$1:$C$1000,'School Form 1-Copy'!$A$1:$A$1000),2,0))</f>
        <v/>
      </c>
      <c r="K206" t="str">
        <f t="shared" si="71"/>
        <v/>
      </c>
      <c r="L206" t="str">
        <f t="shared" si="72"/>
        <v/>
      </c>
      <c r="M206" t="str">
        <f t="array" ref="M206">LOOKUP("zzzzz",CHOOSE({1,2},"",INDEX(I:I,SMALL(IF($I$3:$I$1000&lt;&gt;"",ROW($I$3:$I$1000)),ROWS($M$3:M206)))))</f>
        <v/>
      </c>
      <c r="N206" t="str">
        <f t="shared" si="73"/>
        <v/>
      </c>
      <c r="O206" t="str">
        <f t="shared" si="74"/>
        <v/>
      </c>
      <c r="P206" t="str">
        <f t="shared" si="75"/>
        <v/>
      </c>
      <c r="Q206" t="str">
        <f t="shared" si="76"/>
        <v/>
      </c>
      <c r="R206" t="str">
        <f>IFERROR(TRIM(MID(SUBSTITUTE(SUBSTITUTE(","&amp;$M206," ",", ",LEN($M206)-LEN(SUBSTITUTE($M206," ",""))),",",REPT(" ",50)),50*COLUMNS($M:M),50)),"")</f>
        <v/>
      </c>
      <c r="S206" t="str">
        <f>IFERROR(TRIM(MID(SUBSTITUTE(SUBSTITUTE(","&amp;$M206," ",", ",LEN($M206)-LEN(SUBSTITUTE($M206," ",""))),",",REPT(" ",50)),50*COLUMNS($M:N),50)),"")</f>
        <v/>
      </c>
      <c r="T206" t="str">
        <f>IFERROR(TRIM(MID(SUBSTITUTE(SUBSTITUTE(","&amp;$M206," ",", ",LEN($M206)-LEN(SUBSTITUTE($M206," ",""))),",",REPT(" ",50)),50*COLUMNS($M:O),50)),"")</f>
        <v/>
      </c>
      <c r="U206" t="str">
        <f>IFERROR(TRIM(MID(SUBSTITUTE(SUBSTITUTE(","&amp;$M206," ",", ",LEN($M206)-LEN(SUBSTITUTE($M206," ",""))),",",REPT(" ",50)),50*COLUMNS($M:P),50)),"")</f>
        <v/>
      </c>
      <c r="V206" s="53" t="e">
        <f>IF(LEN(TRIM(MID(SUBSTITUTE(SUBSTITUTE(","&amp;$Q206," ",", ",LEN($Q206)-LEN(SUBSTITUTE($Q206," ",""))),",",REPT(" ",50)),50*COLUMNS($Q:S),50)))&gt;3,TRIM(MID(SUBSTITUTE(SUBSTITUTE(","&amp;$Q206," ",", ",LEN($Q206)-LEN(SUBSTITUTE($Q206," ",""))),",",REPT(" ",50)),50*COLUMNS($Q:S),50)),"")</f>
        <v>#VALUE!</v>
      </c>
      <c r="W206" s="53" t="e">
        <f t="shared" si="77"/>
        <v>#VALUE!</v>
      </c>
      <c r="X206" t="e">
        <f t="shared" si="67"/>
        <v>#VALUE!</v>
      </c>
      <c r="Y206" s="54" t="e">
        <f t="shared" si="78"/>
        <v>#VALUE!</v>
      </c>
      <c r="Z206" s="53" t="e">
        <f>IF(AND(LEN(TRIM(MID(SUBSTITUTE(SUBSTITUTE(","&amp;$R206," ",", ",LEN($R206)-LEN(SUBSTITUTE($R206," ",""))),",",REPT(" ",50)),50*COLUMNS($R:R),50))&gt;0),LEFT(TRIM(MID(SUBSTITUTE(SUBSTITUTE(","&amp;$R206," ",", ",LEN($R206)-LEN(SUBSTITUTE($R206," ",""))),",",REPT(" ",50)),50*COLUMNS($R:R),50)),1)="I",LEFT(TRIM(MID(SUBSTITUTE(SUBSTITUTE(","&amp;$R206," ",", ",LEN($R206)-LEN(SUBSTITUTE($R206," ",""))),",",REPT(" ",50)),50*COLUMNS($R:R),50)),1)="V",LEFT(TRIM(MID(SUBSTITUTE(SUBSTITUTE(","&amp;$R206," ",", ",LEN($R206)-LEN(SUBSTITUTE($R206," ",""))),",",REPT(" ",50)),50*COLUMNS($R:R),50)),1)="X",LEFT(TRIM(MID(SUBSTITUTE(SUBSTITUTE(","&amp;$R206," ",", ",LEN($R206)-LEN(SUBSTITUTE($R206," ",""))),",",REPT(" ",50)),50*COLUMNS($R:R),50)),1)="J"),TRIM(MID(SUBSTITUTE(SUBSTITUTE(","&amp;$R206," ",", ",LEN($R206)-LEN(SUBSTITUTE($R206," ",""))),",",REPT(" ",50)),50*COLUMNS($R:R),50)),R206)</f>
        <v>#VALUE!</v>
      </c>
      <c r="AA206" s="55" t="str">
        <f t="shared" si="79"/>
        <v xml:space="preserve"> </v>
      </c>
      <c r="AB206" s="56" t="e">
        <f>IF(AE206="",IF(OR(LEFT(W206,1)="I",LEFT(W206,1)="V",LEFT(W206,1)="X",LEFT(W206,2)="JR",LEFT(W206,2)="SR"),IF(LEN(T206)-LEN(SUBSTITUTE(T206," ",""))&gt;=2,LEFT(T206,(FIND(" ",T206,1)-1)),W206),IF(AND(W206="",V206=""),IF(SUBSTITUTE(SUBSTITUTE(SUBSTITUTE(R206,AA206,""),".","")," ","")="",IF(LEN(TRIM(MID(SUBSTITUTE(SUBSTITUTE(","&amp;$Q206," ",", ",LEN($Q206)-LEN(SUBSTITUTE($Q206," ",""))),",",REPT(" ",50)),50*COLUMNS($Q:S),50)))&gt;3,LEFT(TRIM(MID(SUBSTITUTE(SUBSTITUTE(","&amp;$Q206," ",", ",LEN($Q206)-LEN(SUBSTITUTE($Q206," ",""))),",",REPT(" ",50)),50*COLUMNS($Q:S),50)),3),TRIM(MID(SUBSTITUTE(SUBSTITUTE(","&amp;$Q206," ",", ",LEN($Q206)-LEN(SUBSTITUTE($Q206," ",""))),",",REPT(" ",50)),50*COLUMNS($Q:S),50))),SUBSTITUTE(SUBSTITUTE(SUBSTITUTE(R206,AA206,""),".","")," ","")),IF(AND(LEN(W206)&gt;0,LEN(V206)&gt;0),IF(SUBSTITUTE(SUBSTITUTE(SUBSTITUTE(R206,AA206,""),".","")," ","")="",IF(LEN(TRIM(MID(SUBSTITUTE(SUBSTITUTE(","&amp;$Q206," ",", ",LEN($Q206)-LEN(SUBSTITUTE($Q206," ",""))),",",REPT(" ",50)),50*COLUMNS($Q:S),50)))&gt;3,LEFT(TRIM(MID(SUBSTITUTE(SUBSTITUTE(","&amp;$Q206," ",", ",LEN($Q206)-LEN(SUBSTITUTE($Q206," ",""))),",",REPT(" ",50)),50*COLUMNS($Q:S),50)),3),TRIM(MID(SUBSTITUTE(SUBSTITUTE(","&amp;$Q206," ",", ",LEN($Q206)-LEN(SUBSTITUTE($Q206," ",""))),",",REPT(" ",50)),50*COLUMNS($Q:S),50))),SUBSTITUTE(SUBSTITUTE(SUBSTITUTE(R206,AA206,""),".","")," ","")),""))),AE206)</f>
        <v>#VALUE!</v>
      </c>
      <c r="AC206" s="56" t="e">
        <f t="shared" si="80"/>
        <v>#VALUE!</v>
      </c>
      <c r="AD206" s="57" t="str">
        <f t="shared" si="81"/>
        <v/>
      </c>
      <c r="AE206" t="str">
        <f t="array" ref="AE206">IFERROR(INDEX(elem_res,MATCH(TRUE,ISNUMBER(SEARCH(elem_ext,AA206)),0)),"")</f>
        <v/>
      </c>
      <c r="AF206" t="str">
        <f t="shared" si="82"/>
        <v xml:space="preserve"> </v>
      </c>
      <c r="AG206" t="str">
        <f t="shared" si="83"/>
        <v/>
      </c>
      <c r="AH206" t="e">
        <f t="shared" si="84"/>
        <v>#VALUE!</v>
      </c>
      <c r="AI206" t="str">
        <f t="shared" si="85"/>
        <v/>
      </c>
      <c r="AJ206" t="str">
        <f t="shared" si="86"/>
        <v/>
      </c>
      <c r="AK206" t="str">
        <f t="shared" si="87"/>
        <v/>
      </c>
      <c r="AL206" t="str">
        <f t="shared" si="88"/>
        <v/>
      </c>
      <c r="AM206" t="str">
        <f>IF(R206="","",'School Form 1-Copy'!$F$4)</f>
        <v/>
      </c>
      <c r="AN206" t="str">
        <f>IF(R206="","",'School Form 1-Copy'!$F$3)</f>
        <v/>
      </c>
      <c r="AO206" t="str">
        <f>IF(R206="","",'School Form 1-Copy'!$AH$3)</f>
        <v/>
      </c>
      <c r="AP206" t="str">
        <f>IF(R206="","",'School Form 1-Copy'!$S$3)</f>
        <v/>
      </c>
      <c r="AQ206" t="str">
        <f>IF(R206="","",IF('School Form 1-Copy'!$K$3="NCR","NCR",IF('School Form 1-Copy'!$K$3="ARMM","ARMM",IF('School Form 1-Copy'!$K$3="CARAGA","CARAGA",MID('School Form 1-Copy'!$K$3,FIND(" ",'School Form 1-Copy'!$K$3)+1,256)))))</f>
        <v/>
      </c>
      <c r="AR206" t="str">
        <f>IF(R206="","",MID('School Form 1-Copy'!$AB$4,FIND(" ",'School Form 1-Copy'!$AB$4)+1,256))</f>
        <v/>
      </c>
      <c r="AS206" t="str">
        <f>IF(R206="","",'School Form 1-Copy'!$AH$4)</f>
        <v/>
      </c>
      <c r="AT206" t="str">
        <f>IF(S206="","",'School Form 1-Copy'!$S$4)</f>
        <v/>
      </c>
      <c r="AU206" t="str">
        <f ca="1">IF(AM206="","",INDIRECT("'"&amp;"School Form 1-Copy"&amp;"'!"&amp;"AD"&amp;MATCH("*Prepared*",'School Form 1-Copy'!$AD$1:$AD$1000,0)+1))</f>
        <v/>
      </c>
    </row>
    <row r="207" spans="3:47">
      <c r="I207" t="str">
        <f>IF(F3="","",IF(LEN(F3)-LEN(SUBSTITUTE(F3,",",""))&gt;1,F3,F3&amp;", "))</f>
        <v>AKUT,REY JULYIEN, MACABODBOD</v>
      </c>
      <c r="J207" t="str">
        <f>IF(I207="","",VLOOKUP(F3,IF({1,0},'School Form 1-Copy'!$C$1:$C$1000,'School Form 1-Copy'!$A$1:$A$1000),2,0))</f>
        <v>127918170025</v>
      </c>
      <c r="K207" t="str">
        <f>VLOOKUP(F3,$F$3:$H$206,2,FALSE)</f>
        <v>FEMALE</v>
      </c>
      <c r="L207" t="str">
        <f>VLOOKUP(F3,$F$3:$H$206,3,0)</f>
        <v>05-10-2012</v>
      </c>
      <c r="M207" t="str">
        <f t="array" ref="M207">LOOKUP("zzzzz",CHOOSE({1,2},"",INDEX(I:I,SMALL(IF($I$3:$I$1000&lt;&gt;"",ROW($I$3:$I$1000)),ROWS($M$3:M207)))))</f>
        <v/>
      </c>
      <c r="N207" t="str">
        <f t="shared" si="73"/>
        <v/>
      </c>
      <c r="O207" t="str">
        <f t="shared" si="74"/>
        <v/>
      </c>
      <c r="P207" t="str">
        <f t="shared" si="75"/>
        <v/>
      </c>
      <c r="Q207" t="str">
        <f t="shared" si="76"/>
        <v/>
      </c>
      <c r="R207" t="str">
        <f>IFERROR(TRIM(MID(SUBSTITUTE(SUBSTITUTE(","&amp;$M207," ",", ",LEN($M207)-LEN(SUBSTITUTE($M207," ",""))),",",REPT(" ",50)),50*COLUMNS($M:M),50)),"")</f>
        <v/>
      </c>
      <c r="S207" t="str">
        <f>IFERROR(TRIM(MID(SUBSTITUTE(SUBSTITUTE(","&amp;$M207," ",", ",LEN($M207)-LEN(SUBSTITUTE($M207," ",""))),",",REPT(" ",50)),50*COLUMNS($M:N),50)),"")</f>
        <v/>
      </c>
      <c r="T207" t="str">
        <f>IFERROR(TRIM(MID(SUBSTITUTE(SUBSTITUTE(","&amp;$M207," ",", ",LEN($M207)-LEN(SUBSTITUTE($M207," ",""))),",",REPT(" ",50)),50*COLUMNS($M:O),50)),"")</f>
        <v/>
      </c>
      <c r="U207" t="str">
        <f>IFERROR(TRIM(MID(SUBSTITUTE(SUBSTITUTE(","&amp;$M207," ",", ",LEN($M207)-LEN(SUBSTITUTE($M207," ",""))),",",REPT(" ",50)),50*COLUMNS($M:P),50)),"")</f>
        <v/>
      </c>
      <c r="V207" s="53" t="e">
        <f>IF(LEN(TRIM(MID(SUBSTITUTE(SUBSTITUTE(","&amp;$Q207," ",", ",LEN($Q207)-LEN(SUBSTITUTE($Q207," ",""))),",",REPT(" ",50)),50*COLUMNS($Q:S),50)))&gt;3,TRIM(MID(SUBSTITUTE(SUBSTITUTE(","&amp;$Q207," ",", ",LEN($Q207)-LEN(SUBSTITUTE($Q207," ",""))),",",REPT(" ",50)),50*COLUMNS($Q:S),50)),"")</f>
        <v>#VALUE!</v>
      </c>
      <c r="W207" s="53" t="e">
        <f t="shared" si="77"/>
        <v>#VALUE!</v>
      </c>
      <c r="X207" t="e">
        <f t="shared" si="67"/>
        <v>#VALUE!</v>
      </c>
      <c r="Y207" s="54" t="e">
        <f t="shared" si="78"/>
        <v>#VALUE!</v>
      </c>
      <c r="Z207" s="53" t="e">
        <f>IF(AND(LEN(TRIM(MID(SUBSTITUTE(SUBSTITUTE(","&amp;$R207," ",", ",LEN($R207)-LEN(SUBSTITUTE($R207," ",""))),",",REPT(" ",50)),50*COLUMNS($R:R),50))&gt;0),LEFT(TRIM(MID(SUBSTITUTE(SUBSTITUTE(","&amp;$R207," ",", ",LEN($R207)-LEN(SUBSTITUTE($R207," ",""))),",",REPT(" ",50)),50*COLUMNS($R:R),50)),1)="I",LEFT(TRIM(MID(SUBSTITUTE(SUBSTITUTE(","&amp;$R207," ",", ",LEN($R207)-LEN(SUBSTITUTE($R207," ",""))),",",REPT(" ",50)),50*COLUMNS($R:R),50)),1)="V",LEFT(TRIM(MID(SUBSTITUTE(SUBSTITUTE(","&amp;$R207," ",", ",LEN($R207)-LEN(SUBSTITUTE($R207," ",""))),",",REPT(" ",50)),50*COLUMNS($R:R),50)),1)="X",LEFT(TRIM(MID(SUBSTITUTE(SUBSTITUTE(","&amp;$R207," ",", ",LEN($R207)-LEN(SUBSTITUTE($R207," ",""))),",",REPT(" ",50)),50*COLUMNS($R:R),50)),1)="J"),TRIM(MID(SUBSTITUTE(SUBSTITUTE(","&amp;$R207," ",", ",LEN($R207)-LEN(SUBSTITUTE($R207," ",""))),",",REPT(" ",50)),50*COLUMNS($R:R),50)),R207)</f>
        <v>#VALUE!</v>
      </c>
      <c r="AA207" s="55" t="str">
        <f t="shared" si="79"/>
        <v xml:space="preserve"> </v>
      </c>
      <c r="AB207" s="56" t="e">
        <f>IF(AE207="",IF(OR(LEFT(W207,1)="I",LEFT(W207,1)="V",LEFT(W207,1)="X",LEFT(W207,2)="JR",LEFT(W207,2)="SR"),IF(LEN(T207)-LEN(SUBSTITUTE(T207," ",""))&gt;=2,LEFT(T207,(FIND(" ",T207,1)-1)),W207),IF(AND(W207="",V207=""),IF(SUBSTITUTE(SUBSTITUTE(SUBSTITUTE(R207,AA207,""),".","")," ","")="",IF(LEN(TRIM(MID(SUBSTITUTE(SUBSTITUTE(","&amp;$Q207," ",", ",LEN($Q207)-LEN(SUBSTITUTE($Q207," ",""))),",",REPT(" ",50)),50*COLUMNS($Q:S),50)))&gt;3,LEFT(TRIM(MID(SUBSTITUTE(SUBSTITUTE(","&amp;$Q207," ",", ",LEN($Q207)-LEN(SUBSTITUTE($Q207," ",""))),",",REPT(" ",50)),50*COLUMNS($Q:S),50)),3),TRIM(MID(SUBSTITUTE(SUBSTITUTE(","&amp;$Q207," ",", ",LEN($Q207)-LEN(SUBSTITUTE($Q207," ",""))),",",REPT(" ",50)),50*COLUMNS($Q:S),50))),SUBSTITUTE(SUBSTITUTE(SUBSTITUTE(R207,AA207,""),".","")," ","")),IF(AND(LEN(W207)&gt;0,LEN(V207)&gt;0),IF(SUBSTITUTE(SUBSTITUTE(SUBSTITUTE(R207,AA207,""),".","")," ","")="",IF(LEN(TRIM(MID(SUBSTITUTE(SUBSTITUTE(","&amp;$Q207," ",", ",LEN($Q207)-LEN(SUBSTITUTE($Q207," ",""))),",",REPT(" ",50)),50*COLUMNS($Q:S),50)))&gt;3,LEFT(TRIM(MID(SUBSTITUTE(SUBSTITUTE(","&amp;$Q207," ",", ",LEN($Q207)-LEN(SUBSTITUTE($Q207," ",""))),",",REPT(" ",50)),50*COLUMNS($Q:S),50)),3),TRIM(MID(SUBSTITUTE(SUBSTITUTE(","&amp;$Q207," ",", ",LEN($Q207)-LEN(SUBSTITUTE($Q207," ",""))),",",REPT(" ",50)),50*COLUMNS($Q:S),50))),SUBSTITUTE(SUBSTITUTE(SUBSTITUTE(R207,AA207,""),".","")," ","")),""))),AE207)</f>
        <v>#VALUE!</v>
      </c>
      <c r="AC207" s="56" t="e">
        <f t="shared" si="80"/>
        <v>#VALUE!</v>
      </c>
      <c r="AD207" s="57" t="str">
        <f t="shared" si="81"/>
        <v/>
      </c>
      <c r="AE207" t="str">
        <f t="array" ref="AE207">IFERROR(INDEX(elem_res,MATCH(TRUE,ISNUMBER(SEARCH(elem_ext,AA207)),0)),"")</f>
        <v/>
      </c>
      <c r="AF207" t="str">
        <f t="shared" si="82"/>
        <v xml:space="preserve"> </v>
      </c>
      <c r="AG207" t="str">
        <f t="shared" si="83"/>
        <v/>
      </c>
      <c r="AH207" t="e">
        <f t="shared" si="84"/>
        <v>#VALUE!</v>
      </c>
      <c r="AI207" t="str">
        <f t="shared" si="85"/>
        <v/>
      </c>
      <c r="AJ207" t="str">
        <f t="shared" si="86"/>
        <v/>
      </c>
      <c r="AK207" t="str">
        <f t="shared" si="87"/>
        <v/>
      </c>
      <c r="AL207" t="str">
        <f t="shared" si="88"/>
        <v/>
      </c>
      <c r="AM207" t="str">
        <f>IF(R207="","",'School Form 1-Copy'!$F$4)</f>
        <v/>
      </c>
      <c r="AN207" t="str">
        <f>IF(R207="","",'School Form 1-Copy'!$F$3)</f>
        <v/>
      </c>
      <c r="AO207" t="str">
        <f>IF(R207="","",'School Form 1-Copy'!$AH$3)</f>
        <v/>
      </c>
      <c r="AP207" t="str">
        <f>IF(R207="","",'School Form 1-Copy'!$S$3)</f>
        <v/>
      </c>
      <c r="AQ207" t="str">
        <f>IF(R207="","",IF('School Form 1-Copy'!$K$3="NCR","NCR",IF('School Form 1-Copy'!$K$3="ARMM","ARMM",IF('School Form 1-Copy'!$K$3="CARAGA","CARAGA",MID('School Form 1-Copy'!$K$3,FIND(" ",'School Form 1-Copy'!$K$3)+1,256)))))</f>
        <v/>
      </c>
      <c r="AR207" t="str">
        <f>IF(R207="","",MID('School Form 1-Copy'!$AB$4,FIND(" ",'School Form 1-Copy'!$AB$4)+1,256))</f>
        <v/>
      </c>
      <c r="AS207" t="str">
        <f>IF(R207="","",'School Form 1-Copy'!$AH$4)</f>
        <v/>
      </c>
      <c r="AT207" t="str">
        <f>IF(S207="","",'School Form 1-Copy'!$S$4)</f>
        <v/>
      </c>
      <c r="AU207" t="str">
        <f ca="1">IF(AM207="","",INDIRECT("'"&amp;"School Form 1-Copy"&amp;"'!"&amp;"AD"&amp;MATCH("*Prepared*",'School Form 1-Copy'!$AD$1:$AD$1000,0)+1))</f>
        <v/>
      </c>
    </row>
    <row r="208" spans="3:47">
      <c r="I208" t="str">
        <f t="shared" ref="I208:I271" si="89">IF(F4="","",IF(LEN(F4)-LEN(SUBSTITUTE(F4,",",""))&gt;1,F4,F4&amp;", "))</f>
        <v>BENDANILLO,RUDJAMAE, EYANA</v>
      </c>
      <c r="J208" t="str">
        <f>IF(I208="","",VLOOKUP(F4,IF({1,0},'School Form 1-Copy'!$C$1:$C$1000,'School Form 1-Copy'!$A$1:$A$1000),2,0))</f>
        <v>128126170016</v>
      </c>
      <c r="K208" t="str">
        <f t="shared" ref="K208:K271" si="90">VLOOKUP(F4,$F$3:$H$206,2,FALSE)</f>
        <v>FEMALE</v>
      </c>
      <c r="L208" t="str">
        <f t="shared" ref="L208:L271" si="91">VLOOKUP(F4,$F$3:$H$206,3,0)</f>
        <v>05-23-2012</v>
      </c>
      <c r="M208" t="str">
        <f t="array" ref="M208">LOOKUP("zzzzz",CHOOSE({1,2},"",INDEX(I:I,SMALL(IF($I$3:$I$1000&lt;&gt;"",ROW($I$3:$I$1000)),ROWS($M$3:M208)))))</f>
        <v/>
      </c>
      <c r="N208" t="str">
        <f t="shared" si="73"/>
        <v/>
      </c>
      <c r="O208" t="str">
        <f t="shared" si="74"/>
        <v/>
      </c>
      <c r="P208" t="str">
        <f t="shared" si="75"/>
        <v/>
      </c>
      <c r="Q208" t="str">
        <f t="shared" si="76"/>
        <v/>
      </c>
      <c r="R208" t="str">
        <f>IFERROR(TRIM(MID(SUBSTITUTE(SUBSTITUTE(","&amp;$M208," ",", ",LEN($M208)-LEN(SUBSTITUTE($M208," ",""))),",",REPT(" ",50)),50*COLUMNS($M:M),50)),"")</f>
        <v/>
      </c>
      <c r="S208" t="str">
        <f>IFERROR(TRIM(MID(SUBSTITUTE(SUBSTITUTE(","&amp;$M208," ",", ",LEN($M208)-LEN(SUBSTITUTE($M208," ",""))),",",REPT(" ",50)),50*COLUMNS($M:N),50)),"")</f>
        <v/>
      </c>
      <c r="T208" t="str">
        <f>IFERROR(TRIM(MID(SUBSTITUTE(SUBSTITUTE(","&amp;$M208," ",", ",LEN($M208)-LEN(SUBSTITUTE($M208," ",""))),",",REPT(" ",50)),50*COLUMNS($M:O),50)),"")</f>
        <v/>
      </c>
      <c r="U208" t="str">
        <f>IFERROR(TRIM(MID(SUBSTITUTE(SUBSTITUTE(","&amp;$M208," ",", ",LEN($M208)-LEN(SUBSTITUTE($M208," ",""))),",",REPT(" ",50)),50*COLUMNS($M:P),50)),"")</f>
        <v/>
      </c>
      <c r="V208" s="53" t="e">
        <f>IF(LEN(TRIM(MID(SUBSTITUTE(SUBSTITUTE(","&amp;$Q208," ",", ",LEN($Q208)-LEN(SUBSTITUTE($Q208," ",""))),",",REPT(" ",50)),50*COLUMNS($Q:S),50)))&gt;3,TRIM(MID(SUBSTITUTE(SUBSTITUTE(","&amp;$Q208," ",", ",LEN($Q208)-LEN(SUBSTITUTE($Q208," ",""))),",",REPT(" ",50)),50*COLUMNS($Q:S),50)),"")</f>
        <v>#VALUE!</v>
      </c>
      <c r="W208" s="53" t="e">
        <f t="shared" si="77"/>
        <v>#VALUE!</v>
      </c>
      <c r="X208" t="e">
        <f t="shared" si="67"/>
        <v>#VALUE!</v>
      </c>
      <c r="Y208" s="54" t="e">
        <f t="shared" si="78"/>
        <v>#VALUE!</v>
      </c>
      <c r="Z208" s="53" t="e">
        <f>IF(AND(LEN(TRIM(MID(SUBSTITUTE(SUBSTITUTE(","&amp;$R208," ",", ",LEN($R208)-LEN(SUBSTITUTE($R208," ",""))),",",REPT(" ",50)),50*COLUMNS($R:R),50))&gt;0),LEFT(TRIM(MID(SUBSTITUTE(SUBSTITUTE(","&amp;$R208," ",", ",LEN($R208)-LEN(SUBSTITUTE($R208," ",""))),",",REPT(" ",50)),50*COLUMNS($R:R),50)),1)="I",LEFT(TRIM(MID(SUBSTITUTE(SUBSTITUTE(","&amp;$R208," ",", ",LEN($R208)-LEN(SUBSTITUTE($R208," ",""))),",",REPT(" ",50)),50*COLUMNS($R:R),50)),1)="V",LEFT(TRIM(MID(SUBSTITUTE(SUBSTITUTE(","&amp;$R208," ",", ",LEN($R208)-LEN(SUBSTITUTE($R208," ",""))),",",REPT(" ",50)),50*COLUMNS($R:R),50)),1)="X",LEFT(TRIM(MID(SUBSTITUTE(SUBSTITUTE(","&amp;$R208," ",", ",LEN($R208)-LEN(SUBSTITUTE($R208," ",""))),",",REPT(" ",50)),50*COLUMNS($R:R),50)),1)="J"),TRIM(MID(SUBSTITUTE(SUBSTITUTE(","&amp;$R208," ",", ",LEN($R208)-LEN(SUBSTITUTE($R208," ",""))),",",REPT(" ",50)),50*COLUMNS($R:R),50)),R208)</f>
        <v>#VALUE!</v>
      </c>
      <c r="AA208" s="55" t="str">
        <f t="shared" si="79"/>
        <v xml:space="preserve"> </v>
      </c>
      <c r="AB208" s="56" t="e">
        <f>IF(AE208="",IF(OR(LEFT(W208,1)="I",LEFT(W208,1)="V",LEFT(W208,1)="X",LEFT(W208,2)="JR",LEFT(W208,2)="SR"),IF(LEN(T208)-LEN(SUBSTITUTE(T208," ",""))&gt;=2,LEFT(T208,(FIND(" ",T208,1)-1)),W208),IF(AND(W208="",V208=""),IF(SUBSTITUTE(SUBSTITUTE(SUBSTITUTE(R208,AA208,""),".","")," ","")="",IF(LEN(TRIM(MID(SUBSTITUTE(SUBSTITUTE(","&amp;$Q208," ",", ",LEN($Q208)-LEN(SUBSTITUTE($Q208," ",""))),",",REPT(" ",50)),50*COLUMNS($Q:S),50)))&gt;3,LEFT(TRIM(MID(SUBSTITUTE(SUBSTITUTE(","&amp;$Q208," ",", ",LEN($Q208)-LEN(SUBSTITUTE($Q208," ",""))),",",REPT(" ",50)),50*COLUMNS($Q:S),50)),3),TRIM(MID(SUBSTITUTE(SUBSTITUTE(","&amp;$Q208," ",", ",LEN($Q208)-LEN(SUBSTITUTE($Q208," ",""))),",",REPT(" ",50)),50*COLUMNS($Q:S),50))),SUBSTITUTE(SUBSTITUTE(SUBSTITUTE(R208,AA208,""),".","")," ","")),IF(AND(LEN(W208)&gt;0,LEN(V208)&gt;0),IF(SUBSTITUTE(SUBSTITUTE(SUBSTITUTE(R208,AA208,""),".","")," ","")="",IF(LEN(TRIM(MID(SUBSTITUTE(SUBSTITUTE(","&amp;$Q208," ",", ",LEN($Q208)-LEN(SUBSTITUTE($Q208," ",""))),",",REPT(" ",50)),50*COLUMNS($Q:S),50)))&gt;3,LEFT(TRIM(MID(SUBSTITUTE(SUBSTITUTE(","&amp;$Q208," ",", ",LEN($Q208)-LEN(SUBSTITUTE($Q208," ",""))),",",REPT(" ",50)),50*COLUMNS($Q:S),50)),3),TRIM(MID(SUBSTITUTE(SUBSTITUTE(","&amp;$Q208," ",", ",LEN($Q208)-LEN(SUBSTITUTE($Q208," ",""))),",",REPT(" ",50)),50*COLUMNS($Q:S),50))),SUBSTITUTE(SUBSTITUTE(SUBSTITUTE(R208,AA208,""),".","")," ","")),""))),AE208)</f>
        <v>#VALUE!</v>
      </c>
      <c r="AC208" s="56" t="e">
        <f t="shared" si="80"/>
        <v>#VALUE!</v>
      </c>
      <c r="AD208" s="57" t="str">
        <f t="shared" si="81"/>
        <v/>
      </c>
      <c r="AE208" t="str">
        <f t="array" ref="AE208">IFERROR(INDEX(elem_res,MATCH(TRUE,ISNUMBER(SEARCH(elem_ext,AA208)),0)),"")</f>
        <v/>
      </c>
      <c r="AF208" t="str">
        <f t="shared" si="82"/>
        <v xml:space="preserve"> </v>
      </c>
      <c r="AG208" t="str">
        <f t="shared" si="83"/>
        <v/>
      </c>
      <c r="AH208" t="e">
        <f t="shared" si="84"/>
        <v>#VALUE!</v>
      </c>
      <c r="AI208" t="str">
        <f t="shared" si="85"/>
        <v/>
      </c>
      <c r="AJ208" t="str">
        <f t="shared" si="86"/>
        <v/>
      </c>
      <c r="AK208" t="str">
        <f t="shared" si="87"/>
        <v/>
      </c>
      <c r="AL208" t="str">
        <f t="shared" si="88"/>
        <v/>
      </c>
      <c r="AM208" t="str">
        <f>IF(R208="","",'School Form 1-Copy'!$F$4)</f>
        <v/>
      </c>
      <c r="AN208" t="str">
        <f>IF(R208="","",'School Form 1-Copy'!$F$3)</f>
        <v/>
      </c>
      <c r="AO208" t="str">
        <f>IF(R208="","",'School Form 1-Copy'!$AH$3)</f>
        <v/>
      </c>
      <c r="AP208" t="str">
        <f>IF(R208="","",'School Form 1-Copy'!$S$3)</f>
        <v/>
      </c>
      <c r="AQ208" t="str">
        <f>IF(R208="","",IF('School Form 1-Copy'!$K$3="NCR","NCR",IF('School Form 1-Copy'!$K$3="ARMM","ARMM",IF('School Form 1-Copy'!$K$3="CARAGA","CARAGA",MID('School Form 1-Copy'!$K$3,FIND(" ",'School Form 1-Copy'!$K$3)+1,256)))))</f>
        <v/>
      </c>
      <c r="AR208" t="str">
        <f>IF(R208="","",MID('School Form 1-Copy'!$AB$4,FIND(" ",'School Form 1-Copy'!$AB$4)+1,256))</f>
        <v/>
      </c>
      <c r="AS208" t="str">
        <f>IF(R208="","",'School Form 1-Copy'!$AH$4)</f>
        <v/>
      </c>
      <c r="AT208" t="str">
        <f>IF(S208="","",'School Form 1-Copy'!$S$4)</f>
        <v/>
      </c>
      <c r="AU208" t="str">
        <f ca="1">IF(AM208="","",INDIRECT("'"&amp;"School Form 1-Copy"&amp;"'!"&amp;"AD"&amp;MATCH("*Prepared*",'School Form 1-Copy'!$AD$1:$AD$1000,0)+1))</f>
        <v/>
      </c>
    </row>
    <row r="209" spans="9:47">
      <c r="I209" t="str">
        <f t="shared" si="89"/>
        <v>DECINILLA,SHYN MAY, SUBANG</v>
      </c>
      <c r="J209" t="str">
        <f>IF(I209="","",VLOOKUP(F5,IF({1,0},'School Form 1-Copy'!$C$1:$C$1000,'School Form 1-Copy'!$A$1:$A$1000),2,0))</f>
        <v>127918170007</v>
      </c>
      <c r="K209" t="str">
        <f t="shared" si="90"/>
        <v>FEMALE</v>
      </c>
      <c r="L209" t="str">
        <f t="shared" si="91"/>
        <v>05-21-2011</v>
      </c>
      <c r="M209" t="str">
        <f t="array" ref="M209">LOOKUP("zzzzz",CHOOSE({1,2},"",INDEX(I:I,SMALL(IF($I$3:$I$1000&lt;&gt;"",ROW($I$3:$I$1000)),ROWS($M$3:M209)))))</f>
        <v/>
      </c>
      <c r="N209" t="str">
        <f t="shared" si="73"/>
        <v/>
      </c>
      <c r="O209" t="str">
        <f t="shared" si="74"/>
        <v/>
      </c>
      <c r="P209" t="str">
        <f t="shared" si="75"/>
        <v/>
      </c>
      <c r="Q209" t="str">
        <f t="shared" si="76"/>
        <v/>
      </c>
      <c r="R209" t="str">
        <f>IFERROR(TRIM(MID(SUBSTITUTE(SUBSTITUTE(","&amp;$M209," ",", ",LEN($M209)-LEN(SUBSTITUTE($M209," ",""))),",",REPT(" ",50)),50*COLUMNS($M:M),50)),"")</f>
        <v/>
      </c>
      <c r="S209" t="str">
        <f>IFERROR(TRIM(MID(SUBSTITUTE(SUBSTITUTE(","&amp;$M209," ",", ",LEN($M209)-LEN(SUBSTITUTE($M209," ",""))),",",REPT(" ",50)),50*COLUMNS($M:N),50)),"")</f>
        <v/>
      </c>
      <c r="T209" t="str">
        <f>IFERROR(TRIM(MID(SUBSTITUTE(SUBSTITUTE(","&amp;$M209," ",", ",LEN($M209)-LEN(SUBSTITUTE($M209," ",""))),",",REPT(" ",50)),50*COLUMNS($M:O),50)),"")</f>
        <v/>
      </c>
      <c r="U209" t="str">
        <f>IFERROR(TRIM(MID(SUBSTITUTE(SUBSTITUTE(","&amp;$M209," ",", ",LEN($M209)-LEN(SUBSTITUTE($M209," ",""))),",",REPT(" ",50)),50*COLUMNS($M:P),50)),"")</f>
        <v/>
      </c>
      <c r="V209" s="53" t="e">
        <f>IF(LEN(TRIM(MID(SUBSTITUTE(SUBSTITUTE(","&amp;$Q209," ",", ",LEN($Q209)-LEN(SUBSTITUTE($Q209," ",""))),",",REPT(" ",50)),50*COLUMNS($Q:S),50)))&gt;3,TRIM(MID(SUBSTITUTE(SUBSTITUTE(","&amp;$Q209," ",", ",LEN($Q209)-LEN(SUBSTITUTE($Q209," ",""))),",",REPT(" ",50)),50*COLUMNS($Q:S),50)),"")</f>
        <v>#VALUE!</v>
      </c>
      <c r="W209" s="53" t="e">
        <f t="shared" si="77"/>
        <v>#VALUE!</v>
      </c>
      <c r="X209" t="e">
        <f t="shared" si="67"/>
        <v>#VALUE!</v>
      </c>
      <c r="Y209" s="54" t="e">
        <f t="shared" si="78"/>
        <v>#VALUE!</v>
      </c>
      <c r="Z209" s="53" t="e">
        <f>IF(AND(LEN(TRIM(MID(SUBSTITUTE(SUBSTITUTE(","&amp;$R209," ",", ",LEN($R209)-LEN(SUBSTITUTE($R209," ",""))),",",REPT(" ",50)),50*COLUMNS($R:R),50))&gt;0),LEFT(TRIM(MID(SUBSTITUTE(SUBSTITUTE(","&amp;$R209," ",", ",LEN($R209)-LEN(SUBSTITUTE($R209," ",""))),",",REPT(" ",50)),50*COLUMNS($R:R),50)),1)="I",LEFT(TRIM(MID(SUBSTITUTE(SUBSTITUTE(","&amp;$R209," ",", ",LEN($R209)-LEN(SUBSTITUTE($R209," ",""))),",",REPT(" ",50)),50*COLUMNS($R:R),50)),1)="V",LEFT(TRIM(MID(SUBSTITUTE(SUBSTITUTE(","&amp;$R209," ",", ",LEN($R209)-LEN(SUBSTITUTE($R209," ",""))),",",REPT(" ",50)),50*COLUMNS($R:R),50)),1)="X",LEFT(TRIM(MID(SUBSTITUTE(SUBSTITUTE(","&amp;$R209," ",", ",LEN($R209)-LEN(SUBSTITUTE($R209," ",""))),",",REPT(" ",50)),50*COLUMNS($R:R),50)),1)="J"),TRIM(MID(SUBSTITUTE(SUBSTITUTE(","&amp;$R209," ",", ",LEN($R209)-LEN(SUBSTITUTE($R209," ",""))),",",REPT(" ",50)),50*COLUMNS($R:R),50)),R209)</f>
        <v>#VALUE!</v>
      </c>
      <c r="AA209" s="55" t="str">
        <f t="shared" si="79"/>
        <v xml:space="preserve"> </v>
      </c>
      <c r="AB209" s="56" t="e">
        <f>IF(AE209="",IF(OR(LEFT(W209,1)="I",LEFT(W209,1)="V",LEFT(W209,1)="X",LEFT(W209,2)="JR",LEFT(W209,2)="SR"),IF(LEN(T209)-LEN(SUBSTITUTE(T209," ",""))&gt;=2,LEFT(T209,(FIND(" ",T209,1)-1)),W209),IF(AND(W209="",V209=""),IF(SUBSTITUTE(SUBSTITUTE(SUBSTITUTE(R209,AA209,""),".","")," ","")="",IF(LEN(TRIM(MID(SUBSTITUTE(SUBSTITUTE(","&amp;$Q209," ",", ",LEN($Q209)-LEN(SUBSTITUTE($Q209," ",""))),",",REPT(" ",50)),50*COLUMNS($Q:S),50)))&gt;3,LEFT(TRIM(MID(SUBSTITUTE(SUBSTITUTE(","&amp;$Q209," ",", ",LEN($Q209)-LEN(SUBSTITUTE($Q209," ",""))),",",REPT(" ",50)),50*COLUMNS($Q:S),50)),3),TRIM(MID(SUBSTITUTE(SUBSTITUTE(","&amp;$Q209," ",", ",LEN($Q209)-LEN(SUBSTITUTE($Q209," ",""))),",",REPT(" ",50)),50*COLUMNS($Q:S),50))),SUBSTITUTE(SUBSTITUTE(SUBSTITUTE(R209,AA209,""),".","")," ","")),IF(AND(LEN(W209)&gt;0,LEN(V209)&gt;0),IF(SUBSTITUTE(SUBSTITUTE(SUBSTITUTE(R209,AA209,""),".","")," ","")="",IF(LEN(TRIM(MID(SUBSTITUTE(SUBSTITUTE(","&amp;$Q209," ",", ",LEN($Q209)-LEN(SUBSTITUTE($Q209," ",""))),",",REPT(" ",50)),50*COLUMNS($Q:S),50)))&gt;3,LEFT(TRIM(MID(SUBSTITUTE(SUBSTITUTE(","&amp;$Q209," ",", ",LEN($Q209)-LEN(SUBSTITUTE($Q209," ",""))),",",REPT(" ",50)),50*COLUMNS($Q:S),50)),3),TRIM(MID(SUBSTITUTE(SUBSTITUTE(","&amp;$Q209," ",", ",LEN($Q209)-LEN(SUBSTITUTE($Q209," ",""))),",",REPT(" ",50)),50*COLUMNS($Q:S),50))),SUBSTITUTE(SUBSTITUTE(SUBSTITUTE(R209,AA209,""),".","")," ","")),""))),AE209)</f>
        <v>#VALUE!</v>
      </c>
      <c r="AC209" s="56" t="e">
        <f t="shared" si="80"/>
        <v>#VALUE!</v>
      </c>
      <c r="AD209" s="57" t="str">
        <f t="shared" si="81"/>
        <v/>
      </c>
      <c r="AE209" t="str">
        <f t="array" ref="AE209">IFERROR(INDEX(elem_res,MATCH(TRUE,ISNUMBER(SEARCH(elem_ext,AA209)),0)),"")</f>
        <v/>
      </c>
      <c r="AF209" t="str">
        <f t="shared" si="82"/>
        <v xml:space="preserve"> </v>
      </c>
      <c r="AG209" t="str">
        <f t="shared" si="83"/>
        <v/>
      </c>
      <c r="AH209" t="e">
        <f t="shared" si="84"/>
        <v>#VALUE!</v>
      </c>
      <c r="AI209" t="str">
        <f t="shared" si="85"/>
        <v/>
      </c>
      <c r="AJ209" t="str">
        <f t="shared" si="86"/>
        <v/>
      </c>
      <c r="AK209" t="str">
        <f t="shared" si="87"/>
        <v/>
      </c>
      <c r="AL209" t="str">
        <f t="shared" si="88"/>
        <v/>
      </c>
      <c r="AM209" t="str">
        <f>IF(R209="","",'School Form 1-Copy'!$F$4)</f>
        <v/>
      </c>
      <c r="AN209" t="str">
        <f>IF(R209="","",'School Form 1-Copy'!$F$3)</f>
        <v/>
      </c>
      <c r="AO209" t="str">
        <f>IF(R209="","",'School Form 1-Copy'!$AH$3)</f>
        <v/>
      </c>
      <c r="AP209" t="str">
        <f>IF(R209="","",'School Form 1-Copy'!$S$3)</f>
        <v/>
      </c>
      <c r="AQ209" t="str">
        <f>IF(R209="","",IF('School Form 1-Copy'!$K$3="NCR","NCR",IF('School Form 1-Copy'!$K$3="ARMM","ARMM",IF('School Form 1-Copy'!$K$3="CARAGA","CARAGA",MID('School Form 1-Copy'!$K$3,FIND(" ",'School Form 1-Copy'!$K$3)+1,256)))))</f>
        <v/>
      </c>
      <c r="AR209" t="str">
        <f>IF(R209="","",MID('School Form 1-Copy'!$AB$4,FIND(" ",'School Form 1-Copy'!$AB$4)+1,256))</f>
        <v/>
      </c>
      <c r="AS209" t="str">
        <f>IF(R209="","",'School Form 1-Copy'!$AH$4)</f>
        <v/>
      </c>
      <c r="AT209" t="str">
        <f>IF(S209="","",'School Form 1-Copy'!$S$4)</f>
        <v/>
      </c>
      <c r="AU209" t="str">
        <f ca="1">IF(AM209="","",INDIRECT("'"&amp;"School Form 1-Copy"&amp;"'!"&amp;"AD"&amp;MATCH("*Prepared*",'School Form 1-Copy'!$AD$1:$AD$1000,0)+1))</f>
        <v/>
      </c>
    </row>
    <row r="210" spans="9:47">
      <c r="I210" t="str">
        <f t="shared" si="89"/>
        <v>FABRICANTE,RHAIFA CAMILLE, TINOY</v>
      </c>
      <c r="J210" t="str">
        <f>IF(I210="","",VLOOKUP(F6,IF({1,0},'School Form 1-Copy'!$C$1:$C$1000,'School Form 1-Copy'!$A$1:$A$1000),2,0))</f>
        <v>127918170016</v>
      </c>
      <c r="K210" t="str">
        <f t="shared" si="90"/>
        <v>FEMALE</v>
      </c>
      <c r="L210" t="str">
        <f t="shared" si="91"/>
        <v>09-10-2011</v>
      </c>
      <c r="M210" t="str">
        <f t="array" ref="M210">LOOKUP("zzzzz",CHOOSE({1,2},"",INDEX(I:I,SMALL(IF($I$3:$I$1000&lt;&gt;"",ROW($I$3:$I$1000)),ROWS($M$3:M210)))))</f>
        <v/>
      </c>
      <c r="N210" t="str">
        <f t="shared" si="73"/>
        <v/>
      </c>
      <c r="O210" t="str">
        <f t="shared" si="74"/>
        <v/>
      </c>
      <c r="P210" t="str">
        <f t="shared" si="75"/>
        <v/>
      </c>
      <c r="Q210" t="str">
        <f t="shared" si="76"/>
        <v/>
      </c>
      <c r="R210" t="str">
        <f>IFERROR(TRIM(MID(SUBSTITUTE(SUBSTITUTE(","&amp;$M210," ",", ",LEN($M210)-LEN(SUBSTITUTE($M210," ",""))),",",REPT(" ",50)),50*COLUMNS($M:M),50)),"")</f>
        <v/>
      </c>
      <c r="S210" t="str">
        <f>IFERROR(TRIM(MID(SUBSTITUTE(SUBSTITUTE(","&amp;$M210," ",", ",LEN($M210)-LEN(SUBSTITUTE($M210," ",""))),",",REPT(" ",50)),50*COLUMNS($M:N),50)),"")</f>
        <v/>
      </c>
      <c r="T210" t="str">
        <f>IFERROR(TRIM(MID(SUBSTITUTE(SUBSTITUTE(","&amp;$M210," ",", ",LEN($M210)-LEN(SUBSTITUTE($M210," ",""))),",",REPT(" ",50)),50*COLUMNS($M:O),50)),"")</f>
        <v/>
      </c>
      <c r="U210" t="str">
        <f>IFERROR(TRIM(MID(SUBSTITUTE(SUBSTITUTE(","&amp;$M210," ",", ",LEN($M210)-LEN(SUBSTITUTE($M210," ",""))),",",REPT(" ",50)),50*COLUMNS($M:P),50)),"")</f>
        <v/>
      </c>
      <c r="V210" s="53" t="e">
        <f>IF(LEN(TRIM(MID(SUBSTITUTE(SUBSTITUTE(","&amp;$Q210," ",", ",LEN($Q210)-LEN(SUBSTITUTE($Q210," ",""))),",",REPT(" ",50)),50*COLUMNS($Q:S),50)))&gt;3,TRIM(MID(SUBSTITUTE(SUBSTITUTE(","&amp;$Q210," ",", ",LEN($Q210)-LEN(SUBSTITUTE($Q210," ",""))),",",REPT(" ",50)),50*COLUMNS($Q:S),50)),"")</f>
        <v>#VALUE!</v>
      </c>
      <c r="W210" s="53" t="e">
        <f t="shared" si="77"/>
        <v>#VALUE!</v>
      </c>
      <c r="X210" t="e">
        <f t="shared" si="67"/>
        <v>#VALUE!</v>
      </c>
      <c r="Y210" s="54" t="e">
        <f t="shared" si="78"/>
        <v>#VALUE!</v>
      </c>
      <c r="Z210" s="53" t="e">
        <f>IF(AND(LEN(TRIM(MID(SUBSTITUTE(SUBSTITUTE(","&amp;$R210," ",", ",LEN($R210)-LEN(SUBSTITUTE($R210," ",""))),",",REPT(" ",50)),50*COLUMNS($R:R),50))&gt;0),LEFT(TRIM(MID(SUBSTITUTE(SUBSTITUTE(","&amp;$R210," ",", ",LEN($R210)-LEN(SUBSTITUTE($R210," ",""))),",",REPT(" ",50)),50*COLUMNS($R:R),50)),1)="I",LEFT(TRIM(MID(SUBSTITUTE(SUBSTITUTE(","&amp;$R210," ",", ",LEN($R210)-LEN(SUBSTITUTE($R210," ",""))),",",REPT(" ",50)),50*COLUMNS($R:R),50)),1)="V",LEFT(TRIM(MID(SUBSTITUTE(SUBSTITUTE(","&amp;$R210," ",", ",LEN($R210)-LEN(SUBSTITUTE($R210," ",""))),",",REPT(" ",50)),50*COLUMNS($R:R),50)),1)="X",LEFT(TRIM(MID(SUBSTITUTE(SUBSTITUTE(","&amp;$R210," ",", ",LEN($R210)-LEN(SUBSTITUTE($R210," ",""))),",",REPT(" ",50)),50*COLUMNS($R:R),50)),1)="J"),TRIM(MID(SUBSTITUTE(SUBSTITUTE(","&amp;$R210," ",", ",LEN($R210)-LEN(SUBSTITUTE($R210," ",""))),",",REPT(" ",50)),50*COLUMNS($R:R),50)),R210)</f>
        <v>#VALUE!</v>
      </c>
      <c r="AA210" s="55" t="str">
        <f t="shared" si="79"/>
        <v xml:space="preserve"> </v>
      </c>
      <c r="AB210" s="56" t="e">
        <f>IF(AE210="",IF(OR(LEFT(W210,1)="I",LEFT(W210,1)="V",LEFT(W210,1)="X",LEFT(W210,2)="JR",LEFT(W210,2)="SR"),IF(LEN(T210)-LEN(SUBSTITUTE(T210," ",""))&gt;=2,LEFT(T210,(FIND(" ",T210,1)-1)),W210),IF(AND(W210="",V210=""),IF(SUBSTITUTE(SUBSTITUTE(SUBSTITUTE(R210,AA210,""),".","")," ","")="",IF(LEN(TRIM(MID(SUBSTITUTE(SUBSTITUTE(","&amp;$Q210," ",", ",LEN($Q210)-LEN(SUBSTITUTE($Q210," ",""))),",",REPT(" ",50)),50*COLUMNS($Q:S),50)))&gt;3,LEFT(TRIM(MID(SUBSTITUTE(SUBSTITUTE(","&amp;$Q210," ",", ",LEN($Q210)-LEN(SUBSTITUTE($Q210," ",""))),",",REPT(" ",50)),50*COLUMNS($Q:S),50)),3),TRIM(MID(SUBSTITUTE(SUBSTITUTE(","&amp;$Q210," ",", ",LEN($Q210)-LEN(SUBSTITUTE($Q210," ",""))),",",REPT(" ",50)),50*COLUMNS($Q:S),50))),SUBSTITUTE(SUBSTITUTE(SUBSTITUTE(R210,AA210,""),".","")," ","")),IF(AND(LEN(W210)&gt;0,LEN(V210)&gt;0),IF(SUBSTITUTE(SUBSTITUTE(SUBSTITUTE(R210,AA210,""),".","")," ","")="",IF(LEN(TRIM(MID(SUBSTITUTE(SUBSTITUTE(","&amp;$Q210," ",", ",LEN($Q210)-LEN(SUBSTITUTE($Q210," ",""))),",",REPT(" ",50)),50*COLUMNS($Q:S),50)))&gt;3,LEFT(TRIM(MID(SUBSTITUTE(SUBSTITUTE(","&amp;$Q210," ",", ",LEN($Q210)-LEN(SUBSTITUTE($Q210," ",""))),",",REPT(" ",50)),50*COLUMNS($Q:S),50)),3),TRIM(MID(SUBSTITUTE(SUBSTITUTE(","&amp;$Q210," ",", ",LEN($Q210)-LEN(SUBSTITUTE($Q210," ",""))),",",REPT(" ",50)),50*COLUMNS($Q:S),50))),SUBSTITUTE(SUBSTITUTE(SUBSTITUTE(R210,AA210,""),".","")," ","")),""))),AE210)</f>
        <v>#VALUE!</v>
      </c>
      <c r="AC210" s="56" t="e">
        <f t="shared" si="80"/>
        <v>#VALUE!</v>
      </c>
      <c r="AD210" s="57" t="str">
        <f t="shared" si="81"/>
        <v/>
      </c>
      <c r="AE210" t="str">
        <f t="array" ref="AE210">IFERROR(INDEX(elem_res,MATCH(TRUE,ISNUMBER(SEARCH(elem_ext,AA210)),0)),"")</f>
        <v/>
      </c>
      <c r="AF210" t="str">
        <f t="shared" si="82"/>
        <v xml:space="preserve"> </v>
      </c>
      <c r="AG210" t="str">
        <f t="shared" si="83"/>
        <v/>
      </c>
      <c r="AH210" t="e">
        <f t="shared" si="84"/>
        <v>#VALUE!</v>
      </c>
      <c r="AI210" t="str">
        <f t="shared" si="85"/>
        <v/>
      </c>
      <c r="AJ210" t="str">
        <f t="shared" si="86"/>
        <v/>
      </c>
      <c r="AK210" t="str">
        <f t="shared" si="87"/>
        <v/>
      </c>
      <c r="AL210" t="str">
        <f t="shared" si="88"/>
        <v/>
      </c>
      <c r="AM210" t="str">
        <f>IF(R210="","",'School Form 1-Copy'!$F$4)</f>
        <v/>
      </c>
      <c r="AN210" t="str">
        <f>IF(R210="","",'School Form 1-Copy'!$F$3)</f>
        <v/>
      </c>
      <c r="AO210" t="str">
        <f>IF(R210="","",'School Form 1-Copy'!$AH$3)</f>
        <v/>
      </c>
      <c r="AP210" t="str">
        <f>IF(R210="","",'School Form 1-Copy'!$S$3)</f>
        <v/>
      </c>
      <c r="AQ210" t="str">
        <f>IF(R210="","",IF('School Form 1-Copy'!$K$3="NCR","NCR",IF('School Form 1-Copy'!$K$3="ARMM","ARMM",IF('School Form 1-Copy'!$K$3="CARAGA","CARAGA",MID('School Form 1-Copy'!$K$3,FIND(" ",'School Form 1-Copy'!$K$3)+1,256)))))</f>
        <v/>
      </c>
      <c r="AR210" t="str">
        <f>IF(R210="","",MID('School Form 1-Copy'!$AB$4,FIND(" ",'School Form 1-Copy'!$AB$4)+1,256))</f>
        <v/>
      </c>
      <c r="AS210" t="str">
        <f>IF(R210="","",'School Form 1-Copy'!$AH$4)</f>
        <v/>
      </c>
      <c r="AT210" t="str">
        <f>IF(S210="","",'School Form 1-Copy'!$S$4)</f>
        <v/>
      </c>
      <c r="AU210" t="str">
        <f ca="1">IF(AM210="","",INDIRECT("'"&amp;"School Form 1-Copy"&amp;"'!"&amp;"AD"&amp;MATCH("*Prepared*",'School Form 1-Copy'!$AD$1:$AD$1000,0)+1))</f>
        <v/>
      </c>
    </row>
    <row r="211" spans="9:47">
      <c r="I211" t="str">
        <f t="shared" si="89"/>
        <v>GADOR,NICOLE KATE, TINOY</v>
      </c>
      <c r="J211" t="str">
        <f>IF(I211="","",VLOOKUP(F7,IF({1,0},'School Form 1-Copy'!$C$1:$C$1000,'School Form 1-Copy'!$A$1:$A$1000),2,0))</f>
        <v>127918170027</v>
      </c>
      <c r="K211" t="str">
        <f t="shared" si="90"/>
        <v>FEMALE</v>
      </c>
      <c r="L211" t="str">
        <f t="shared" si="91"/>
        <v>05-03-2012</v>
      </c>
      <c r="M211" t="str">
        <f t="array" ref="M211">LOOKUP("zzzzz",CHOOSE({1,2},"",INDEX(I:I,SMALL(IF($I$3:$I$1000&lt;&gt;"",ROW($I$3:$I$1000)),ROWS($M$3:M211)))))</f>
        <v/>
      </c>
      <c r="N211" t="str">
        <f t="shared" si="73"/>
        <v/>
      </c>
      <c r="O211" t="str">
        <f t="shared" si="74"/>
        <v/>
      </c>
      <c r="P211" t="str">
        <f t="shared" si="75"/>
        <v/>
      </c>
      <c r="Q211" t="str">
        <f t="shared" si="76"/>
        <v/>
      </c>
      <c r="R211" t="str">
        <f>IFERROR(TRIM(MID(SUBSTITUTE(SUBSTITUTE(","&amp;$M211," ",", ",LEN($M211)-LEN(SUBSTITUTE($M211," ",""))),",",REPT(" ",50)),50*COLUMNS($M:M),50)),"")</f>
        <v/>
      </c>
      <c r="S211" t="str">
        <f>IFERROR(TRIM(MID(SUBSTITUTE(SUBSTITUTE(","&amp;$M211," ",", ",LEN($M211)-LEN(SUBSTITUTE($M211," ",""))),",",REPT(" ",50)),50*COLUMNS($M:N),50)),"")</f>
        <v/>
      </c>
      <c r="T211" t="str">
        <f>IFERROR(TRIM(MID(SUBSTITUTE(SUBSTITUTE(","&amp;$M211," ",", ",LEN($M211)-LEN(SUBSTITUTE($M211," ",""))),",",REPT(" ",50)),50*COLUMNS($M:O),50)),"")</f>
        <v/>
      </c>
      <c r="U211" t="str">
        <f>IFERROR(TRIM(MID(SUBSTITUTE(SUBSTITUTE(","&amp;$M211," ",", ",LEN($M211)-LEN(SUBSTITUTE($M211," ",""))),",",REPT(" ",50)),50*COLUMNS($M:P),50)),"")</f>
        <v/>
      </c>
      <c r="V211" s="53" t="e">
        <f>IF(LEN(TRIM(MID(SUBSTITUTE(SUBSTITUTE(","&amp;$Q211," ",", ",LEN($Q211)-LEN(SUBSTITUTE($Q211," ",""))),",",REPT(" ",50)),50*COLUMNS($Q:S),50)))&gt;3,TRIM(MID(SUBSTITUTE(SUBSTITUTE(","&amp;$Q211," ",", ",LEN($Q211)-LEN(SUBSTITUTE($Q211," ",""))),",",REPT(" ",50)),50*COLUMNS($Q:S),50)),"")</f>
        <v>#VALUE!</v>
      </c>
      <c r="W211" s="53" t="e">
        <f t="shared" si="77"/>
        <v>#VALUE!</v>
      </c>
      <c r="X211" t="e">
        <f t="shared" si="67"/>
        <v>#VALUE!</v>
      </c>
      <c r="Y211" s="54" t="e">
        <f t="shared" si="78"/>
        <v>#VALUE!</v>
      </c>
      <c r="Z211" s="53" t="e">
        <f>IF(AND(LEN(TRIM(MID(SUBSTITUTE(SUBSTITUTE(","&amp;$R211," ",", ",LEN($R211)-LEN(SUBSTITUTE($R211," ",""))),",",REPT(" ",50)),50*COLUMNS($R:R),50))&gt;0),LEFT(TRIM(MID(SUBSTITUTE(SUBSTITUTE(","&amp;$R211," ",", ",LEN($R211)-LEN(SUBSTITUTE($R211," ",""))),",",REPT(" ",50)),50*COLUMNS($R:R),50)),1)="I",LEFT(TRIM(MID(SUBSTITUTE(SUBSTITUTE(","&amp;$R211," ",", ",LEN($R211)-LEN(SUBSTITUTE($R211," ",""))),",",REPT(" ",50)),50*COLUMNS($R:R),50)),1)="V",LEFT(TRIM(MID(SUBSTITUTE(SUBSTITUTE(","&amp;$R211," ",", ",LEN($R211)-LEN(SUBSTITUTE($R211," ",""))),",",REPT(" ",50)),50*COLUMNS($R:R),50)),1)="X",LEFT(TRIM(MID(SUBSTITUTE(SUBSTITUTE(","&amp;$R211," ",", ",LEN($R211)-LEN(SUBSTITUTE($R211," ",""))),",",REPT(" ",50)),50*COLUMNS($R:R),50)),1)="J"),TRIM(MID(SUBSTITUTE(SUBSTITUTE(","&amp;$R211," ",", ",LEN($R211)-LEN(SUBSTITUTE($R211," ",""))),",",REPT(" ",50)),50*COLUMNS($R:R),50)),R211)</f>
        <v>#VALUE!</v>
      </c>
      <c r="AA211" s="55" t="str">
        <f t="shared" si="79"/>
        <v xml:space="preserve"> </v>
      </c>
      <c r="AB211" s="56" t="e">
        <f>IF(AE211="",IF(OR(LEFT(W211,1)="I",LEFT(W211,1)="V",LEFT(W211,1)="X",LEFT(W211,2)="JR",LEFT(W211,2)="SR"),IF(LEN(T211)-LEN(SUBSTITUTE(T211," ",""))&gt;=2,LEFT(T211,(FIND(" ",T211,1)-1)),W211),IF(AND(W211="",V211=""),IF(SUBSTITUTE(SUBSTITUTE(SUBSTITUTE(R211,AA211,""),".","")," ","")="",IF(LEN(TRIM(MID(SUBSTITUTE(SUBSTITUTE(","&amp;$Q211," ",", ",LEN($Q211)-LEN(SUBSTITUTE($Q211," ",""))),",",REPT(" ",50)),50*COLUMNS($Q:S),50)))&gt;3,LEFT(TRIM(MID(SUBSTITUTE(SUBSTITUTE(","&amp;$Q211," ",", ",LEN($Q211)-LEN(SUBSTITUTE($Q211," ",""))),",",REPT(" ",50)),50*COLUMNS($Q:S),50)),3),TRIM(MID(SUBSTITUTE(SUBSTITUTE(","&amp;$Q211," ",", ",LEN($Q211)-LEN(SUBSTITUTE($Q211," ",""))),",",REPT(" ",50)),50*COLUMNS($Q:S),50))),SUBSTITUTE(SUBSTITUTE(SUBSTITUTE(R211,AA211,""),".","")," ","")),IF(AND(LEN(W211)&gt;0,LEN(V211)&gt;0),IF(SUBSTITUTE(SUBSTITUTE(SUBSTITUTE(R211,AA211,""),".","")," ","")="",IF(LEN(TRIM(MID(SUBSTITUTE(SUBSTITUTE(","&amp;$Q211," ",", ",LEN($Q211)-LEN(SUBSTITUTE($Q211," ",""))),",",REPT(" ",50)),50*COLUMNS($Q:S),50)))&gt;3,LEFT(TRIM(MID(SUBSTITUTE(SUBSTITUTE(","&amp;$Q211," ",", ",LEN($Q211)-LEN(SUBSTITUTE($Q211," ",""))),",",REPT(" ",50)),50*COLUMNS($Q:S),50)),3),TRIM(MID(SUBSTITUTE(SUBSTITUTE(","&amp;$Q211," ",", ",LEN($Q211)-LEN(SUBSTITUTE($Q211," ",""))),",",REPT(" ",50)),50*COLUMNS($Q:S),50))),SUBSTITUTE(SUBSTITUTE(SUBSTITUTE(R211,AA211,""),".","")," ","")),""))),AE211)</f>
        <v>#VALUE!</v>
      </c>
      <c r="AC211" s="56" t="e">
        <f t="shared" si="80"/>
        <v>#VALUE!</v>
      </c>
      <c r="AD211" s="57" t="str">
        <f t="shared" si="81"/>
        <v/>
      </c>
      <c r="AE211" t="str">
        <f t="array" ref="AE211">IFERROR(INDEX(elem_res,MATCH(TRUE,ISNUMBER(SEARCH(elem_ext,AA211)),0)),"")</f>
        <v/>
      </c>
      <c r="AF211" t="str">
        <f t="shared" si="82"/>
        <v xml:space="preserve"> </v>
      </c>
      <c r="AG211" t="str">
        <f t="shared" si="83"/>
        <v/>
      </c>
      <c r="AH211" t="e">
        <f t="shared" si="84"/>
        <v>#VALUE!</v>
      </c>
      <c r="AI211" t="str">
        <f t="shared" si="85"/>
        <v/>
      </c>
      <c r="AJ211" t="str">
        <f t="shared" si="86"/>
        <v/>
      </c>
      <c r="AK211" t="str">
        <f t="shared" si="87"/>
        <v/>
      </c>
      <c r="AL211" t="str">
        <f t="shared" si="88"/>
        <v/>
      </c>
      <c r="AM211" t="str">
        <f>IF(R211="","",'School Form 1-Copy'!$F$4)</f>
        <v/>
      </c>
      <c r="AN211" t="str">
        <f>IF(R211="","",'School Form 1-Copy'!$F$3)</f>
        <v/>
      </c>
      <c r="AO211" t="str">
        <f>IF(R211="","",'School Form 1-Copy'!$AH$3)</f>
        <v/>
      </c>
      <c r="AP211" t="str">
        <f>IF(R211="","",'School Form 1-Copy'!$S$3)</f>
        <v/>
      </c>
      <c r="AQ211" t="str">
        <f>IF(R211="","",IF('School Form 1-Copy'!$K$3="NCR","NCR",IF('School Form 1-Copy'!$K$3="ARMM","ARMM",IF('School Form 1-Copy'!$K$3="CARAGA","CARAGA",MID('School Form 1-Copy'!$K$3,FIND(" ",'School Form 1-Copy'!$K$3)+1,256)))))</f>
        <v/>
      </c>
      <c r="AR211" t="str">
        <f>IF(R211="","",MID('School Form 1-Copy'!$AB$4,FIND(" ",'School Form 1-Copy'!$AB$4)+1,256))</f>
        <v/>
      </c>
      <c r="AS211" t="str">
        <f>IF(R211="","",'School Form 1-Copy'!$AH$4)</f>
        <v/>
      </c>
      <c r="AT211" t="str">
        <f>IF(S211="","",'School Form 1-Copy'!$S$4)</f>
        <v/>
      </c>
      <c r="AU211" t="str">
        <f ca="1">IF(AM211="","",INDIRECT("'"&amp;"School Form 1-Copy"&amp;"'!"&amp;"AD"&amp;MATCH("*Prepared*",'School Form 1-Copy'!$AD$1:$AD$1000,0)+1))</f>
        <v/>
      </c>
    </row>
    <row r="212" spans="9:47">
      <c r="I212" t="str">
        <f t="shared" si="89"/>
        <v>GARCIA,KATE, PACANA</v>
      </c>
      <c r="J212" t="str">
        <f>IF(I212="","",VLOOKUP(F8,IF({1,0},'School Form 1-Copy'!$C$1:$C$1000,'School Form 1-Copy'!$A$1:$A$1000),2,0))</f>
        <v>127918170004</v>
      </c>
      <c r="K212" t="str">
        <f t="shared" si="90"/>
        <v>FEMALE</v>
      </c>
      <c r="L212" t="str">
        <f t="shared" si="91"/>
        <v>11-26-2011</v>
      </c>
      <c r="M212" t="str">
        <f t="array" ref="M212">LOOKUP("zzzzz",CHOOSE({1,2},"",INDEX(I:I,SMALL(IF($I$3:$I$1000&lt;&gt;"",ROW($I$3:$I$1000)),ROWS($M$3:M212)))))</f>
        <v/>
      </c>
      <c r="N212" t="str">
        <f t="shared" si="73"/>
        <v/>
      </c>
      <c r="O212" t="str">
        <f t="shared" si="74"/>
        <v/>
      </c>
      <c r="P212" t="str">
        <f t="shared" si="75"/>
        <v/>
      </c>
      <c r="Q212" t="str">
        <f t="shared" si="76"/>
        <v/>
      </c>
      <c r="R212" t="str">
        <f>IFERROR(TRIM(MID(SUBSTITUTE(SUBSTITUTE(","&amp;$M212," ",", ",LEN($M212)-LEN(SUBSTITUTE($M212," ",""))),",",REPT(" ",50)),50*COLUMNS($M:M),50)),"")</f>
        <v/>
      </c>
      <c r="S212" t="str">
        <f>IFERROR(TRIM(MID(SUBSTITUTE(SUBSTITUTE(","&amp;$M212," ",", ",LEN($M212)-LEN(SUBSTITUTE($M212," ",""))),",",REPT(" ",50)),50*COLUMNS($M:N),50)),"")</f>
        <v/>
      </c>
      <c r="T212" t="str">
        <f>IFERROR(TRIM(MID(SUBSTITUTE(SUBSTITUTE(","&amp;$M212," ",", ",LEN($M212)-LEN(SUBSTITUTE($M212," ",""))),",",REPT(" ",50)),50*COLUMNS($M:O),50)),"")</f>
        <v/>
      </c>
      <c r="U212" t="str">
        <f>IFERROR(TRIM(MID(SUBSTITUTE(SUBSTITUTE(","&amp;$M212," ",", ",LEN($M212)-LEN(SUBSTITUTE($M212," ",""))),",",REPT(" ",50)),50*COLUMNS($M:P),50)),"")</f>
        <v/>
      </c>
      <c r="V212" s="53" t="e">
        <f>IF(LEN(TRIM(MID(SUBSTITUTE(SUBSTITUTE(","&amp;$Q212," ",", ",LEN($Q212)-LEN(SUBSTITUTE($Q212," ",""))),",",REPT(" ",50)),50*COLUMNS($Q:S),50)))&gt;3,TRIM(MID(SUBSTITUTE(SUBSTITUTE(","&amp;$Q212," ",", ",LEN($Q212)-LEN(SUBSTITUTE($Q212," ",""))),",",REPT(" ",50)),50*COLUMNS($Q:S),50)),"")</f>
        <v>#VALUE!</v>
      </c>
      <c r="W212" s="53" t="e">
        <f t="shared" si="77"/>
        <v>#VALUE!</v>
      </c>
      <c r="X212" t="e">
        <f t="shared" si="67"/>
        <v>#VALUE!</v>
      </c>
      <c r="Y212" s="54" t="e">
        <f t="shared" si="78"/>
        <v>#VALUE!</v>
      </c>
      <c r="Z212" s="53" t="e">
        <f>IF(AND(LEN(TRIM(MID(SUBSTITUTE(SUBSTITUTE(","&amp;$R212," ",", ",LEN($R212)-LEN(SUBSTITUTE($R212," ",""))),",",REPT(" ",50)),50*COLUMNS($R:R),50))&gt;0),LEFT(TRIM(MID(SUBSTITUTE(SUBSTITUTE(","&amp;$R212," ",", ",LEN($R212)-LEN(SUBSTITUTE($R212," ",""))),",",REPT(" ",50)),50*COLUMNS($R:R),50)),1)="I",LEFT(TRIM(MID(SUBSTITUTE(SUBSTITUTE(","&amp;$R212," ",", ",LEN($R212)-LEN(SUBSTITUTE($R212," ",""))),",",REPT(" ",50)),50*COLUMNS($R:R),50)),1)="V",LEFT(TRIM(MID(SUBSTITUTE(SUBSTITUTE(","&amp;$R212," ",", ",LEN($R212)-LEN(SUBSTITUTE($R212," ",""))),",",REPT(" ",50)),50*COLUMNS($R:R),50)),1)="X",LEFT(TRIM(MID(SUBSTITUTE(SUBSTITUTE(","&amp;$R212," ",", ",LEN($R212)-LEN(SUBSTITUTE($R212," ",""))),",",REPT(" ",50)),50*COLUMNS($R:R),50)),1)="J"),TRIM(MID(SUBSTITUTE(SUBSTITUTE(","&amp;$R212," ",", ",LEN($R212)-LEN(SUBSTITUTE($R212," ",""))),",",REPT(" ",50)),50*COLUMNS($R:R),50)),R212)</f>
        <v>#VALUE!</v>
      </c>
      <c r="AA212" s="55" t="str">
        <f t="shared" si="79"/>
        <v xml:space="preserve"> </v>
      </c>
      <c r="AB212" s="56" t="e">
        <f>IF(AE212="",IF(OR(LEFT(W212,1)="I",LEFT(W212,1)="V",LEFT(W212,1)="X",LEFT(W212,2)="JR",LEFT(W212,2)="SR"),IF(LEN(T212)-LEN(SUBSTITUTE(T212," ",""))&gt;=2,LEFT(T212,(FIND(" ",T212,1)-1)),W212),IF(AND(W212="",V212=""),IF(SUBSTITUTE(SUBSTITUTE(SUBSTITUTE(R212,AA212,""),".","")," ","")="",IF(LEN(TRIM(MID(SUBSTITUTE(SUBSTITUTE(","&amp;$Q212," ",", ",LEN($Q212)-LEN(SUBSTITUTE($Q212," ",""))),",",REPT(" ",50)),50*COLUMNS($Q:S),50)))&gt;3,LEFT(TRIM(MID(SUBSTITUTE(SUBSTITUTE(","&amp;$Q212," ",", ",LEN($Q212)-LEN(SUBSTITUTE($Q212," ",""))),",",REPT(" ",50)),50*COLUMNS($Q:S),50)),3),TRIM(MID(SUBSTITUTE(SUBSTITUTE(","&amp;$Q212," ",", ",LEN($Q212)-LEN(SUBSTITUTE($Q212," ",""))),",",REPT(" ",50)),50*COLUMNS($Q:S),50))),SUBSTITUTE(SUBSTITUTE(SUBSTITUTE(R212,AA212,""),".","")," ","")),IF(AND(LEN(W212)&gt;0,LEN(V212)&gt;0),IF(SUBSTITUTE(SUBSTITUTE(SUBSTITUTE(R212,AA212,""),".","")," ","")="",IF(LEN(TRIM(MID(SUBSTITUTE(SUBSTITUTE(","&amp;$Q212," ",", ",LEN($Q212)-LEN(SUBSTITUTE($Q212," ",""))),",",REPT(" ",50)),50*COLUMNS($Q:S),50)))&gt;3,LEFT(TRIM(MID(SUBSTITUTE(SUBSTITUTE(","&amp;$Q212," ",", ",LEN($Q212)-LEN(SUBSTITUTE($Q212," ",""))),",",REPT(" ",50)),50*COLUMNS($Q:S),50)),3),TRIM(MID(SUBSTITUTE(SUBSTITUTE(","&amp;$Q212," ",", ",LEN($Q212)-LEN(SUBSTITUTE($Q212," ",""))),",",REPT(" ",50)),50*COLUMNS($Q:S),50))),SUBSTITUTE(SUBSTITUTE(SUBSTITUTE(R212,AA212,""),".","")," ","")),""))),AE212)</f>
        <v>#VALUE!</v>
      </c>
      <c r="AC212" s="56" t="e">
        <f t="shared" si="80"/>
        <v>#VALUE!</v>
      </c>
      <c r="AD212" s="57" t="str">
        <f t="shared" si="81"/>
        <v/>
      </c>
      <c r="AE212" t="str">
        <f t="array" ref="AE212">IFERROR(INDEX(elem_res,MATCH(TRUE,ISNUMBER(SEARCH(elem_ext,AA212)),0)),"")</f>
        <v/>
      </c>
      <c r="AF212" t="str">
        <f t="shared" si="82"/>
        <v xml:space="preserve"> </v>
      </c>
      <c r="AG212" t="str">
        <f t="shared" si="83"/>
        <v/>
      </c>
      <c r="AH212" t="e">
        <f t="shared" si="84"/>
        <v>#VALUE!</v>
      </c>
      <c r="AI212" t="str">
        <f t="shared" si="85"/>
        <v/>
      </c>
      <c r="AJ212" t="str">
        <f t="shared" si="86"/>
        <v/>
      </c>
      <c r="AK212" t="str">
        <f t="shared" si="87"/>
        <v/>
      </c>
      <c r="AL212" t="str">
        <f t="shared" si="88"/>
        <v/>
      </c>
      <c r="AM212" t="str">
        <f>IF(R212="","",'School Form 1-Copy'!$F$4)</f>
        <v/>
      </c>
      <c r="AN212" t="str">
        <f>IF(R212="","",'School Form 1-Copy'!$F$3)</f>
        <v/>
      </c>
      <c r="AO212" t="str">
        <f>IF(R212="","",'School Form 1-Copy'!$AH$3)</f>
        <v/>
      </c>
      <c r="AP212" t="str">
        <f>IF(R212="","",'School Form 1-Copy'!$S$3)</f>
        <v/>
      </c>
      <c r="AQ212" t="str">
        <f>IF(R212="","",IF('School Form 1-Copy'!$K$3="NCR","NCR",IF('School Form 1-Copy'!$K$3="ARMM","ARMM",IF('School Form 1-Copy'!$K$3="CARAGA","CARAGA",MID('School Form 1-Copy'!$K$3,FIND(" ",'School Form 1-Copy'!$K$3)+1,256)))))</f>
        <v/>
      </c>
      <c r="AR212" t="str">
        <f>IF(R212="","",MID('School Form 1-Copy'!$AB$4,FIND(" ",'School Form 1-Copy'!$AB$4)+1,256))</f>
        <v/>
      </c>
      <c r="AS212" t="str">
        <f>IF(R212="","",'School Form 1-Copy'!$AH$4)</f>
        <v/>
      </c>
      <c r="AT212" t="str">
        <f>IF(S212="","",'School Form 1-Copy'!$S$4)</f>
        <v/>
      </c>
      <c r="AU212" t="str">
        <f ca="1">IF(AM212="","",INDIRECT("'"&amp;"School Form 1-Copy"&amp;"'!"&amp;"AD"&amp;MATCH("*Prepared*",'School Form 1-Copy'!$AD$1:$AD$1000,0)+1))</f>
        <v/>
      </c>
    </row>
    <row r="213" spans="9:47">
      <c r="I213" t="str">
        <f t="shared" si="89"/>
        <v>IGLORIA,KIM KEISHA, DAANOY</v>
      </c>
      <c r="J213" t="str">
        <f>IF(I213="","",VLOOKUP(F9,IF({1,0},'School Form 1-Copy'!$C$1:$C$1000,'School Form 1-Copy'!$A$1:$A$1000),2,0))</f>
        <v>127842170055</v>
      </c>
      <c r="K213" t="str">
        <f t="shared" si="90"/>
        <v>FEMALE</v>
      </c>
      <c r="L213" t="str">
        <f t="shared" si="91"/>
        <v>06-13-2012</v>
      </c>
      <c r="M213" t="str">
        <f t="array" ref="M213">LOOKUP("zzzzz",CHOOSE({1,2},"",INDEX(I:I,SMALL(IF($I$3:$I$1000&lt;&gt;"",ROW($I$3:$I$1000)),ROWS($M$3:M213)))))</f>
        <v/>
      </c>
      <c r="N213" t="str">
        <f t="shared" si="73"/>
        <v/>
      </c>
      <c r="O213" t="str">
        <f t="shared" si="74"/>
        <v/>
      </c>
      <c r="P213" t="str">
        <f t="shared" si="75"/>
        <v/>
      </c>
      <c r="Q213" t="str">
        <f t="shared" si="76"/>
        <v/>
      </c>
      <c r="R213" t="str">
        <f>IFERROR(TRIM(MID(SUBSTITUTE(SUBSTITUTE(","&amp;$M213," ",", ",LEN($M213)-LEN(SUBSTITUTE($M213," ",""))),",",REPT(" ",50)),50*COLUMNS($M:M),50)),"")</f>
        <v/>
      </c>
      <c r="S213" t="str">
        <f>IFERROR(TRIM(MID(SUBSTITUTE(SUBSTITUTE(","&amp;$M213," ",", ",LEN($M213)-LEN(SUBSTITUTE($M213," ",""))),",",REPT(" ",50)),50*COLUMNS($M:N),50)),"")</f>
        <v/>
      </c>
      <c r="T213" t="str">
        <f>IFERROR(TRIM(MID(SUBSTITUTE(SUBSTITUTE(","&amp;$M213," ",", ",LEN($M213)-LEN(SUBSTITUTE($M213," ",""))),",",REPT(" ",50)),50*COLUMNS($M:O),50)),"")</f>
        <v/>
      </c>
      <c r="U213" t="str">
        <f>IFERROR(TRIM(MID(SUBSTITUTE(SUBSTITUTE(","&amp;$M213," ",", ",LEN($M213)-LEN(SUBSTITUTE($M213," ",""))),",",REPT(" ",50)),50*COLUMNS($M:P),50)),"")</f>
        <v/>
      </c>
      <c r="V213" s="53" t="e">
        <f>IF(LEN(TRIM(MID(SUBSTITUTE(SUBSTITUTE(","&amp;$Q213," ",", ",LEN($Q213)-LEN(SUBSTITUTE($Q213," ",""))),",",REPT(" ",50)),50*COLUMNS($Q:S),50)))&gt;3,TRIM(MID(SUBSTITUTE(SUBSTITUTE(","&amp;$Q213," ",", ",LEN($Q213)-LEN(SUBSTITUTE($Q213," ",""))),",",REPT(" ",50)),50*COLUMNS($Q:S),50)),"")</f>
        <v>#VALUE!</v>
      </c>
      <c r="W213" s="53" t="e">
        <f t="shared" si="77"/>
        <v>#VALUE!</v>
      </c>
      <c r="X213" t="e">
        <f t="shared" si="67"/>
        <v>#VALUE!</v>
      </c>
      <c r="Y213" s="54" t="e">
        <f t="shared" si="78"/>
        <v>#VALUE!</v>
      </c>
      <c r="Z213" s="53" t="e">
        <f>IF(AND(LEN(TRIM(MID(SUBSTITUTE(SUBSTITUTE(","&amp;$R213," ",", ",LEN($R213)-LEN(SUBSTITUTE($R213," ",""))),",",REPT(" ",50)),50*COLUMNS($R:R),50))&gt;0),LEFT(TRIM(MID(SUBSTITUTE(SUBSTITUTE(","&amp;$R213," ",", ",LEN($R213)-LEN(SUBSTITUTE($R213," ",""))),",",REPT(" ",50)),50*COLUMNS($R:R),50)),1)="I",LEFT(TRIM(MID(SUBSTITUTE(SUBSTITUTE(","&amp;$R213," ",", ",LEN($R213)-LEN(SUBSTITUTE($R213," ",""))),",",REPT(" ",50)),50*COLUMNS($R:R),50)),1)="V",LEFT(TRIM(MID(SUBSTITUTE(SUBSTITUTE(","&amp;$R213," ",", ",LEN($R213)-LEN(SUBSTITUTE($R213," ",""))),",",REPT(" ",50)),50*COLUMNS($R:R),50)),1)="X",LEFT(TRIM(MID(SUBSTITUTE(SUBSTITUTE(","&amp;$R213," ",", ",LEN($R213)-LEN(SUBSTITUTE($R213," ",""))),",",REPT(" ",50)),50*COLUMNS($R:R),50)),1)="J"),TRIM(MID(SUBSTITUTE(SUBSTITUTE(","&amp;$R213," ",", ",LEN($R213)-LEN(SUBSTITUTE($R213," ",""))),",",REPT(" ",50)),50*COLUMNS($R:R),50)),R213)</f>
        <v>#VALUE!</v>
      </c>
      <c r="AA213" s="55" t="str">
        <f t="shared" si="79"/>
        <v xml:space="preserve"> </v>
      </c>
      <c r="AB213" s="56" t="e">
        <f>IF(AE213="",IF(OR(LEFT(W213,1)="I",LEFT(W213,1)="V",LEFT(W213,1)="X",LEFT(W213,2)="JR",LEFT(W213,2)="SR"),IF(LEN(T213)-LEN(SUBSTITUTE(T213," ",""))&gt;=2,LEFT(T213,(FIND(" ",T213,1)-1)),W213),IF(AND(W213="",V213=""),IF(SUBSTITUTE(SUBSTITUTE(SUBSTITUTE(R213,AA213,""),".","")," ","")="",IF(LEN(TRIM(MID(SUBSTITUTE(SUBSTITUTE(","&amp;$Q213," ",", ",LEN($Q213)-LEN(SUBSTITUTE($Q213," ",""))),",",REPT(" ",50)),50*COLUMNS($Q:S),50)))&gt;3,LEFT(TRIM(MID(SUBSTITUTE(SUBSTITUTE(","&amp;$Q213," ",", ",LEN($Q213)-LEN(SUBSTITUTE($Q213," ",""))),",",REPT(" ",50)),50*COLUMNS($Q:S),50)),3),TRIM(MID(SUBSTITUTE(SUBSTITUTE(","&amp;$Q213," ",", ",LEN($Q213)-LEN(SUBSTITUTE($Q213," ",""))),",",REPT(" ",50)),50*COLUMNS($Q:S),50))),SUBSTITUTE(SUBSTITUTE(SUBSTITUTE(R213,AA213,""),".","")," ","")),IF(AND(LEN(W213)&gt;0,LEN(V213)&gt;0),IF(SUBSTITUTE(SUBSTITUTE(SUBSTITUTE(R213,AA213,""),".","")," ","")="",IF(LEN(TRIM(MID(SUBSTITUTE(SUBSTITUTE(","&amp;$Q213," ",", ",LEN($Q213)-LEN(SUBSTITUTE($Q213," ",""))),",",REPT(" ",50)),50*COLUMNS($Q:S),50)))&gt;3,LEFT(TRIM(MID(SUBSTITUTE(SUBSTITUTE(","&amp;$Q213," ",", ",LEN($Q213)-LEN(SUBSTITUTE($Q213," ",""))),",",REPT(" ",50)),50*COLUMNS($Q:S),50)),3),TRIM(MID(SUBSTITUTE(SUBSTITUTE(","&amp;$Q213," ",", ",LEN($Q213)-LEN(SUBSTITUTE($Q213," ",""))),",",REPT(" ",50)),50*COLUMNS($Q:S),50))),SUBSTITUTE(SUBSTITUTE(SUBSTITUTE(R213,AA213,""),".","")," ","")),""))),AE213)</f>
        <v>#VALUE!</v>
      </c>
      <c r="AC213" s="56" t="e">
        <f t="shared" si="80"/>
        <v>#VALUE!</v>
      </c>
      <c r="AD213" s="57" t="str">
        <f t="shared" si="81"/>
        <v/>
      </c>
      <c r="AE213" t="str">
        <f t="array" ref="AE213">IFERROR(INDEX(elem_res,MATCH(TRUE,ISNUMBER(SEARCH(elem_ext,AA213)),0)),"")</f>
        <v/>
      </c>
      <c r="AF213" t="str">
        <f t="shared" si="82"/>
        <v xml:space="preserve"> </v>
      </c>
      <c r="AG213" t="str">
        <f t="shared" si="83"/>
        <v/>
      </c>
      <c r="AH213" t="e">
        <f t="shared" si="84"/>
        <v>#VALUE!</v>
      </c>
      <c r="AI213" t="str">
        <f t="shared" si="85"/>
        <v/>
      </c>
      <c r="AJ213" t="str">
        <f t="shared" si="86"/>
        <v/>
      </c>
      <c r="AK213" t="str">
        <f t="shared" si="87"/>
        <v/>
      </c>
      <c r="AL213" t="str">
        <f t="shared" si="88"/>
        <v/>
      </c>
      <c r="AM213" t="str">
        <f>IF(R213="","",'School Form 1-Copy'!$F$4)</f>
        <v/>
      </c>
      <c r="AN213" t="str">
        <f>IF(R213="","",'School Form 1-Copy'!$F$3)</f>
        <v/>
      </c>
      <c r="AO213" t="str">
        <f>IF(R213="","",'School Form 1-Copy'!$AH$3)</f>
        <v/>
      </c>
      <c r="AP213" t="str">
        <f>IF(R213="","",'School Form 1-Copy'!$S$3)</f>
        <v/>
      </c>
      <c r="AQ213" t="str">
        <f>IF(R213="","",IF('School Form 1-Copy'!$K$3="NCR","NCR",IF('School Form 1-Copy'!$K$3="ARMM","ARMM",IF('School Form 1-Copy'!$K$3="CARAGA","CARAGA",MID('School Form 1-Copy'!$K$3,FIND(" ",'School Form 1-Copy'!$K$3)+1,256)))))</f>
        <v/>
      </c>
      <c r="AR213" t="str">
        <f>IF(R213="","",MID('School Form 1-Copy'!$AB$4,FIND(" ",'School Form 1-Copy'!$AB$4)+1,256))</f>
        <v/>
      </c>
      <c r="AS213" t="str">
        <f>IF(R213="","",'School Form 1-Copy'!$AH$4)</f>
        <v/>
      </c>
      <c r="AT213" t="str">
        <f>IF(S213="","",'School Form 1-Copy'!$S$4)</f>
        <v/>
      </c>
      <c r="AU213" t="str">
        <f ca="1">IF(AM213="","",INDIRECT("'"&amp;"School Form 1-Copy"&amp;"'!"&amp;"AD"&amp;MATCH("*Prepared*",'School Form 1-Copy'!$AD$1:$AD$1000,0)+1))</f>
        <v/>
      </c>
    </row>
    <row r="214" spans="9:47">
      <c r="I214" t="str">
        <f t="shared" si="89"/>
        <v>MAGLANGIT,DIVINE, CABISAY</v>
      </c>
      <c r="J214" t="str">
        <f>IF(I214="","",VLOOKUP(F10,IF({1,0},'School Form 1-Copy'!$C$1:$C$1000,'School Form 1-Copy'!$A$1:$A$1000),2,0))</f>
        <v>127674170035</v>
      </c>
      <c r="K214" t="str">
        <f t="shared" si="90"/>
        <v>FEMALE</v>
      </c>
      <c r="L214" t="str">
        <f t="shared" si="91"/>
        <v>01-11-2012</v>
      </c>
      <c r="M214" t="str">
        <f t="array" ref="M214">LOOKUP("zzzzz",CHOOSE({1,2},"",INDEX(I:I,SMALL(IF($I$3:$I$1000&lt;&gt;"",ROW($I$3:$I$1000)),ROWS($M$3:M214)))))</f>
        <v/>
      </c>
      <c r="N214" t="str">
        <f t="shared" si="73"/>
        <v/>
      </c>
      <c r="O214" t="str">
        <f t="shared" si="74"/>
        <v/>
      </c>
      <c r="P214" t="str">
        <f t="shared" si="75"/>
        <v/>
      </c>
      <c r="Q214" t="str">
        <f t="shared" si="76"/>
        <v/>
      </c>
      <c r="R214" t="str">
        <f>IFERROR(TRIM(MID(SUBSTITUTE(SUBSTITUTE(","&amp;$M214," ",", ",LEN($M214)-LEN(SUBSTITUTE($M214," ",""))),",",REPT(" ",50)),50*COLUMNS($M:M),50)),"")</f>
        <v/>
      </c>
      <c r="S214" t="str">
        <f>IFERROR(TRIM(MID(SUBSTITUTE(SUBSTITUTE(","&amp;$M214," ",", ",LEN($M214)-LEN(SUBSTITUTE($M214," ",""))),",",REPT(" ",50)),50*COLUMNS($M:N),50)),"")</f>
        <v/>
      </c>
      <c r="T214" t="str">
        <f>IFERROR(TRIM(MID(SUBSTITUTE(SUBSTITUTE(","&amp;$M214," ",", ",LEN($M214)-LEN(SUBSTITUTE($M214," ",""))),",",REPT(" ",50)),50*COLUMNS($M:O),50)),"")</f>
        <v/>
      </c>
      <c r="U214" t="str">
        <f>IFERROR(TRIM(MID(SUBSTITUTE(SUBSTITUTE(","&amp;$M214," ",", ",LEN($M214)-LEN(SUBSTITUTE($M214," ",""))),",",REPT(" ",50)),50*COLUMNS($M:P),50)),"")</f>
        <v/>
      </c>
      <c r="V214" s="53" t="e">
        <f>IF(LEN(TRIM(MID(SUBSTITUTE(SUBSTITUTE(","&amp;$Q214," ",", ",LEN($Q214)-LEN(SUBSTITUTE($Q214," ",""))),",",REPT(" ",50)),50*COLUMNS($Q:S),50)))&gt;3,TRIM(MID(SUBSTITUTE(SUBSTITUTE(","&amp;$Q214," ",", ",LEN($Q214)-LEN(SUBSTITUTE($Q214," ",""))),",",REPT(" ",50)),50*COLUMNS($Q:S),50)),"")</f>
        <v>#VALUE!</v>
      </c>
      <c r="W214" s="53" t="e">
        <f t="shared" si="77"/>
        <v>#VALUE!</v>
      </c>
      <c r="X214" t="e">
        <f t="shared" si="67"/>
        <v>#VALUE!</v>
      </c>
      <c r="Y214" s="54" t="e">
        <f t="shared" si="78"/>
        <v>#VALUE!</v>
      </c>
      <c r="Z214" s="53" t="e">
        <f>IF(AND(LEN(TRIM(MID(SUBSTITUTE(SUBSTITUTE(","&amp;$R214," ",", ",LEN($R214)-LEN(SUBSTITUTE($R214," ",""))),",",REPT(" ",50)),50*COLUMNS($R:R),50))&gt;0),LEFT(TRIM(MID(SUBSTITUTE(SUBSTITUTE(","&amp;$R214," ",", ",LEN($R214)-LEN(SUBSTITUTE($R214," ",""))),",",REPT(" ",50)),50*COLUMNS($R:R),50)),1)="I",LEFT(TRIM(MID(SUBSTITUTE(SUBSTITUTE(","&amp;$R214," ",", ",LEN($R214)-LEN(SUBSTITUTE($R214," ",""))),",",REPT(" ",50)),50*COLUMNS($R:R),50)),1)="V",LEFT(TRIM(MID(SUBSTITUTE(SUBSTITUTE(","&amp;$R214," ",", ",LEN($R214)-LEN(SUBSTITUTE($R214," ",""))),",",REPT(" ",50)),50*COLUMNS($R:R),50)),1)="X",LEFT(TRIM(MID(SUBSTITUTE(SUBSTITUTE(","&amp;$R214," ",", ",LEN($R214)-LEN(SUBSTITUTE($R214," ",""))),",",REPT(" ",50)),50*COLUMNS($R:R),50)),1)="J"),TRIM(MID(SUBSTITUTE(SUBSTITUTE(","&amp;$R214," ",", ",LEN($R214)-LEN(SUBSTITUTE($R214," ",""))),",",REPT(" ",50)),50*COLUMNS($R:R),50)),R214)</f>
        <v>#VALUE!</v>
      </c>
      <c r="AA214" s="55" t="str">
        <f t="shared" si="79"/>
        <v xml:space="preserve"> </v>
      </c>
      <c r="AB214" s="56" t="e">
        <f>IF(AE214="",IF(OR(LEFT(W214,1)="I",LEFT(W214,1)="V",LEFT(W214,1)="X",LEFT(W214,2)="JR",LEFT(W214,2)="SR"),IF(LEN(T214)-LEN(SUBSTITUTE(T214," ",""))&gt;=2,LEFT(T214,(FIND(" ",T214,1)-1)),W214),IF(AND(W214="",V214=""),IF(SUBSTITUTE(SUBSTITUTE(SUBSTITUTE(R214,AA214,""),".","")," ","")="",IF(LEN(TRIM(MID(SUBSTITUTE(SUBSTITUTE(","&amp;$Q214," ",", ",LEN($Q214)-LEN(SUBSTITUTE($Q214," ",""))),",",REPT(" ",50)),50*COLUMNS($Q:S),50)))&gt;3,LEFT(TRIM(MID(SUBSTITUTE(SUBSTITUTE(","&amp;$Q214," ",", ",LEN($Q214)-LEN(SUBSTITUTE($Q214," ",""))),",",REPT(" ",50)),50*COLUMNS($Q:S),50)),3),TRIM(MID(SUBSTITUTE(SUBSTITUTE(","&amp;$Q214," ",", ",LEN($Q214)-LEN(SUBSTITUTE($Q214," ",""))),",",REPT(" ",50)),50*COLUMNS($Q:S),50))),SUBSTITUTE(SUBSTITUTE(SUBSTITUTE(R214,AA214,""),".","")," ","")),IF(AND(LEN(W214)&gt;0,LEN(V214)&gt;0),IF(SUBSTITUTE(SUBSTITUTE(SUBSTITUTE(R214,AA214,""),".","")," ","")="",IF(LEN(TRIM(MID(SUBSTITUTE(SUBSTITUTE(","&amp;$Q214," ",", ",LEN($Q214)-LEN(SUBSTITUTE($Q214," ",""))),",",REPT(" ",50)),50*COLUMNS($Q:S),50)))&gt;3,LEFT(TRIM(MID(SUBSTITUTE(SUBSTITUTE(","&amp;$Q214," ",", ",LEN($Q214)-LEN(SUBSTITUTE($Q214," ",""))),",",REPT(" ",50)),50*COLUMNS($Q:S),50)),3),TRIM(MID(SUBSTITUTE(SUBSTITUTE(","&amp;$Q214," ",", ",LEN($Q214)-LEN(SUBSTITUTE($Q214," ",""))),",",REPT(" ",50)),50*COLUMNS($Q:S),50))),SUBSTITUTE(SUBSTITUTE(SUBSTITUTE(R214,AA214,""),".","")," ","")),""))),AE214)</f>
        <v>#VALUE!</v>
      </c>
      <c r="AC214" s="56" t="e">
        <f t="shared" si="80"/>
        <v>#VALUE!</v>
      </c>
      <c r="AD214" s="57" t="str">
        <f t="shared" si="81"/>
        <v/>
      </c>
      <c r="AE214" t="str">
        <f t="array" ref="AE214">IFERROR(INDEX(elem_res,MATCH(TRUE,ISNUMBER(SEARCH(elem_ext,AA214)),0)),"")</f>
        <v/>
      </c>
      <c r="AF214" t="str">
        <f t="shared" si="82"/>
        <v xml:space="preserve"> </v>
      </c>
      <c r="AG214" t="str">
        <f t="shared" si="83"/>
        <v/>
      </c>
      <c r="AH214" t="e">
        <f t="shared" si="84"/>
        <v>#VALUE!</v>
      </c>
      <c r="AI214" t="str">
        <f t="shared" si="85"/>
        <v/>
      </c>
      <c r="AJ214" t="str">
        <f t="shared" si="86"/>
        <v/>
      </c>
      <c r="AK214" t="str">
        <f t="shared" si="87"/>
        <v/>
      </c>
      <c r="AL214" t="str">
        <f t="shared" si="88"/>
        <v/>
      </c>
      <c r="AM214" t="str">
        <f>IF(R214="","",'School Form 1-Copy'!$F$4)</f>
        <v/>
      </c>
      <c r="AN214" t="str">
        <f>IF(R214="","",'School Form 1-Copy'!$F$3)</f>
        <v/>
      </c>
      <c r="AO214" t="str">
        <f>IF(R214="","",'School Form 1-Copy'!$AH$3)</f>
        <v/>
      </c>
      <c r="AP214" t="str">
        <f>IF(R214="","",'School Form 1-Copy'!$S$3)</f>
        <v/>
      </c>
      <c r="AQ214" t="str">
        <f>IF(R214="","",IF('School Form 1-Copy'!$K$3="NCR","NCR",IF('School Form 1-Copy'!$K$3="ARMM","ARMM",IF('School Form 1-Copy'!$K$3="CARAGA","CARAGA",MID('School Form 1-Copy'!$K$3,FIND(" ",'School Form 1-Copy'!$K$3)+1,256)))))</f>
        <v/>
      </c>
      <c r="AR214" t="str">
        <f>IF(R214="","",MID('School Form 1-Copy'!$AB$4,FIND(" ",'School Form 1-Copy'!$AB$4)+1,256))</f>
        <v/>
      </c>
      <c r="AS214" t="str">
        <f>IF(R214="","",'School Form 1-Copy'!$AH$4)</f>
        <v/>
      </c>
      <c r="AT214" t="str">
        <f>IF(S214="","",'School Form 1-Copy'!$S$4)</f>
        <v/>
      </c>
      <c r="AU214" t="str">
        <f ca="1">IF(AM214="","",INDIRECT("'"&amp;"School Form 1-Copy"&amp;"'!"&amp;"AD"&amp;MATCH("*Prepared*",'School Form 1-Copy'!$AD$1:$AD$1000,0)+1))</f>
        <v/>
      </c>
    </row>
    <row r="215" spans="9:47">
      <c r="I215" t="str">
        <f t="shared" si="89"/>
        <v>NERI,KRIS ANGEL JHAYDE, WAYAN</v>
      </c>
      <c r="J215" t="str">
        <f>IF(I215="","",VLOOKUP(F11,IF({1,0},'School Form 1-Copy'!$C$1:$C$1000,'School Form 1-Copy'!$A$1:$A$1000),2,0))</f>
        <v>127918170014</v>
      </c>
      <c r="K215" t="str">
        <f t="shared" si="90"/>
        <v>FEMALE</v>
      </c>
      <c r="L215" t="str">
        <f t="shared" si="91"/>
        <v>06-16-2012</v>
      </c>
      <c r="M215" t="str">
        <f t="array" ref="M215">LOOKUP("zzzzz",CHOOSE({1,2},"",INDEX(I:I,SMALL(IF($I$3:$I$1000&lt;&gt;"",ROW($I$3:$I$1000)),ROWS($M$3:M215)))))</f>
        <v/>
      </c>
      <c r="N215" t="str">
        <f t="shared" si="73"/>
        <v/>
      </c>
      <c r="O215" t="str">
        <f t="shared" si="74"/>
        <v/>
      </c>
      <c r="P215" t="str">
        <f t="shared" si="75"/>
        <v/>
      </c>
      <c r="Q215" t="str">
        <f t="shared" si="76"/>
        <v/>
      </c>
      <c r="R215" t="str">
        <f>IFERROR(TRIM(MID(SUBSTITUTE(SUBSTITUTE(","&amp;$M215," ",", ",LEN($M215)-LEN(SUBSTITUTE($M215," ",""))),",",REPT(" ",50)),50*COLUMNS($M:M),50)),"")</f>
        <v/>
      </c>
      <c r="S215" t="str">
        <f>IFERROR(TRIM(MID(SUBSTITUTE(SUBSTITUTE(","&amp;$M215," ",", ",LEN($M215)-LEN(SUBSTITUTE($M215," ",""))),",",REPT(" ",50)),50*COLUMNS($M:N),50)),"")</f>
        <v/>
      </c>
      <c r="T215" t="str">
        <f>IFERROR(TRIM(MID(SUBSTITUTE(SUBSTITUTE(","&amp;$M215," ",", ",LEN($M215)-LEN(SUBSTITUTE($M215," ",""))),",",REPT(" ",50)),50*COLUMNS($M:O),50)),"")</f>
        <v/>
      </c>
      <c r="U215" t="str">
        <f>IFERROR(TRIM(MID(SUBSTITUTE(SUBSTITUTE(","&amp;$M215," ",", ",LEN($M215)-LEN(SUBSTITUTE($M215," ",""))),",",REPT(" ",50)),50*COLUMNS($M:P),50)),"")</f>
        <v/>
      </c>
      <c r="V215" s="53" t="e">
        <f>IF(LEN(TRIM(MID(SUBSTITUTE(SUBSTITUTE(","&amp;$Q215," ",", ",LEN($Q215)-LEN(SUBSTITUTE($Q215," ",""))),",",REPT(" ",50)),50*COLUMNS($Q:S),50)))&gt;3,TRIM(MID(SUBSTITUTE(SUBSTITUTE(","&amp;$Q215," ",", ",LEN($Q215)-LEN(SUBSTITUTE($Q215," ",""))),",",REPT(" ",50)),50*COLUMNS($Q:S),50)),"")</f>
        <v>#VALUE!</v>
      </c>
      <c r="W215" s="53" t="e">
        <f t="shared" si="77"/>
        <v>#VALUE!</v>
      </c>
      <c r="X215" t="e">
        <f t="shared" si="67"/>
        <v>#VALUE!</v>
      </c>
      <c r="Y215" s="54" t="e">
        <f t="shared" si="78"/>
        <v>#VALUE!</v>
      </c>
      <c r="Z215" s="53" t="e">
        <f>IF(AND(LEN(TRIM(MID(SUBSTITUTE(SUBSTITUTE(","&amp;$R215," ",", ",LEN($R215)-LEN(SUBSTITUTE($R215," ",""))),",",REPT(" ",50)),50*COLUMNS($R:R),50))&gt;0),LEFT(TRIM(MID(SUBSTITUTE(SUBSTITUTE(","&amp;$R215," ",", ",LEN($R215)-LEN(SUBSTITUTE($R215," ",""))),",",REPT(" ",50)),50*COLUMNS($R:R),50)),1)="I",LEFT(TRIM(MID(SUBSTITUTE(SUBSTITUTE(","&amp;$R215," ",", ",LEN($R215)-LEN(SUBSTITUTE($R215," ",""))),",",REPT(" ",50)),50*COLUMNS($R:R),50)),1)="V",LEFT(TRIM(MID(SUBSTITUTE(SUBSTITUTE(","&amp;$R215," ",", ",LEN($R215)-LEN(SUBSTITUTE($R215," ",""))),",",REPT(" ",50)),50*COLUMNS($R:R),50)),1)="X",LEFT(TRIM(MID(SUBSTITUTE(SUBSTITUTE(","&amp;$R215," ",", ",LEN($R215)-LEN(SUBSTITUTE($R215," ",""))),",",REPT(" ",50)),50*COLUMNS($R:R),50)),1)="J"),TRIM(MID(SUBSTITUTE(SUBSTITUTE(","&amp;$R215," ",", ",LEN($R215)-LEN(SUBSTITUTE($R215," ",""))),",",REPT(" ",50)),50*COLUMNS($R:R),50)),R215)</f>
        <v>#VALUE!</v>
      </c>
      <c r="AA215" s="55" t="str">
        <f t="shared" si="79"/>
        <v xml:space="preserve"> </v>
      </c>
      <c r="AB215" s="56" t="e">
        <f>IF(AE215="",IF(OR(LEFT(W215,1)="I",LEFT(W215,1)="V",LEFT(W215,1)="X",LEFT(W215,2)="JR",LEFT(W215,2)="SR"),IF(LEN(T215)-LEN(SUBSTITUTE(T215," ",""))&gt;=2,LEFT(T215,(FIND(" ",T215,1)-1)),W215),IF(AND(W215="",V215=""),IF(SUBSTITUTE(SUBSTITUTE(SUBSTITUTE(R215,AA215,""),".","")," ","")="",IF(LEN(TRIM(MID(SUBSTITUTE(SUBSTITUTE(","&amp;$Q215," ",", ",LEN($Q215)-LEN(SUBSTITUTE($Q215," ",""))),",",REPT(" ",50)),50*COLUMNS($Q:S),50)))&gt;3,LEFT(TRIM(MID(SUBSTITUTE(SUBSTITUTE(","&amp;$Q215," ",", ",LEN($Q215)-LEN(SUBSTITUTE($Q215," ",""))),",",REPT(" ",50)),50*COLUMNS($Q:S),50)),3),TRIM(MID(SUBSTITUTE(SUBSTITUTE(","&amp;$Q215," ",", ",LEN($Q215)-LEN(SUBSTITUTE($Q215," ",""))),",",REPT(" ",50)),50*COLUMNS($Q:S),50))),SUBSTITUTE(SUBSTITUTE(SUBSTITUTE(R215,AA215,""),".","")," ","")),IF(AND(LEN(W215)&gt;0,LEN(V215)&gt;0),IF(SUBSTITUTE(SUBSTITUTE(SUBSTITUTE(R215,AA215,""),".","")," ","")="",IF(LEN(TRIM(MID(SUBSTITUTE(SUBSTITUTE(","&amp;$Q215," ",", ",LEN($Q215)-LEN(SUBSTITUTE($Q215," ",""))),",",REPT(" ",50)),50*COLUMNS($Q:S),50)))&gt;3,LEFT(TRIM(MID(SUBSTITUTE(SUBSTITUTE(","&amp;$Q215," ",", ",LEN($Q215)-LEN(SUBSTITUTE($Q215," ",""))),",",REPT(" ",50)),50*COLUMNS($Q:S),50)),3),TRIM(MID(SUBSTITUTE(SUBSTITUTE(","&amp;$Q215," ",", ",LEN($Q215)-LEN(SUBSTITUTE($Q215," ",""))),",",REPT(" ",50)),50*COLUMNS($Q:S),50))),SUBSTITUTE(SUBSTITUTE(SUBSTITUTE(R215,AA215,""),".","")," ","")),""))),AE215)</f>
        <v>#VALUE!</v>
      </c>
      <c r="AC215" s="56" t="e">
        <f t="shared" si="80"/>
        <v>#VALUE!</v>
      </c>
      <c r="AD215" s="57" t="str">
        <f t="shared" si="81"/>
        <v/>
      </c>
      <c r="AE215" t="str">
        <f t="array" ref="AE215">IFERROR(INDEX(elem_res,MATCH(TRUE,ISNUMBER(SEARCH(elem_ext,AA215)),0)),"")</f>
        <v/>
      </c>
      <c r="AF215" t="str">
        <f t="shared" si="82"/>
        <v xml:space="preserve"> </v>
      </c>
      <c r="AG215" t="str">
        <f t="shared" si="83"/>
        <v/>
      </c>
      <c r="AH215" t="e">
        <f t="shared" si="84"/>
        <v>#VALUE!</v>
      </c>
      <c r="AI215" t="str">
        <f t="shared" si="85"/>
        <v/>
      </c>
      <c r="AJ215" t="str">
        <f t="shared" si="86"/>
        <v/>
      </c>
      <c r="AK215" t="str">
        <f t="shared" si="87"/>
        <v/>
      </c>
      <c r="AL215" t="str">
        <f t="shared" si="88"/>
        <v/>
      </c>
      <c r="AM215" t="str">
        <f>IF(R215="","",'School Form 1-Copy'!$F$4)</f>
        <v/>
      </c>
      <c r="AN215" t="str">
        <f>IF(R215="","",'School Form 1-Copy'!$F$3)</f>
        <v/>
      </c>
      <c r="AO215" t="str">
        <f>IF(R215="","",'School Form 1-Copy'!$AH$3)</f>
        <v/>
      </c>
      <c r="AP215" t="str">
        <f>IF(R215="","",'School Form 1-Copy'!$S$3)</f>
        <v/>
      </c>
      <c r="AQ215" t="str">
        <f>IF(R215="","",IF('School Form 1-Copy'!$K$3="NCR","NCR",IF('School Form 1-Copy'!$K$3="ARMM","ARMM",IF('School Form 1-Copy'!$K$3="CARAGA","CARAGA",MID('School Form 1-Copy'!$K$3,FIND(" ",'School Form 1-Copy'!$K$3)+1,256)))))</f>
        <v/>
      </c>
      <c r="AR215" t="str">
        <f>IF(R215="","",MID('School Form 1-Copy'!$AB$4,FIND(" ",'School Form 1-Copy'!$AB$4)+1,256))</f>
        <v/>
      </c>
      <c r="AS215" t="str">
        <f>IF(R215="","",'School Form 1-Copy'!$AH$4)</f>
        <v/>
      </c>
      <c r="AT215" t="str">
        <f>IF(S215="","",'School Form 1-Copy'!$S$4)</f>
        <v/>
      </c>
      <c r="AU215" t="str">
        <f ca="1">IF(AM215="","",INDIRECT("'"&amp;"School Form 1-Copy"&amp;"'!"&amp;"AD"&amp;MATCH("*Prepared*",'School Form 1-Copy'!$AD$1:$AD$1000,0)+1))</f>
        <v/>
      </c>
    </row>
    <row r="216" spans="9:47">
      <c r="I216" t="str">
        <f t="shared" si="89"/>
        <v>OMONGOS,LADY GRACE, DALIGDIG</v>
      </c>
      <c r="J216" t="str">
        <f>IF(I216="","",VLOOKUP(F12,IF({1,0},'School Form 1-Copy'!$C$1:$C$1000,'School Form 1-Copy'!$A$1:$A$1000),2,0))</f>
        <v>127918170022</v>
      </c>
      <c r="K216" t="str">
        <f t="shared" si="90"/>
        <v>FEMALE</v>
      </c>
      <c r="L216" t="str">
        <f t="shared" si="91"/>
        <v>01-31-2012</v>
      </c>
      <c r="M216" t="str">
        <f t="array" ref="M216">LOOKUP("zzzzz",CHOOSE({1,2},"",INDEX(I:I,SMALL(IF($I$3:$I$1000&lt;&gt;"",ROW($I$3:$I$1000)),ROWS($M$3:M216)))))</f>
        <v/>
      </c>
      <c r="N216" t="str">
        <f t="shared" si="73"/>
        <v/>
      </c>
      <c r="O216" t="str">
        <f t="shared" si="74"/>
        <v/>
      </c>
      <c r="P216" t="str">
        <f t="shared" si="75"/>
        <v/>
      </c>
      <c r="Q216" t="str">
        <f t="shared" si="76"/>
        <v/>
      </c>
      <c r="R216" t="str">
        <f>IFERROR(TRIM(MID(SUBSTITUTE(SUBSTITUTE(","&amp;$M216," ",", ",LEN($M216)-LEN(SUBSTITUTE($M216," ",""))),",",REPT(" ",50)),50*COLUMNS($M:M),50)),"")</f>
        <v/>
      </c>
      <c r="S216" t="str">
        <f>IFERROR(TRIM(MID(SUBSTITUTE(SUBSTITUTE(","&amp;$M216," ",", ",LEN($M216)-LEN(SUBSTITUTE($M216," ",""))),",",REPT(" ",50)),50*COLUMNS($M:N),50)),"")</f>
        <v/>
      </c>
      <c r="T216" t="str">
        <f>IFERROR(TRIM(MID(SUBSTITUTE(SUBSTITUTE(","&amp;$M216," ",", ",LEN($M216)-LEN(SUBSTITUTE($M216," ",""))),",",REPT(" ",50)),50*COLUMNS($M:O),50)),"")</f>
        <v/>
      </c>
      <c r="U216" t="str">
        <f>IFERROR(TRIM(MID(SUBSTITUTE(SUBSTITUTE(","&amp;$M216," ",", ",LEN($M216)-LEN(SUBSTITUTE($M216," ",""))),",",REPT(" ",50)),50*COLUMNS($M:P),50)),"")</f>
        <v/>
      </c>
      <c r="V216" s="53" t="e">
        <f>IF(LEN(TRIM(MID(SUBSTITUTE(SUBSTITUTE(","&amp;$Q216," ",", ",LEN($Q216)-LEN(SUBSTITUTE($Q216," ",""))),",",REPT(" ",50)),50*COLUMNS($Q:S),50)))&gt;3,TRIM(MID(SUBSTITUTE(SUBSTITUTE(","&amp;$Q216," ",", ",LEN($Q216)-LEN(SUBSTITUTE($Q216," ",""))),",",REPT(" ",50)),50*COLUMNS($Q:S),50)),"")</f>
        <v>#VALUE!</v>
      </c>
      <c r="W216" s="53" t="e">
        <f t="shared" si="77"/>
        <v>#VALUE!</v>
      </c>
      <c r="X216" t="e">
        <f t="shared" si="67"/>
        <v>#VALUE!</v>
      </c>
      <c r="Y216" s="54" t="e">
        <f t="shared" si="78"/>
        <v>#VALUE!</v>
      </c>
      <c r="Z216" s="53" t="e">
        <f>IF(AND(LEN(TRIM(MID(SUBSTITUTE(SUBSTITUTE(","&amp;$R216," ",", ",LEN($R216)-LEN(SUBSTITUTE($R216," ",""))),",",REPT(" ",50)),50*COLUMNS($R:R),50))&gt;0),LEFT(TRIM(MID(SUBSTITUTE(SUBSTITUTE(","&amp;$R216," ",", ",LEN($R216)-LEN(SUBSTITUTE($R216," ",""))),",",REPT(" ",50)),50*COLUMNS($R:R),50)),1)="I",LEFT(TRIM(MID(SUBSTITUTE(SUBSTITUTE(","&amp;$R216," ",", ",LEN($R216)-LEN(SUBSTITUTE($R216," ",""))),",",REPT(" ",50)),50*COLUMNS($R:R),50)),1)="V",LEFT(TRIM(MID(SUBSTITUTE(SUBSTITUTE(","&amp;$R216," ",", ",LEN($R216)-LEN(SUBSTITUTE($R216," ",""))),",",REPT(" ",50)),50*COLUMNS($R:R),50)),1)="X",LEFT(TRIM(MID(SUBSTITUTE(SUBSTITUTE(","&amp;$R216," ",", ",LEN($R216)-LEN(SUBSTITUTE($R216," ",""))),",",REPT(" ",50)),50*COLUMNS($R:R),50)),1)="J"),TRIM(MID(SUBSTITUTE(SUBSTITUTE(","&amp;$R216," ",", ",LEN($R216)-LEN(SUBSTITUTE($R216," ",""))),",",REPT(" ",50)),50*COLUMNS($R:R),50)),R216)</f>
        <v>#VALUE!</v>
      </c>
      <c r="AA216" s="55" t="str">
        <f t="shared" si="79"/>
        <v xml:space="preserve"> </v>
      </c>
      <c r="AB216" s="56" t="e">
        <f>IF(AE216="",IF(OR(LEFT(W216,1)="I",LEFT(W216,1)="V",LEFT(W216,1)="X",LEFT(W216,2)="JR",LEFT(W216,2)="SR"),IF(LEN(T216)-LEN(SUBSTITUTE(T216," ",""))&gt;=2,LEFT(T216,(FIND(" ",T216,1)-1)),W216),IF(AND(W216="",V216=""),IF(SUBSTITUTE(SUBSTITUTE(SUBSTITUTE(R216,AA216,""),".","")," ","")="",IF(LEN(TRIM(MID(SUBSTITUTE(SUBSTITUTE(","&amp;$Q216," ",", ",LEN($Q216)-LEN(SUBSTITUTE($Q216," ",""))),",",REPT(" ",50)),50*COLUMNS($Q:S),50)))&gt;3,LEFT(TRIM(MID(SUBSTITUTE(SUBSTITUTE(","&amp;$Q216," ",", ",LEN($Q216)-LEN(SUBSTITUTE($Q216," ",""))),",",REPT(" ",50)),50*COLUMNS($Q:S),50)),3),TRIM(MID(SUBSTITUTE(SUBSTITUTE(","&amp;$Q216," ",", ",LEN($Q216)-LEN(SUBSTITUTE($Q216," ",""))),",",REPT(" ",50)),50*COLUMNS($Q:S),50))),SUBSTITUTE(SUBSTITUTE(SUBSTITUTE(R216,AA216,""),".","")," ","")),IF(AND(LEN(W216)&gt;0,LEN(V216)&gt;0),IF(SUBSTITUTE(SUBSTITUTE(SUBSTITUTE(R216,AA216,""),".","")," ","")="",IF(LEN(TRIM(MID(SUBSTITUTE(SUBSTITUTE(","&amp;$Q216," ",", ",LEN($Q216)-LEN(SUBSTITUTE($Q216," ",""))),",",REPT(" ",50)),50*COLUMNS($Q:S),50)))&gt;3,LEFT(TRIM(MID(SUBSTITUTE(SUBSTITUTE(","&amp;$Q216," ",", ",LEN($Q216)-LEN(SUBSTITUTE($Q216," ",""))),",",REPT(" ",50)),50*COLUMNS($Q:S),50)),3),TRIM(MID(SUBSTITUTE(SUBSTITUTE(","&amp;$Q216," ",", ",LEN($Q216)-LEN(SUBSTITUTE($Q216," ",""))),",",REPT(" ",50)),50*COLUMNS($Q:S),50))),SUBSTITUTE(SUBSTITUTE(SUBSTITUTE(R216,AA216,""),".","")," ","")),""))),AE216)</f>
        <v>#VALUE!</v>
      </c>
      <c r="AC216" s="56" t="e">
        <f t="shared" si="80"/>
        <v>#VALUE!</v>
      </c>
      <c r="AD216" s="57" t="str">
        <f t="shared" si="81"/>
        <v/>
      </c>
      <c r="AE216" t="str">
        <f t="array" ref="AE216">IFERROR(INDEX(elem_res,MATCH(TRUE,ISNUMBER(SEARCH(elem_ext,AA216)),0)),"")</f>
        <v/>
      </c>
      <c r="AF216" t="str">
        <f t="shared" si="82"/>
        <v xml:space="preserve"> </v>
      </c>
      <c r="AG216" t="str">
        <f t="shared" si="83"/>
        <v/>
      </c>
      <c r="AH216" t="e">
        <f t="shared" si="84"/>
        <v>#VALUE!</v>
      </c>
      <c r="AI216" t="str">
        <f t="shared" si="85"/>
        <v/>
      </c>
      <c r="AJ216" t="str">
        <f t="shared" si="86"/>
        <v/>
      </c>
      <c r="AK216" t="str">
        <f t="shared" si="87"/>
        <v/>
      </c>
      <c r="AL216" t="str">
        <f t="shared" si="88"/>
        <v/>
      </c>
      <c r="AM216" t="str">
        <f>IF(R216="","",'School Form 1-Copy'!$F$4)</f>
        <v/>
      </c>
      <c r="AN216" t="str">
        <f>IF(R216="","",'School Form 1-Copy'!$F$3)</f>
        <v/>
      </c>
      <c r="AO216" t="str">
        <f>IF(R216="","",'School Form 1-Copy'!$AH$3)</f>
        <v/>
      </c>
      <c r="AP216" t="str">
        <f>IF(R216="","",'School Form 1-Copy'!$S$3)</f>
        <v/>
      </c>
      <c r="AQ216" t="str">
        <f>IF(R216="","",IF('School Form 1-Copy'!$K$3="NCR","NCR",IF('School Form 1-Copy'!$K$3="ARMM","ARMM",IF('School Form 1-Copy'!$K$3="CARAGA","CARAGA",MID('School Form 1-Copy'!$K$3,FIND(" ",'School Form 1-Copy'!$K$3)+1,256)))))</f>
        <v/>
      </c>
      <c r="AR216" t="str">
        <f>IF(R216="","",MID('School Form 1-Copy'!$AB$4,FIND(" ",'School Form 1-Copy'!$AB$4)+1,256))</f>
        <v/>
      </c>
      <c r="AS216" t="str">
        <f>IF(R216="","",'School Form 1-Copy'!$AH$4)</f>
        <v/>
      </c>
      <c r="AT216" t="str">
        <f>IF(S216="","",'School Form 1-Copy'!$S$4)</f>
        <v/>
      </c>
      <c r="AU216" t="str">
        <f ca="1">IF(AM216="","",INDIRECT("'"&amp;"School Form 1-Copy"&amp;"'!"&amp;"AD"&amp;MATCH("*Prepared*",'School Form 1-Copy'!$AD$1:$AD$1000,0)+1))</f>
        <v/>
      </c>
    </row>
    <row r="217" spans="9:47">
      <c r="I217" t="str">
        <f t="shared" si="89"/>
        <v>PACALA,FAME NICOLE, -</v>
      </c>
      <c r="J217" t="str">
        <f>IF(I217="","",VLOOKUP(F13,IF({1,0},'School Form 1-Copy'!$C$1:$C$1000,'School Form 1-Copy'!$A$1:$A$1000),2,0))</f>
        <v>128079170047</v>
      </c>
      <c r="K217" t="str">
        <f t="shared" si="90"/>
        <v>FEMALE</v>
      </c>
      <c r="L217" t="str">
        <f t="shared" si="91"/>
        <v>02-19-2012</v>
      </c>
      <c r="M217" t="str">
        <f t="array" ref="M217">LOOKUP("zzzzz",CHOOSE({1,2},"",INDEX(I:I,SMALL(IF($I$3:$I$1000&lt;&gt;"",ROW($I$3:$I$1000)),ROWS($M$3:M217)))))</f>
        <v/>
      </c>
      <c r="N217" t="str">
        <f t="shared" si="73"/>
        <v/>
      </c>
      <c r="O217" t="str">
        <f t="shared" si="74"/>
        <v/>
      </c>
      <c r="P217" t="str">
        <f t="shared" si="75"/>
        <v/>
      </c>
      <c r="Q217" t="str">
        <f t="shared" si="76"/>
        <v/>
      </c>
      <c r="R217" t="str">
        <f>IFERROR(TRIM(MID(SUBSTITUTE(SUBSTITUTE(","&amp;$M217," ",", ",LEN($M217)-LEN(SUBSTITUTE($M217," ",""))),",",REPT(" ",50)),50*COLUMNS($M:M),50)),"")</f>
        <v/>
      </c>
      <c r="S217" t="str">
        <f>IFERROR(TRIM(MID(SUBSTITUTE(SUBSTITUTE(","&amp;$M217," ",", ",LEN($M217)-LEN(SUBSTITUTE($M217," ",""))),",",REPT(" ",50)),50*COLUMNS($M:N),50)),"")</f>
        <v/>
      </c>
      <c r="T217" t="str">
        <f>IFERROR(TRIM(MID(SUBSTITUTE(SUBSTITUTE(","&amp;$M217," ",", ",LEN($M217)-LEN(SUBSTITUTE($M217," ",""))),",",REPT(" ",50)),50*COLUMNS($M:O),50)),"")</f>
        <v/>
      </c>
      <c r="U217" t="str">
        <f>IFERROR(TRIM(MID(SUBSTITUTE(SUBSTITUTE(","&amp;$M217," ",", ",LEN($M217)-LEN(SUBSTITUTE($M217," ",""))),",",REPT(" ",50)),50*COLUMNS($M:P),50)),"")</f>
        <v/>
      </c>
      <c r="V217" s="53" t="e">
        <f>IF(LEN(TRIM(MID(SUBSTITUTE(SUBSTITUTE(","&amp;$Q217," ",", ",LEN($Q217)-LEN(SUBSTITUTE($Q217," ",""))),",",REPT(" ",50)),50*COLUMNS($Q:S),50)))&gt;3,TRIM(MID(SUBSTITUTE(SUBSTITUTE(","&amp;$Q217," ",", ",LEN($Q217)-LEN(SUBSTITUTE($Q217," ",""))),",",REPT(" ",50)),50*COLUMNS($Q:S),50)),"")</f>
        <v>#VALUE!</v>
      </c>
      <c r="W217" s="53" t="e">
        <f t="shared" si="77"/>
        <v>#VALUE!</v>
      </c>
      <c r="X217" t="e">
        <f t="shared" si="67"/>
        <v>#VALUE!</v>
      </c>
      <c r="Y217" s="54" t="e">
        <f t="shared" si="78"/>
        <v>#VALUE!</v>
      </c>
      <c r="Z217" s="53" t="e">
        <f>IF(AND(LEN(TRIM(MID(SUBSTITUTE(SUBSTITUTE(","&amp;$R217," ",", ",LEN($R217)-LEN(SUBSTITUTE($R217," ",""))),",",REPT(" ",50)),50*COLUMNS($R:R),50))&gt;0),LEFT(TRIM(MID(SUBSTITUTE(SUBSTITUTE(","&amp;$R217," ",", ",LEN($R217)-LEN(SUBSTITUTE($R217," ",""))),",",REPT(" ",50)),50*COLUMNS($R:R),50)),1)="I",LEFT(TRIM(MID(SUBSTITUTE(SUBSTITUTE(","&amp;$R217," ",", ",LEN($R217)-LEN(SUBSTITUTE($R217," ",""))),",",REPT(" ",50)),50*COLUMNS($R:R),50)),1)="V",LEFT(TRIM(MID(SUBSTITUTE(SUBSTITUTE(","&amp;$R217," ",", ",LEN($R217)-LEN(SUBSTITUTE($R217," ",""))),",",REPT(" ",50)),50*COLUMNS($R:R),50)),1)="X",LEFT(TRIM(MID(SUBSTITUTE(SUBSTITUTE(","&amp;$R217," ",", ",LEN($R217)-LEN(SUBSTITUTE($R217," ",""))),",",REPT(" ",50)),50*COLUMNS($R:R),50)),1)="J"),TRIM(MID(SUBSTITUTE(SUBSTITUTE(","&amp;$R217," ",", ",LEN($R217)-LEN(SUBSTITUTE($R217," ",""))),",",REPT(" ",50)),50*COLUMNS($R:R),50)),R217)</f>
        <v>#VALUE!</v>
      </c>
      <c r="AA217" s="55" t="str">
        <f t="shared" si="79"/>
        <v xml:space="preserve"> </v>
      </c>
      <c r="AB217" s="56" t="e">
        <f>IF(AE217="",IF(OR(LEFT(W217,1)="I",LEFT(W217,1)="V",LEFT(W217,1)="X",LEFT(W217,2)="JR",LEFT(W217,2)="SR"),IF(LEN(T217)-LEN(SUBSTITUTE(T217," ",""))&gt;=2,LEFT(T217,(FIND(" ",T217,1)-1)),W217),IF(AND(W217="",V217=""),IF(SUBSTITUTE(SUBSTITUTE(SUBSTITUTE(R217,AA217,""),".","")," ","")="",IF(LEN(TRIM(MID(SUBSTITUTE(SUBSTITUTE(","&amp;$Q217," ",", ",LEN($Q217)-LEN(SUBSTITUTE($Q217," ",""))),",",REPT(" ",50)),50*COLUMNS($Q:S),50)))&gt;3,LEFT(TRIM(MID(SUBSTITUTE(SUBSTITUTE(","&amp;$Q217," ",", ",LEN($Q217)-LEN(SUBSTITUTE($Q217," ",""))),",",REPT(" ",50)),50*COLUMNS($Q:S),50)),3),TRIM(MID(SUBSTITUTE(SUBSTITUTE(","&amp;$Q217," ",", ",LEN($Q217)-LEN(SUBSTITUTE($Q217," ",""))),",",REPT(" ",50)),50*COLUMNS($Q:S),50))),SUBSTITUTE(SUBSTITUTE(SUBSTITUTE(R217,AA217,""),".","")," ","")),IF(AND(LEN(W217)&gt;0,LEN(V217)&gt;0),IF(SUBSTITUTE(SUBSTITUTE(SUBSTITUTE(R217,AA217,""),".","")," ","")="",IF(LEN(TRIM(MID(SUBSTITUTE(SUBSTITUTE(","&amp;$Q217," ",", ",LEN($Q217)-LEN(SUBSTITUTE($Q217," ",""))),",",REPT(" ",50)),50*COLUMNS($Q:S),50)))&gt;3,LEFT(TRIM(MID(SUBSTITUTE(SUBSTITUTE(","&amp;$Q217," ",", ",LEN($Q217)-LEN(SUBSTITUTE($Q217," ",""))),",",REPT(" ",50)),50*COLUMNS($Q:S),50)),3),TRIM(MID(SUBSTITUTE(SUBSTITUTE(","&amp;$Q217," ",", ",LEN($Q217)-LEN(SUBSTITUTE($Q217," ",""))),",",REPT(" ",50)),50*COLUMNS($Q:S),50))),SUBSTITUTE(SUBSTITUTE(SUBSTITUTE(R217,AA217,""),".","")," ","")),""))),AE217)</f>
        <v>#VALUE!</v>
      </c>
      <c r="AC217" s="56" t="e">
        <f t="shared" si="80"/>
        <v>#VALUE!</v>
      </c>
      <c r="AD217" s="57" t="str">
        <f t="shared" si="81"/>
        <v/>
      </c>
      <c r="AE217" t="str">
        <f t="array" ref="AE217">IFERROR(INDEX(elem_res,MATCH(TRUE,ISNUMBER(SEARCH(elem_ext,AA217)),0)),"")</f>
        <v/>
      </c>
      <c r="AF217" t="str">
        <f t="shared" si="82"/>
        <v xml:space="preserve"> </v>
      </c>
      <c r="AG217" t="str">
        <f t="shared" si="83"/>
        <v/>
      </c>
      <c r="AH217" t="e">
        <f t="shared" si="84"/>
        <v>#VALUE!</v>
      </c>
      <c r="AI217" t="str">
        <f t="shared" si="85"/>
        <v/>
      </c>
      <c r="AJ217" t="str">
        <f t="shared" si="86"/>
        <v/>
      </c>
      <c r="AK217" t="str">
        <f t="shared" si="87"/>
        <v/>
      </c>
      <c r="AL217" t="str">
        <f t="shared" si="88"/>
        <v/>
      </c>
      <c r="AM217" t="str">
        <f>IF(R217="","",'School Form 1-Copy'!$F$4)</f>
        <v/>
      </c>
      <c r="AN217" t="str">
        <f>IF(R217="","",'School Form 1-Copy'!$F$3)</f>
        <v/>
      </c>
      <c r="AO217" t="str">
        <f>IF(R217="","",'School Form 1-Copy'!$AH$3)</f>
        <v/>
      </c>
      <c r="AP217" t="str">
        <f>IF(R217="","",'School Form 1-Copy'!$S$3)</f>
        <v/>
      </c>
      <c r="AQ217" t="str">
        <f>IF(R217="","",IF('School Form 1-Copy'!$K$3="NCR","NCR",IF('School Form 1-Copy'!$K$3="ARMM","ARMM",IF('School Form 1-Copy'!$K$3="CARAGA","CARAGA",MID('School Form 1-Copy'!$K$3,FIND(" ",'School Form 1-Copy'!$K$3)+1,256)))))</f>
        <v/>
      </c>
      <c r="AR217" t="str">
        <f>IF(R217="","",MID('School Form 1-Copy'!$AB$4,FIND(" ",'School Form 1-Copy'!$AB$4)+1,256))</f>
        <v/>
      </c>
      <c r="AS217" t="str">
        <f>IF(R217="","",'School Form 1-Copy'!$AH$4)</f>
        <v/>
      </c>
      <c r="AT217" t="str">
        <f>IF(S217="","",'School Form 1-Copy'!$S$4)</f>
        <v/>
      </c>
      <c r="AU217" t="str">
        <f ca="1">IF(AM217="","",INDIRECT("'"&amp;"School Form 1-Copy"&amp;"'!"&amp;"AD"&amp;MATCH("*Prepared*",'School Form 1-Copy'!$AD$1:$AD$1000,0)+1))</f>
        <v/>
      </c>
    </row>
    <row r="218" spans="9:47">
      <c r="I218" t="str">
        <f t="shared" si="89"/>
        <v>PADUA,PRINCESS KATE JOY, PATEÑO</v>
      </c>
      <c r="J218" t="str">
        <f>IF(I218="","",VLOOKUP(F14,IF({1,0},'School Form 1-Copy'!$C$1:$C$1000,'School Form 1-Copy'!$A$1:$A$1000),2,0))</f>
        <v>127918170020</v>
      </c>
      <c r="K218" t="str">
        <f t="shared" si="90"/>
        <v>FEMALE</v>
      </c>
      <c r="L218" t="str">
        <f t="shared" si="91"/>
        <v>09-26-2011</v>
      </c>
      <c r="M218" t="str">
        <f t="array" ref="M218">LOOKUP("zzzzz",CHOOSE({1,2},"",INDEX(I:I,SMALL(IF($I$3:$I$1000&lt;&gt;"",ROW($I$3:$I$1000)),ROWS($M$3:M218)))))</f>
        <v/>
      </c>
      <c r="N218" t="str">
        <f t="shared" si="73"/>
        <v/>
      </c>
      <c r="O218" t="str">
        <f t="shared" si="74"/>
        <v/>
      </c>
      <c r="P218" t="str">
        <f t="shared" si="75"/>
        <v/>
      </c>
      <c r="Q218" t="str">
        <f t="shared" si="76"/>
        <v/>
      </c>
      <c r="R218" t="str">
        <f>IFERROR(TRIM(MID(SUBSTITUTE(SUBSTITUTE(","&amp;$M218," ",", ",LEN($M218)-LEN(SUBSTITUTE($M218," ",""))),",",REPT(" ",50)),50*COLUMNS($M:M),50)),"")</f>
        <v/>
      </c>
      <c r="S218" t="str">
        <f>IFERROR(TRIM(MID(SUBSTITUTE(SUBSTITUTE(","&amp;$M218," ",", ",LEN($M218)-LEN(SUBSTITUTE($M218," ",""))),",",REPT(" ",50)),50*COLUMNS($M:N),50)),"")</f>
        <v/>
      </c>
      <c r="T218" t="str">
        <f>IFERROR(TRIM(MID(SUBSTITUTE(SUBSTITUTE(","&amp;$M218," ",", ",LEN($M218)-LEN(SUBSTITUTE($M218," ",""))),",",REPT(" ",50)),50*COLUMNS($M:O),50)),"")</f>
        <v/>
      </c>
      <c r="U218" t="str">
        <f>IFERROR(TRIM(MID(SUBSTITUTE(SUBSTITUTE(","&amp;$M218," ",", ",LEN($M218)-LEN(SUBSTITUTE($M218," ",""))),",",REPT(" ",50)),50*COLUMNS($M:P),50)),"")</f>
        <v/>
      </c>
      <c r="V218" s="53" t="e">
        <f>IF(LEN(TRIM(MID(SUBSTITUTE(SUBSTITUTE(","&amp;$Q218," ",", ",LEN($Q218)-LEN(SUBSTITUTE($Q218," ",""))),",",REPT(" ",50)),50*COLUMNS($Q:S),50)))&gt;3,TRIM(MID(SUBSTITUTE(SUBSTITUTE(","&amp;$Q218," ",", ",LEN($Q218)-LEN(SUBSTITUTE($Q218," ",""))),",",REPT(" ",50)),50*COLUMNS($Q:S),50)),"")</f>
        <v>#VALUE!</v>
      </c>
      <c r="W218" s="53" t="e">
        <f t="shared" si="77"/>
        <v>#VALUE!</v>
      </c>
      <c r="X218" t="e">
        <f t="shared" si="67"/>
        <v>#VALUE!</v>
      </c>
      <c r="Y218" s="54" t="e">
        <f t="shared" si="78"/>
        <v>#VALUE!</v>
      </c>
      <c r="Z218" s="53" t="e">
        <f>IF(AND(LEN(TRIM(MID(SUBSTITUTE(SUBSTITUTE(","&amp;$R218," ",", ",LEN($R218)-LEN(SUBSTITUTE($R218," ",""))),",",REPT(" ",50)),50*COLUMNS($R:R),50))&gt;0),LEFT(TRIM(MID(SUBSTITUTE(SUBSTITUTE(","&amp;$R218," ",", ",LEN($R218)-LEN(SUBSTITUTE($R218," ",""))),",",REPT(" ",50)),50*COLUMNS($R:R),50)),1)="I",LEFT(TRIM(MID(SUBSTITUTE(SUBSTITUTE(","&amp;$R218," ",", ",LEN($R218)-LEN(SUBSTITUTE($R218," ",""))),",",REPT(" ",50)),50*COLUMNS($R:R),50)),1)="V",LEFT(TRIM(MID(SUBSTITUTE(SUBSTITUTE(","&amp;$R218," ",", ",LEN($R218)-LEN(SUBSTITUTE($R218," ",""))),",",REPT(" ",50)),50*COLUMNS($R:R),50)),1)="X",LEFT(TRIM(MID(SUBSTITUTE(SUBSTITUTE(","&amp;$R218," ",", ",LEN($R218)-LEN(SUBSTITUTE($R218," ",""))),",",REPT(" ",50)),50*COLUMNS($R:R),50)),1)="J"),TRIM(MID(SUBSTITUTE(SUBSTITUTE(","&amp;$R218," ",", ",LEN($R218)-LEN(SUBSTITUTE($R218," ",""))),",",REPT(" ",50)),50*COLUMNS($R:R),50)),R218)</f>
        <v>#VALUE!</v>
      </c>
      <c r="AA218" s="55" t="str">
        <f t="shared" si="79"/>
        <v xml:space="preserve"> </v>
      </c>
      <c r="AB218" s="56" t="e">
        <f>IF(AE218="",IF(OR(LEFT(W218,1)="I",LEFT(W218,1)="V",LEFT(W218,1)="X",LEFT(W218,2)="JR",LEFT(W218,2)="SR"),IF(LEN(T218)-LEN(SUBSTITUTE(T218," ",""))&gt;=2,LEFT(T218,(FIND(" ",T218,1)-1)),W218),IF(AND(W218="",V218=""),IF(SUBSTITUTE(SUBSTITUTE(SUBSTITUTE(R218,AA218,""),".","")," ","")="",IF(LEN(TRIM(MID(SUBSTITUTE(SUBSTITUTE(","&amp;$Q218," ",", ",LEN($Q218)-LEN(SUBSTITUTE($Q218," ",""))),",",REPT(" ",50)),50*COLUMNS($Q:S),50)))&gt;3,LEFT(TRIM(MID(SUBSTITUTE(SUBSTITUTE(","&amp;$Q218," ",", ",LEN($Q218)-LEN(SUBSTITUTE($Q218," ",""))),",",REPT(" ",50)),50*COLUMNS($Q:S),50)),3),TRIM(MID(SUBSTITUTE(SUBSTITUTE(","&amp;$Q218," ",", ",LEN($Q218)-LEN(SUBSTITUTE($Q218," ",""))),",",REPT(" ",50)),50*COLUMNS($Q:S),50))),SUBSTITUTE(SUBSTITUTE(SUBSTITUTE(R218,AA218,""),".","")," ","")),IF(AND(LEN(W218)&gt;0,LEN(V218)&gt;0),IF(SUBSTITUTE(SUBSTITUTE(SUBSTITUTE(R218,AA218,""),".","")," ","")="",IF(LEN(TRIM(MID(SUBSTITUTE(SUBSTITUTE(","&amp;$Q218," ",", ",LEN($Q218)-LEN(SUBSTITUTE($Q218," ",""))),",",REPT(" ",50)),50*COLUMNS($Q:S),50)))&gt;3,LEFT(TRIM(MID(SUBSTITUTE(SUBSTITUTE(","&amp;$Q218," ",", ",LEN($Q218)-LEN(SUBSTITUTE($Q218," ",""))),",",REPT(" ",50)),50*COLUMNS($Q:S),50)),3),TRIM(MID(SUBSTITUTE(SUBSTITUTE(","&amp;$Q218," ",", ",LEN($Q218)-LEN(SUBSTITUTE($Q218," ",""))),",",REPT(" ",50)),50*COLUMNS($Q:S),50))),SUBSTITUTE(SUBSTITUTE(SUBSTITUTE(R218,AA218,""),".","")," ","")),""))),AE218)</f>
        <v>#VALUE!</v>
      </c>
      <c r="AC218" s="56" t="e">
        <f t="shared" si="80"/>
        <v>#VALUE!</v>
      </c>
      <c r="AD218" s="57" t="str">
        <f t="shared" si="81"/>
        <v/>
      </c>
      <c r="AE218" t="str">
        <f t="array" ref="AE218">IFERROR(INDEX(elem_res,MATCH(TRUE,ISNUMBER(SEARCH(elem_ext,AA218)),0)),"")</f>
        <v/>
      </c>
      <c r="AF218" t="str">
        <f t="shared" si="82"/>
        <v xml:space="preserve"> </v>
      </c>
      <c r="AG218" t="str">
        <f t="shared" si="83"/>
        <v/>
      </c>
      <c r="AH218" t="e">
        <f t="shared" si="84"/>
        <v>#VALUE!</v>
      </c>
      <c r="AI218" t="str">
        <f t="shared" si="85"/>
        <v/>
      </c>
      <c r="AJ218" t="str">
        <f t="shared" si="86"/>
        <v/>
      </c>
      <c r="AK218" t="str">
        <f t="shared" si="87"/>
        <v/>
      </c>
      <c r="AL218" t="str">
        <f t="shared" si="88"/>
        <v/>
      </c>
      <c r="AM218" t="str">
        <f>IF(R218="","",'School Form 1-Copy'!$F$4)</f>
        <v/>
      </c>
      <c r="AN218" t="str">
        <f>IF(R218="","",'School Form 1-Copy'!$F$3)</f>
        <v/>
      </c>
      <c r="AO218" t="str">
        <f>IF(R218="","",'School Form 1-Copy'!$AH$3)</f>
        <v/>
      </c>
      <c r="AP218" t="str">
        <f>IF(R218="","",'School Form 1-Copy'!$S$3)</f>
        <v/>
      </c>
      <c r="AQ218" t="str">
        <f>IF(R218="","",IF('School Form 1-Copy'!$K$3="NCR","NCR",IF('School Form 1-Copy'!$K$3="ARMM","ARMM",IF('School Form 1-Copy'!$K$3="CARAGA","CARAGA",MID('School Form 1-Copy'!$K$3,FIND(" ",'School Form 1-Copy'!$K$3)+1,256)))))</f>
        <v/>
      </c>
      <c r="AR218" t="str">
        <f>IF(R218="","",MID('School Form 1-Copy'!$AB$4,FIND(" ",'School Form 1-Copy'!$AB$4)+1,256))</f>
        <v/>
      </c>
      <c r="AS218" t="str">
        <f>IF(R218="","",'School Form 1-Copy'!$AH$4)</f>
        <v/>
      </c>
      <c r="AT218" t="str">
        <f>IF(S218="","",'School Form 1-Copy'!$S$4)</f>
        <v/>
      </c>
      <c r="AU218" t="str">
        <f ca="1">IF(AM218="","",INDIRECT("'"&amp;"School Form 1-Copy"&amp;"'!"&amp;"AD"&amp;MATCH("*Prepared*",'School Form 1-Copy'!$AD$1:$AD$1000,0)+1))</f>
        <v/>
      </c>
    </row>
    <row r="219" spans="9:47">
      <c r="I219" t="str">
        <f t="shared" si="89"/>
        <v>QUILAB,ANGELICA, SIAPO</v>
      </c>
      <c r="J219" t="str">
        <f>IF(I219="","",VLOOKUP(F15,IF({1,0},'School Form 1-Copy'!$C$1:$C$1000,'School Form 1-Copy'!$A$1:$A$1000),2,0))</f>
        <v>127918170013</v>
      </c>
      <c r="K219" t="str">
        <f t="shared" si="90"/>
        <v>FEMALE</v>
      </c>
      <c r="L219" t="str">
        <f t="shared" si="91"/>
        <v>08-02-2012</v>
      </c>
      <c r="M219" t="str">
        <f t="array" ref="M219">LOOKUP("zzzzz",CHOOSE({1,2},"",INDEX(I:I,SMALL(IF($I$3:$I$1000&lt;&gt;"",ROW($I$3:$I$1000)),ROWS($M$3:M219)))))</f>
        <v/>
      </c>
      <c r="N219" t="str">
        <f t="shared" si="73"/>
        <v/>
      </c>
      <c r="O219" t="str">
        <f t="shared" si="74"/>
        <v/>
      </c>
      <c r="P219" t="str">
        <f t="shared" si="75"/>
        <v/>
      </c>
      <c r="Q219" t="str">
        <f t="shared" si="76"/>
        <v/>
      </c>
      <c r="R219" t="str">
        <f>IFERROR(TRIM(MID(SUBSTITUTE(SUBSTITUTE(","&amp;$M219," ",", ",LEN($M219)-LEN(SUBSTITUTE($M219," ",""))),",",REPT(" ",50)),50*COLUMNS($M:M),50)),"")</f>
        <v/>
      </c>
      <c r="S219" t="str">
        <f>IFERROR(TRIM(MID(SUBSTITUTE(SUBSTITUTE(","&amp;$M219," ",", ",LEN($M219)-LEN(SUBSTITUTE($M219," ",""))),",",REPT(" ",50)),50*COLUMNS($M:N),50)),"")</f>
        <v/>
      </c>
      <c r="T219" t="str">
        <f>IFERROR(TRIM(MID(SUBSTITUTE(SUBSTITUTE(","&amp;$M219," ",", ",LEN($M219)-LEN(SUBSTITUTE($M219," ",""))),",",REPT(" ",50)),50*COLUMNS($M:O),50)),"")</f>
        <v/>
      </c>
      <c r="U219" t="str">
        <f>IFERROR(TRIM(MID(SUBSTITUTE(SUBSTITUTE(","&amp;$M219," ",", ",LEN($M219)-LEN(SUBSTITUTE($M219," ",""))),",",REPT(" ",50)),50*COLUMNS($M:P),50)),"")</f>
        <v/>
      </c>
      <c r="V219" s="53" t="e">
        <f>IF(LEN(TRIM(MID(SUBSTITUTE(SUBSTITUTE(","&amp;$Q219," ",", ",LEN($Q219)-LEN(SUBSTITUTE($Q219," ",""))),",",REPT(" ",50)),50*COLUMNS($Q:S),50)))&gt;3,TRIM(MID(SUBSTITUTE(SUBSTITUTE(","&amp;$Q219," ",", ",LEN($Q219)-LEN(SUBSTITUTE($Q219," ",""))),",",REPT(" ",50)),50*COLUMNS($Q:S),50)),"")</f>
        <v>#VALUE!</v>
      </c>
      <c r="W219" s="53" t="e">
        <f t="shared" si="77"/>
        <v>#VALUE!</v>
      </c>
      <c r="X219" t="e">
        <f t="shared" si="67"/>
        <v>#VALUE!</v>
      </c>
      <c r="Y219" s="54" t="e">
        <f t="shared" si="78"/>
        <v>#VALUE!</v>
      </c>
      <c r="Z219" s="53" t="e">
        <f>IF(AND(LEN(TRIM(MID(SUBSTITUTE(SUBSTITUTE(","&amp;$R219," ",", ",LEN($R219)-LEN(SUBSTITUTE($R219," ",""))),",",REPT(" ",50)),50*COLUMNS($R:R),50))&gt;0),LEFT(TRIM(MID(SUBSTITUTE(SUBSTITUTE(","&amp;$R219," ",", ",LEN($R219)-LEN(SUBSTITUTE($R219," ",""))),",",REPT(" ",50)),50*COLUMNS($R:R),50)),1)="I",LEFT(TRIM(MID(SUBSTITUTE(SUBSTITUTE(","&amp;$R219," ",", ",LEN($R219)-LEN(SUBSTITUTE($R219," ",""))),",",REPT(" ",50)),50*COLUMNS($R:R),50)),1)="V",LEFT(TRIM(MID(SUBSTITUTE(SUBSTITUTE(","&amp;$R219," ",", ",LEN($R219)-LEN(SUBSTITUTE($R219," ",""))),",",REPT(" ",50)),50*COLUMNS($R:R),50)),1)="X",LEFT(TRIM(MID(SUBSTITUTE(SUBSTITUTE(","&amp;$R219," ",", ",LEN($R219)-LEN(SUBSTITUTE($R219," ",""))),",",REPT(" ",50)),50*COLUMNS($R:R),50)),1)="J"),TRIM(MID(SUBSTITUTE(SUBSTITUTE(","&amp;$R219," ",", ",LEN($R219)-LEN(SUBSTITUTE($R219," ",""))),",",REPT(" ",50)),50*COLUMNS($R:R),50)),R219)</f>
        <v>#VALUE!</v>
      </c>
      <c r="AA219" s="55" t="str">
        <f t="shared" si="79"/>
        <v xml:space="preserve"> </v>
      </c>
      <c r="AB219" s="56" t="e">
        <f>IF(AE219="",IF(OR(LEFT(W219,1)="I",LEFT(W219,1)="V",LEFT(W219,1)="X",LEFT(W219,2)="JR",LEFT(W219,2)="SR"),IF(LEN(T219)-LEN(SUBSTITUTE(T219," ",""))&gt;=2,LEFT(T219,(FIND(" ",T219,1)-1)),W219),IF(AND(W219="",V219=""),IF(SUBSTITUTE(SUBSTITUTE(SUBSTITUTE(R219,AA219,""),".","")," ","")="",IF(LEN(TRIM(MID(SUBSTITUTE(SUBSTITUTE(","&amp;$Q219," ",", ",LEN($Q219)-LEN(SUBSTITUTE($Q219," ",""))),",",REPT(" ",50)),50*COLUMNS($Q:S),50)))&gt;3,LEFT(TRIM(MID(SUBSTITUTE(SUBSTITUTE(","&amp;$Q219," ",", ",LEN($Q219)-LEN(SUBSTITUTE($Q219," ",""))),",",REPT(" ",50)),50*COLUMNS($Q:S),50)),3),TRIM(MID(SUBSTITUTE(SUBSTITUTE(","&amp;$Q219," ",", ",LEN($Q219)-LEN(SUBSTITUTE($Q219," ",""))),",",REPT(" ",50)),50*COLUMNS($Q:S),50))),SUBSTITUTE(SUBSTITUTE(SUBSTITUTE(R219,AA219,""),".","")," ","")),IF(AND(LEN(W219)&gt;0,LEN(V219)&gt;0),IF(SUBSTITUTE(SUBSTITUTE(SUBSTITUTE(R219,AA219,""),".","")," ","")="",IF(LEN(TRIM(MID(SUBSTITUTE(SUBSTITUTE(","&amp;$Q219," ",", ",LEN($Q219)-LEN(SUBSTITUTE($Q219," ",""))),",",REPT(" ",50)),50*COLUMNS($Q:S),50)))&gt;3,LEFT(TRIM(MID(SUBSTITUTE(SUBSTITUTE(","&amp;$Q219," ",", ",LEN($Q219)-LEN(SUBSTITUTE($Q219," ",""))),",",REPT(" ",50)),50*COLUMNS($Q:S),50)),3),TRIM(MID(SUBSTITUTE(SUBSTITUTE(","&amp;$Q219," ",", ",LEN($Q219)-LEN(SUBSTITUTE($Q219," ",""))),",",REPT(" ",50)),50*COLUMNS($Q:S),50))),SUBSTITUTE(SUBSTITUTE(SUBSTITUTE(R219,AA219,""),".","")," ","")),""))),AE219)</f>
        <v>#VALUE!</v>
      </c>
      <c r="AC219" s="56" t="e">
        <f t="shared" si="80"/>
        <v>#VALUE!</v>
      </c>
      <c r="AD219" s="57" t="str">
        <f t="shared" si="81"/>
        <v/>
      </c>
      <c r="AE219" t="str">
        <f t="array" ref="AE219">IFERROR(INDEX(elem_res,MATCH(TRUE,ISNUMBER(SEARCH(elem_ext,AA219)),0)),"")</f>
        <v/>
      </c>
      <c r="AF219" t="str">
        <f t="shared" si="82"/>
        <v xml:space="preserve"> </v>
      </c>
      <c r="AG219" t="str">
        <f t="shared" si="83"/>
        <v/>
      </c>
      <c r="AH219" t="e">
        <f t="shared" si="84"/>
        <v>#VALUE!</v>
      </c>
      <c r="AI219" t="str">
        <f t="shared" si="85"/>
        <v/>
      </c>
      <c r="AJ219" t="str">
        <f t="shared" si="86"/>
        <v/>
      </c>
      <c r="AK219" t="str">
        <f t="shared" si="87"/>
        <v/>
      </c>
      <c r="AL219" t="str">
        <f t="shared" si="88"/>
        <v/>
      </c>
      <c r="AM219" t="str">
        <f>IF(R219="","",'School Form 1-Copy'!$F$4)</f>
        <v/>
      </c>
      <c r="AN219" t="str">
        <f>IF(R219="","",'School Form 1-Copy'!$F$3)</f>
        <v/>
      </c>
      <c r="AO219" t="str">
        <f>IF(R219="","",'School Form 1-Copy'!$AH$3)</f>
        <v/>
      </c>
      <c r="AP219" t="str">
        <f>IF(R219="","",'School Form 1-Copy'!$S$3)</f>
        <v/>
      </c>
      <c r="AQ219" t="str">
        <f>IF(R219="","",IF('School Form 1-Copy'!$K$3="NCR","NCR",IF('School Form 1-Copy'!$K$3="ARMM","ARMM",IF('School Form 1-Copy'!$K$3="CARAGA","CARAGA",MID('School Form 1-Copy'!$K$3,FIND(" ",'School Form 1-Copy'!$K$3)+1,256)))))</f>
        <v/>
      </c>
      <c r="AR219" t="str">
        <f>IF(R219="","",MID('School Form 1-Copy'!$AB$4,FIND(" ",'School Form 1-Copy'!$AB$4)+1,256))</f>
        <v/>
      </c>
      <c r="AS219" t="str">
        <f>IF(R219="","",'School Form 1-Copy'!$AH$4)</f>
        <v/>
      </c>
      <c r="AT219" t="str">
        <f>IF(S219="","",'School Form 1-Copy'!$S$4)</f>
        <v/>
      </c>
      <c r="AU219" t="str">
        <f ca="1">IF(AM219="","",INDIRECT("'"&amp;"School Form 1-Copy"&amp;"'!"&amp;"AD"&amp;MATCH("*Prepared*",'School Form 1-Copy'!$AD$1:$AD$1000,0)+1))</f>
        <v/>
      </c>
    </row>
    <row r="220" spans="9:47">
      <c r="I220" t="str">
        <f t="shared" si="89"/>
        <v>SALAS,MELJEAN, EDURIA</v>
      </c>
      <c r="J220" t="str">
        <f>IF(I220="","",VLOOKUP(F16,IF({1,0},'School Form 1-Copy'!$C$1:$C$1000,'School Form 1-Copy'!$A$1:$A$1000),2,0))</f>
        <v>127918170009</v>
      </c>
      <c r="K220" t="str">
        <f t="shared" si="90"/>
        <v>FEMALE</v>
      </c>
      <c r="L220" t="str">
        <f t="shared" si="91"/>
        <v>05-12-2012</v>
      </c>
      <c r="M220" t="str">
        <f t="array" ref="M220">LOOKUP("zzzzz",CHOOSE({1,2},"",INDEX(I:I,SMALL(IF($I$3:$I$1000&lt;&gt;"",ROW($I$3:$I$1000)),ROWS($M$3:M220)))))</f>
        <v/>
      </c>
      <c r="N220" t="str">
        <f t="shared" si="73"/>
        <v/>
      </c>
      <c r="O220" t="str">
        <f t="shared" si="74"/>
        <v/>
      </c>
      <c r="P220" t="str">
        <f t="shared" si="75"/>
        <v/>
      </c>
      <c r="Q220" t="str">
        <f t="shared" si="76"/>
        <v/>
      </c>
      <c r="R220" t="str">
        <f>IFERROR(TRIM(MID(SUBSTITUTE(SUBSTITUTE(","&amp;$M220," ",", ",LEN($M220)-LEN(SUBSTITUTE($M220," ",""))),",",REPT(" ",50)),50*COLUMNS($M:M),50)),"")</f>
        <v/>
      </c>
      <c r="S220" t="str">
        <f>IFERROR(TRIM(MID(SUBSTITUTE(SUBSTITUTE(","&amp;$M220," ",", ",LEN($M220)-LEN(SUBSTITUTE($M220," ",""))),",",REPT(" ",50)),50*COLUMNS($M:N),50)),"")</f>
        <v/>
      </c>
      <c r="T220" t="str">
        <f>IFERROR(TRIM(MID(SUBSTITUTE(SUBSTITUTE(","&amp;$M220," ",", ",LEN($M220)-LEN(SUBSTITUTE($M220," ",""))),",",REPT(" ",50)),50*COLUMNS($M:O),50)),"")</f>
        <v/>
      </c>
      <c r="U220" t="str">
        <f>IFERROR(TRIM(MID(SUBSTITUTE(SUBSTITUTE(","&amp;$M220," ",", ",LEN($M220)-LEN(SUBSTITUTE($M220," ",""))),",",REPT(" ",50)),50*COLUMNS($M:P),50)),"")</f>
        <v/>
      </c>
      <c r="V220" s="53" t="e">
        <f>IF(LEN(TRIM(MID(SUBSTITUTE(SUBSTITUTE(","&amp;$Q220," ",", ",LEN($Q220)-LEN(SUBSTITUTE($Q220," ",""))),",",REPT(" ",50)),50*COLUMNS($Q:S),50)))&gt;3,TRIM(MID(SUBSTITUTE(SUBSTITUTE(","&amp;$Q220," ",", ",LEN($Q220)-LEN(SUBSTITUTE($Q220," ",""))),",",REPT(" ",50)),50*COLUMNS($Q:S),50)),"")</f>
        <v>#VALUE!</v>
      </c>
      <c r="W220" s="53" t="e">
        <f t="shared" si="77"/>
        <v>#VALUE!</v>
      </c>
      <c r="X220" t="e">
        <f t="shared" si="67"/>
        <v>#VALUE!</v>
      </c>
      <c r="Y220" s="54" t="e">
        <f t="shared" si="78"/>
        <v>#VALUE!</v>
      </c>
      <c r="Z220" s="53" t="e">
        <f>IF(AND(LEN(TRIM(MID(SUBSTITUTE(SUBSTITUTE(","&amp;$R220," ",", ",LEN($R220)-LEN(SUBSTITUTE($R220," ",""))),",",REPT(" ",50)),50*COLUMNS($R:R),50))&gt;0),LEFT(TRIM(MID(SUBSTITUTE(SUBSTITUTE(","&amp;$R220," ",", ",LEN($R220)-LEN(SUBSTITUTE($R220," ",""))),",",REPT(" ",50)),50*COLUMNS($R:R),50)),1)="I",LEFT(TRIM(MID(SUBSTITUTE(SUBSTITUTE(","&amp;$R220," ",", ",LEN($R220)-LEN(SUBSTITUTE($R220," ",""))),",",REPT(" ",50)),50*COLUMNS($R:R),50)),1)="V",LEFT(TRIM(MID(SUBSTITUTE(SUBSTITUTE(","&amp;$R220," ",", ",LEN($R220)-LEN(SUBSTITUTE($R220," ",""))),",",REPT(" ",50)),50*COLUMNS($R:R),50)),1)="X",LEFT(TRIM(MID(SUBSTITUTE(SUBSTITUTE(","&amp;$R220," ",", ",LEN($R220)-LEN(SUBSTITUTE($R220," ",""))),",",REPT(" ",50)),50*COLUMNS($R:R),50)),1)="J"),TRIM(MID(SUBSTITUTE(SUBSTITUTE(","&amp;$R220," ",", ",LEN($R220)-LEN(SUBSTITUTE($R220," ",""))),",",REPT(" ",50)),50*COLUMNS($R:R),50)),R220)</f>
        <v>#VALUE!</v>
      </c>
      <c r="AA220" s="55" t="str">
        <f t="shared" si="79"/>
        <v xml:space="preserve"> </v>
      </c>
      <c r="AB220" s="56" t="e">
        <f>IF(AE220="",IF(OR(LEFT(W220,1)="I",LEFT(W220,1)="V",LEFT(W220,1)="X",LEFT(W220,2)="JR",LEFT(W220,2)="SR"),IF(LEN(T220)-LEN(SUBSTITUTE(T220," ",""))&gt;=2,LEFT(T220,(FIND(" ",T220,1)-1)),W220),IF(AND(W220="",V220=""),IF(SUBSTITUTE(SUBSTITUTE(SUBSTITUTE(R220,AA220,""),".","")," ","")="",IF(LEN(TRIM(MID(SUBSTITUTE(SUBSTITUTE(","&amp;$Q220," ",", ",LEN($Q220)-LEN(SUBSTITUTE($Q220," ",""))),",",REPT(" ",50)),50*COLUMNS($Q:S),50)))&gt;3,LEFT(TRIM(MID(SUBSTITUTE(SUBSTITUTE(","&amp;$Q220," ",", ",LEN($Q220)-LEN(SUBSTITUTE($Q220," ",""))),",",REPT(" ",50)),50*COLUMNS($Q:S),50)),3),TRIM(MID(SUBSTITUTE(SUBSTITUTE(","&amp;$Q220," ",", ",LEN($Q220)-LEN(SUBSTITUTE($Q220," ",""))),",",REPT(" ",50)),50*COLUMNS($Q:S),50))),SUBSTITUTE(SUBSTITUTE(SUBSTITUTE(R220,AA220,""),".","")," ","")),IF(AND(LEN(W220)&gt;0,LEN(V220)&gt;0),IF(SUBSTITUTE(SUBSTITUTE(SUBSTITUTE(R220,AA220,""),".","")," ","")="",IF(LEN(TRIM(MID(SUBSTITUTE(SUBSTITUTE(","&amp;$Q220," ",", ",LEN($Q220)-LEN(SUBSTITUTE($Q220," ",""))),",",REPT(" ",50)),50*COLUMNS($Q:S),50)))&gt;3,LEFT(TRIM(MID(SUBSTITUTE(SUBSTITUTE(","&amp;$Q220," ",", ",LEN($Q220)-LEN(SUBSTITUTE($Q220," ",""))),",",REPT(" ",50)),50*COLUMNS($Q:S),50)),3),TRIM(MID(SUBSTITUTE(SUBSTITUTE(","&amp;$Q220," ",", ",LEN($Q220)-LEN(SUBSTITUTE($Q220," ",""))),",",REPT(" ",50)),50*COLUMNS($Q:S),50))),SUBSTITUTE(SUBSTITUTE(SUBSTITUTE(R220,AA220,""),".","")," ","")),""))),AE220)</f>
        <v>#VALUE!</v>
      </c>
      <c r="AC220" s="56" t="e">
        <f t="shared" si="80"/>
        <v>#VALUE!</v>
      </c>
      <c r="AD220" s="57" t="str">
        <f t="shared" si="81"/>
        <v/>
      </c>
      <c r="AE220" t="str">
        <f t="array" ref="AE220">IFERROR(INDEX(elem_res,MATCH(TRUE,ISNUMBER(SEARCH(elem_ext,AA220)),0)),"")</f>
        <v/>
      </c>
      <c r="AF220" t="str">
        <f t="shared" si="82"/>
        <v xml:space="preserve"> </v>
      </c>
      <c r="AG220" t="str">
        <f t="shared" si="83"/>
        <v/>
      </c>
      <c r="AH220" t="e">
        <f t="shared" si="84"/>
        <v>#VALUE!</v>
      </c>
      <c r="AI220" t="str">
        <f t="shared" si="85"/>
        <v/>
      </c>
      <c r="AJ220" t="str">
        <f t="shared" si="86"/>
        <v/>
      </c>
      <c r="AK220" t="str">
        <f t="shared" si="87"/>
        <v/>
      </c>
      <c r="AL220" t="str">
        <f t="shared" si="88"/>
        <v/>
      </c>
      <c r="AM220" t="str">
        <f>IF(R220="","",'School Form 1-Copy'!$F$4)</f>
        <v/>
      </c>
      <c r="AN220" t="str">
        <f>IF(R220="","",'School Form 1-Copy'!$F$3)</f>
        <v/>
      </c>
      <c r="AO220" t="str">
        <f>IF(R220="","",'School Form 1-Copy'!$AH$3)</f>
        <v/>
      </c>
      <c r="AP220" t="str">
        <f>IF(R220="","",'School Form 1-Copy'!$S$3)</f>
        <v/>
      </c>
      <c r="AQ220" t="str">
        <f>IF(R220="","",IF('School Form 1-Copy'!$K$3="NCR","NCR",IF('School Form 1-Copy'!$K$3="ARMM","ARMM",IF('School Form 1-Copy'!$K$3="CARAGA","CARAGA",MID('School Form 1-Copy'!$K$3,FIND(" ",'School Form 1-Copy'!$K$3)+1,256)))))</f>
        <v/>
      </c>
      <c r="AR220" t="str">
        <f>IF(R220="","",MID('School Form 1-Copy'!$AB$4,FIND(" ",'School Form 1-Copy'!$AB$4)+1,256))</f>
        <v/>
      </c>
      <c r="AS220" t="str">
        <f>IF(R220="","",'School Form 1-Copy'!$AH$4)</f>
        <v/>
      </c>
      <c r="AT220" t="str">
        <f>IF(S220="","",'School Form 1-Copy'!$S$4)</f>
        <v/>
      </c>
      <c r="AU220" t="str">
        <f ca="1">IF(AM220="","",INDIRECT("'"&amp;"School Form 1-Copy"&amp;"'!"&amp;"AD"&amp;MATCH("*Prepared*",'School Form 1-Copy'!$AD$1:$AD$1000,0)+1))</f>
        <v/>
      </c>
    </row>
    <row r="221" spans="9:47">
      <c r="I221" t="str">
        <f t="shared" si="89"/>
        <v>SALVO,HONEY PEARL, DAHUYA</v>
      </c>
      <c r="J221" t="str">
        <f>IF(I221="","",VLOOKUP(F17,IF({1,0},'School Form 1-Copy'!$C$1:$C$1000,'School Form 1-Copy'!$A$1:$A$1000),2,0))</f>
        <v>127918170021</v>
      </c>
      <c r="K221" t="str">
        <f t="shared" si="90"/>
        <v>FEMALE</v>
      </c>
      <c r="L221" t="str">
        <f t="shared" si="91"/>
        <v>03-27-2012</v>
      </c>
      <c r="M221" t="str">
        <f t="array" ref="M221">LOOKUP("zzzzz",CHOOSE({1,2},"",INDEX(I:I,SMALL(IF($I$3:$I$1000&lt;&gt;"",ROW($I$3:$I$1000)),ROWS($M$3:M221)))))</f>
        <v/>
      </c>
      <c r="N221" t="str">
        <f t="shared" si="73"/>
        <v/>
      </c>
      <c r="O221" t="str">
        <f t="shared" si="74"/>
        <v/>
      </c>
      <c r="P221" t="str">
        <f t="shared" si="75"/>
        <v/>
      </c>
      <c r="Q221" t="str">
        <f t="shared" si="76"/>
        <v/>
      </c>
      <c r="R221" t="str">
        <f>IFERROR(TRIM(MID(SUBSTITUTE(SUBSTITUTE(","&amp;$M221," ",", ",LEN($M221)-LEN(SUBSTITUTE($M221," ",""))),",",REPT(" ",50)),50*COLUMNS($M:M),50)),"")</f>
        <v/>
      </c>
      <c r="S221" t="str">
        <f>IFERROR(TRIM(MID(SUBSTITUTE(SUBSTITUTE(","&amp;$M221," ",", ",LEN($M221)-LEN(SUBSTITUTE($M221," ",""))),",",REPT(" ",50)),50*COLUMNS($M:N),50)),"")</f>
        <v/>
      </c>
      <c r="T221" t="str">
        <f>IFERROR(TRIM(MID(SUBSTITUTE(SUBSTITUTE(","&amp;$M221," ",", ",LEN($M221)-LEN(SUBSTITUTE($M221," ",""))),",",REPT(" ",50)),50*COLUMNS($M:O),50)),"")</f>
        <v/>
      </c>
      <c r="U221" t="str">
        <f>IFERROR(TRIM(MID(SUBSTITUTE(SUBSTITUTE(","&amp;$M221," ",", ",LEN($M221)-LEN(SUBSTITUTE($M221," ",""))),",",REPT(" ",50)),50*COLUMNS($M:P),50)),"")</f>
        <v/>
      </c>
      <c r="V221" s="53" t="e">
        <f>IF(LEN(TRIM(MID(SUBSTITUTE(SUBSTITUTE(","&amp;$Q221," ",", ",LEN($Q221)-LEN(SUBSTITUTE($Q221," ",""))),",",REPT(" ",50)),50*COLUMNS($Q:S),50)))&gt;3,TRIM(MID(SUBSTITUTE(SUBSTITUTE(","&amp;$Q221," ",", ",LEN($Q221)-LEN(SUBSTITUTE($Q221," ",""))),",",REPT(" ",50)),50*COLUMNS($Q:S),50)),"")</f>
        <v>#VALUE!</v>
      </c>
      <c r="W221" s="53" t="e">
        <f t="shared" si="77"/>
        <v>#VALUE!</v>
      </c>
      <c r="X221" t="e">
        <f t="shared" si="67"/>
        <v>#VALUE!</v>
      </c>
      <c r="Y221" s="54" t="e">
        <f t="shared" si="78"/>
        <v>#VALUE!</v>
      </c>
      <c r="Z221" s="53" t="e">
        <f>IF(AND(LEN(TRIM(MID(SUBSTITUTE(SUBSTITUTE(","&amp;$R221," ",", ",LEN($R221)-LEN(SUBSTITUTE($R221," ",""))),",",REPT(" ",50)),50*COLUMNS($R:R),50))&gt;0),LEFT(TRIM(MID(SUBSTITUTE(SUBSTITUTE(","&amp;$R221," ",", ",LEN($R221)-LEN(SUBSTITUTE($R221," ",""))),",",REPT(" ",50)),50*COLUMNS($R:R),50)),1)="I",LEFT(TRIM(MID(SUBSTITUTE(SUBSTITUTE(","&amp;$R221," ",", ",LEN($R221)-LEN(SUBSTITUTE($R221," ",""))),",",REPT(" ",50)),50*COLUMNS($R:R),50)),1)="V",LEFT(TRIM(MID(SUBSTITUTE(SUBSTITUTE(","&amp;$R221," ",", ",LEN($R221)-LEN(SUBSTITUTE($R221," ",""))),",",REPT(" ",50)),50*COLUMNS($R:R),50)),1)="X",LEFT(TRIM(MID(SUBSTITUTE(SUBSTITUTE(","&amp;$R221," ",", ",LEN($R221)-LEN(SUBSTITUTE($R221," ",""))),",",REPT(" ",50)),50*COLUMNS($R:R),50)),1)="J"),TRIM(MID(SUBSTITUTE(SUBSTITUTE(","&amp;$R221," ",", ",LEN($R221)-LEN(SUBSTITUTE($R221," ",""))),",",REPT(" ",50)),50*COLUMNS($R:R),50)),R221)</f>
        <v>#VALUE!</v>
      </c>
      <c r="AA221" s="55" t="str">
        <f t="shared" si="79"/>
        <v xml:space="preserve"> </v>
      </c>
      <c r="AB221" s="56" t="e">
        <f>IF(AE221="",IF(OR(LEFT(W221,1)="I",LEFT(W221,1)="V",LEFT(W221,1)="X",LEFT(W221,2)="JR",LEFT(W221,2)="SR"),IF(LEN(T221)-LEN(SUBSTITUTE(T221," ",""))&gt;=2,LEFT(T221,(FIND(" ",T221,1)-1)),W221),IF(AND(W221="",V221=""),IF(SUBSTITUTE(SUBSTITUTE(SUBSTITUTE(R221,AA221,""),".","")," ","")="",IF(LEN(TRIM(MID(SUBSTITUTE(SUBSTITUTE(","&amp;$Q221," ",", ",LEN($Q221)-LEN(SUBSTITUTE($Q221," ",""))),",",REPT(" ",50)),50*COLUMNS($Q:S),50)))&gt;3,LEFT(TRIM(MID(SUBSTITUTE(SUBSTITUTE(","&amp;$Q221," ",", ",LEN($Q221)-LEN(SUBSTITUTE($Q221," ",""))),",",REPT(" ",50)),50*COLUMNS($Q:S),50)),3),TRIM(MID(SUBSTITUTE(SUBSTITUTE(","&amp;$Q221," ",", ",LEN($Q221)-LEN(SUBSTITUTE($Q221," ",""))),",",REPT(" ",50)),50*COLUMNS($Q:S),50))),SUBSTITUTE(SUBSTITUTE(SUBSTITUTE(R221,AA221,""),".","")," ","")),IF(AND(LEN(W221)&gt;0,LEN(V221)&gt;0),IF(SUBSTITUTE(SUBSTITUTE(SUBSTITUTE(R221,AA221,""),".","")," ","")="",IF(LEN(TRIM(MID(SUBSTITUTE(SUBSTITUTE(","&amp;$Q221," ",", ",LEN($Q221)-LEN(SUBSTITUTE($Q221," ",""))),",",REPT(" ",50)),50*COLUMNS($Q:S),50)))&gt;3,LEFT(TRIM(MID(SUBSTITUTE(SUBSTITUTE(","&amp;$Q221," ",", ",LEN($Q221)-LEN(SUBSTITUTE($Q221," ",""))),",",REPT(" ",50)),50*COLUMNS($Q:S),50)),3),TRIM(MID(SUBSTITUTE(SUBSTITUTE(","&amp;$Q221," ",", ",LEN($Q221)-LEN(SUBSTITUTE($Q221," ",""))),",",REPT(" ",50)),50*COLUMNS($Q:S),50))),SUBSTITUTE(SUBSTITUTE(SUBSTITUTE(R221,AA221,""),".","")," ","")),""))),AE221)</f>
        <v>#VALUE!</v>
      </c>
      <c r="AC221" s="56" t="e">
        <f t="shared" si="80"/>
        <v>#VALUE!</v>
      </c>
      <c r="AD221" s="57" t="str">
        <f t="shared" si="81"/>
        <v/>
      </c>
      <c r="AE221" t="str">
        <f t="array" ref="AE221">IFERROR(INDEX(elem_res,MATCH(TRUE,ISNUMBER(SEARCH(elem_ext,AA221)),0)),"")</f>
        <v/>
      </c>
      <c r="AF221" t="str">
        <f t="shared" si="82"/>
        <v xml:space="preserve"> </v>
      </c>
      <c r="AG221" t="str">
        <f t="shared" si="83"/>
        <v/>
      </c>
      <c r="AH221" t="e">
        <f t="shared" si="84"/>
        <v>#VALUE!</v>
      </c>
      <c r="AI221" t="str">
        <f t="shared" si="85"/>
        <v/>
      </c>
      <c r="AJ221" t="str">
        <f t="shared" si="86"/>
        <v/>
      </c>
      <c r="AK221" t="str">
        <f t="shared" si="87"/>
        <v/>
      </c>
      <c r="AL221" t="str">
        <f t="shared" si="88"/>
        <v/>
      </c>
      <c r="AM221" t="str">
        <f>IF(R221="","",'School Form 1-Copy'!$F$4)</f>
        <v/>
      </c>
      <c r="AN221" t="str">
        <f>IF(R221="","",'School Form 1-Copy'!$F$3)</f>
        <v/>
      </c>
      <c r="AO221" t="str">
        <f>IF(R221="","",'School Form 1-Copy'!$AH$3)</f>
        <v/>
      </c>
      <c r="AP221" t="str">
        <f>IF(R221="","",'School Form 1-Copy'!$S$3)</f>
        <v/>
      </c>
      <c r="AQ221" t="str">
        <f>IF(R221="","",IF('School Form 1-Copy'!$K$3="NCR","NCR",IF('School Form 1-Copy'!$K$3="ARMM","ARMM",IF('School Form 1-Copy'!$K$3="CARAGA","CARAGA",MID('School Form 1-Copy'!$K$3,FIND(" ",'School Form 1-Copy'!$K$3)+1,256)))))</f>
        <v/>
      </c>
      <c r="AR221" t="str">
        <f>IF(R221="","",MID('School Form 1-Copy'!$AB$4,FIND(" ",'School Form 1-Copy'!$AB$4)+1,256))</f>
        <v/>
      </c>
      <c r="AS221" t="str">
        <f>IF(R221="","",'School Form 1-Copy'!$AH$4)</f>
        <v/>
      </c>
      <c r="AT221" t="str">
        <f>IF(S221="","",'School Form 1-Copy'!$S$4)</f>
        <v/>
      </c>
      <c r="AU221" t="str">
        <f ca="1">IF(AM221="","",INDIRECT("'"&amp;"School Form 1-Copy"&amp;"'!"&amp;"AD"&amp;MATCH("*Prepared*",'School Form 1-Copy'!$AD$1:$AD$1000,0)+1))</f>
        <v/>
      </c>
    </row>
    <row r="222" spans="9:47">
      <c r="I222" t="str">
        <f t="shared" si="89"/>
        <v>UBAN,SHAMAE, CASTILLO</v>
      </c>
      <c r="J222" t="str">
        <f>IF(I222="","",VLOOKUP(F18,IF({1,0},'School Form 1-Copy'!$C$1:$C$1000,'School Form 1-Copy'!$A$1:$A$1000),2,0))</f>
        <v>127918170023</v>
      </c>
      <c r="K222" t="str">
        <f t="shared" si="90"/>
        <v>FEMALE</v>
      </c>
      <c r="L222" t="str">
        <f t="shared" si="91"/>
        <v>10-15-2011</v>
      </c>
      <c r="M222" t="str">
        <f t="array" ref="M222">LOOKUP("zzzzz",CHOOSE({1,2},"",INDEX(I:I,SMALL(IF($I$3:$I$1000&lt;&gt;"",ROW($I$3:$I$1000)),ROWS($M$3:M222)))))</f>
        <v/>
      </c>
      <c r="N222" t="str">
        <f t="shared" si="73"/>
        <v/>
      </c>
      <c r="O222" t="str">
        <f t="shared" si="74"/>
        <v/>
      </c>
      <c r="P222" t="str">
        <f t="shared" si="75"/>
        <v/>
      </c>
      <c r="Q222" t="str">
        <f t="shared" si="76"/>
        <v/>
      </c>
      <c r="R222" t="str">
        <f>IFERROR(TRIM(MID(SUBSTITUTE(SUBSTITUTE(","&amp;$M222," ",", ",LEN($M222)-LEN(SUBSTITUTE($M222," ",""))),",",REPT(" ",50)),50*COLUMNS($M:M),50)),"")</f>
        <v/>
      </c>
      <c r="S222" t="str">
        <f>IFERROR(TRIM(MID(SUBSTITUTE(SUBSTITUTE(","&amp;$M222," ",", ",LEN($M222)-LEN(SUBSTITUTE($M222," ",""))),",",REPT(" ",50)),50*COLUMNS($M:N),50)),"")</f>
        <v/>
      </c>
      <c r="T222" t="str">
        <f>IFERROR(TRIM(MID(SUBSTITUTE(SUBSTITUTE(","&amp;$M222," ",", ",LEN($M222)-LEN(SUBSTITUTE($M222," ",""))),",",REPT(" ",50)),50*COLUMNS($M:O),50)),"")</f>
        <v/>
      </c>
      <c r="U222" t="str">
        <f>IFERROR(TRIM(MID(SUBSTITUTE(SUBSTITUTE(","&amp;$M222," ",", ",LEN($M222)-LEN(SUBSTITUTE($M222," ",""))),",",REPT(" ",50)),50*COLUMNS($M:P),50)),"")</f>
        <v/>
      </c>
      <c r="V222" s="53" t="e">
        <f>IF(LEN(TRIM(MID(SUBSTITUTE(SUBSTITUTE(","&amp;$Q222," ",", ",LEN($Q222)-LEN(SUBSTITUTE($Q222," ",""))),",",REPT(" ",50)),50*COLUMNS($Q:S),50)))&gt;3,TRIM(MID(SUBSTITUTE(SUBSTITUTE(","&amp;$Q222," ",", ",LEN($Q222)-LEN(SUBSTITUTE($Q222," ",""))),",",REPT(" ",50)),50*COLUMNS($Q:S),50)),"")</f>
        <v>#VALUE!</v>
      </c>
      <c r="W222" s="53" t="e">
        <f t="shared" si="77"/>
        <v>#VALUE!</v>
      </c>
      <c r="X222" t="e">
        <f t="shared" si="67"/>
        <v>#VALUE!</v>
      </c>
      <c r="Y222" s="54" t="e">
        <f t="shared" si="78"/>
        <v>#VALUE!</v>
      </c>
      <c r="Z222" s="53" t="e">
        <f>IF(AND(LEN(TRIM(MID(SUBSTITUTE(SUBSTITUTE(","&amp;$R222," ",", ",LEN($R222)-LEN(SUBSTITUTE($R222," ",""))),",",REPT(" ",50)),50*COLUMNS($R:R),50))&gt;0),LEFT(TRIM(MID(SUBSTITUTE(SUBSTITUTE(","&amp;$R222," ",", ",LEN($R222)-LEN(SUBSTITUTE($R222," ",""))),",",REPT(" ",50)),50*COLUMNS($R:R),50)),1)="I",LEFT(TRIM(MID(SUBSTITUTE(SUBSTITUTE(","&amp;$R222," ",", ",LEN($R222)-LEN(SUBSTITUTE($R222," ",""))),",",REPT(" ",50)),50*COLUMNS($R:R),50)),1)="V",LEFT(TRIM(MID(SUBSTITUTE(SUBSTITUTE(","&amp;$R222," ",", ",LEN($R222)-LEN(SUBSTITUTE($R222," ",""))),",",REPT(" ",50)),50*COLUMNS($R:R),50)),1)="X",LEFT(TRIM(MID(SUBSTITUTE(SUBSTITUTE(","&amp;$R222," ",", ",LEN($R222)-LEN(SUBSTITUTE($R222," ",""))),",",REPT(" ",50)),50*COLUMNS($R:R),50)),1)="J"),TRIM(MID(SUBSTITUTE(SUBSTITUTE(","&amp;$R222," ",", ",LEN($R222)-LEN(SUBSTITUTE($R222," ",""))),",",REPT(" ",50)),50*COLUMNS($R:R),50)),R222)</f>
        <v>#VALUE!</v>
      </c>
      <c r="AA222" s="55" t="str">
        <f t="shared" si="79"/>
        <v xml:space="preserve"> </v>
      </c>
      <c r="AB222" s="56" t="e">
        <f>IF(AE222="",IF(OR(LEFT(W222,1)="I",LEFT(W222,1)="V",LEFT(W222,1)="X",LEFT(W222,2)="JR",LEFT(W222,2)="SR"),IF(LEN(T222)-LEN(SUBSTITUTE(T222," ",""))&gt;=2,LEFT(T222,(FIND(" ",T222,1)-1)),W222),IF(AND(W222="",V222=""),IF(SUBSTITUTE(SUBSTITUTE(SUBSTITUTE(R222,AA222,""),".","")," ","")="",IF(LEN(TRIM(MID(SUBSTITUTE(SUBSTITUTE(","&amp;$Q222," ",", ",LEN($Q222)-LEN(SUBSTITUTE($Q222," ",""))),",",REPT(" ",50)),50*COLUMNS($Q:S),50)))&gt;3,LEFT(TRIM(MID(SUBSTITUTE(SUBSTITUTE(","&amp;$Q222," ",", ",LEN($Q222)-LEN(SUBSTITUTE($Q222," ",""))),",",REPT(" ",50)),50*COLUMNS($Q:S),50)),3),TRIM(MID(SUBSTITUTE(SUBSTITUTE(","&amp;$Q222," ",", ",LEN($Q222)-LEN(SUBSTITUTE($Q222," ",""))),",",REPT(" ",50)),50*COLUMNS($Q:S),50))),SUBSTITUTE(SUBSTITUTE(SUBSTITUTE(R222,AA222,""),".","")," ","")),IF(AND(LEN(W222)&gt;0,LEN(V222)&gt;0),IF(SUBSTITUTE(SUBSTITUTE(SUBSTITUTE(R222,AA222,""),".","")," ","")="",IF(LEN(TRIM(MID(SUBSTITUTE(SUBSTITUTE(","&amp;$Q222," ",", ",LEN($Q222)-LEN(SUBSTITUTE($Q222," ",""))),",",REPT(" ",50)),50*COLUMNS($Q:S),50)))&gt;3,LEFT(TRIM(MID(SUBSTITUTE(SUBSTITUTE(","&amp;$Q222," ",", ",LEN($Q222)-LEN(SUBSTITUTE($Q222," ",""))),",",REPT(" ",50)),50*COLUMNS($Q:S),50)),3),TRIM(MID(SUBSTITUTE(SUBSTITUTE(","&amp;$Q222," ",", ",LEN($Q222)-LEN(SUBSTITUTE($Q222," ",""))),",",REPT(" ",50)),50*COLUMNS($Q:S),50))),SUBSTITUTE(SUBSTITUTE(SUBSTITUTE(R222,AA222,""),".","")," ","")),""))),AE222)</f>
        <v>#VALUE!</v>
      </c>
      <c r="AC222" s="56" t="e">
        <f t="shared" si="80"/>
        <v>#VALUE!</v>
      </c>
      <c r="AD222" s="57" t="str">
        <f t="shared" si="81"/>
        <v/>
      </c>
      <c r="AE222" t="str">
        <f t="array" ref="AE222">IFERROR(INDEX(elem_res,MATCH(TRUE,ISNUMBER(SEARCH(elem_ext,AA222)),0)),"")</f>
        <v/>
      </c>
      <c r="AF222" t="str">
        <f t="shared" si="82"/>
        <v xml:space="preserve"> </v>
      </c>
      <c r="AG222" t="str">
        <f t="shared" si="83"/>
        <v/>
      </c>
      <c r="AH222" t="e">
        <f t="shared" si="84"/>
        <v>#VALUE!</v>
      </c>
      <c r="AI222" t="str">
        <f t="shared" si="85"/>
        <v/>
      </c>
      <c r="AJ222" t="str">
        <f t="shared" si="86"/>
        <v/>
      </c>
      <c r="AK222" t="str">
        <f t="shared" si="87"/>
        <v/>
      </c>
      <c r="AL222" t="str">
        <f t="shared" si="88"/>
        <v/>
      </c>
      <c r="AM222" t="str">
        <f>IF(R222="","",'School Form 1-Copy'!$F$4)</f>
        <v/>
      </c>
      <c r="AN222" t="str">
        <f>IF(R222="","",'School Form 1-Copy'!$F$3)</f>
        <v/>
      </c>
      <c r="AO222" t="str">
        <f>IF(R222="","",'School Form 1-Copy'!$AH$3)</f>
        <v/>
      </c>
      <c r="AP222" t="str">
        <f>IF(R222="","",'School Form 1-Copy'!$S$3)</f>
        <v/>
      </c>
      <c r="AQ222" t="str">
        <f>IF(R222="","",IF('School Form 1-Copy'!$K$3="NCR","NCR",IF('School Form 1-Copy'!$K$3="ARMM","ARMM",IF('School Form 1-Copy'!$K$3="CARAGA","CARAGA",MID('School Form 1-Copy'!$K$3,FIND(" ",'School Form 1-Copy'!$K$3)+1,256)))))</f>
        <v/>
      </c>
      <c r="AR222" t="str">
        <f>IF(R222="","",MID('School Form 1-Copy'!$AB$4,FIND(" ",'School Form 1-Copy'!$AB$4)+1,256))</f>
        <v/>
      </c>
      <c r="AS222" t="str">
        <f>IF(R222="","",'School Form 1-Copy'!$AH$4)</f>
        <v/>
      </c>
      <c r="AT222" t="str">
        <f>IF(S222="","",'School Form 1-Copy'!$S$4)</f>
        <v/>
      </c>
      <c r="AU222" t="str">
        <f ca="1">IF(AM222="","",INDIRECT("'"&amp;"School Form 1-Copy"&amp;"'!"&amp;"AD"&amp;MATCH("*Prepared*",'School Form 1-Copy'!$AD$1:$AD$1000,0)+1))</f>
        <v/>
      </c>
    </row>
    <row r="223" spans="9:47">
      <c r="I223" t="str">
        <f t="shared" si="89"/>
        <v>YAMARO,PATRICIA, GALIBOT</v>
      </c>
      <c r="J223" t="str">
        <f>IF(I223="","",VLOOKUP(F19,IF({1,0},'School Form 1-Copy'!$C$1:$C$1000,'School Form 1-Copy'!$A$1:$A$1000),2,0))</f>
        <v>127918170038</v>
      </c>
      <c r="K223" t="str">
        <f t="shared" si="90"/>
        <v>FEMALE</v>
      </c>
      <c r="L223" t="str">
        <f t="shared" si="91"/>
        <v>02-20-2012</v>
      </c>
      <c r="M223" t="str">
        <f t="array" ref="M223">LOOKUP("zzzzz",CHOOSE({1,2},"",INDEX(I:I,SMALL(IF($I$3:$I$1000&lt;&gt;"",ROW($I$3:$I$1000)),ROWS($M$3:M223)))))</f>
        <v/>
      </c>
      <c r="N223" t="str">
        <f t="shared" si="73"/>
        <v/>
      </c>
      <c r="O223" t="str">
        <f t="shared" si="74"/>
        <v/>
      </c>
      <c r="P223" t="str">
        <f t="shared" si="75"/>
        <v/>
      </c>
      <c r="Q223" t="str">
        <f t="shared" si="76"/>
        <v/>
      </c>
      <c r="R223" t="str">
        <f>IFERROR(TRIM(MID(SUBSTITUTE(SUBSTITUTE(","&amp;$M223," ",", ",LEN($M223)-LEN(SUBSTITUTE($M223," ",""))),",",REPT(" ",50)),50*COLUMNS($M:M),50)),"")</f>
        <v/>
      </c>
      <c r="S223" t="str">
        <f>IFERROR(TRIM(MID(SUBSTITUTE(SUBSTITUTE(","&amp;$M223," ",", ",LEN($M223)-LEN(SUBSTITUTE($M223," ",""))),",",REPT(" ",50)),50*COLUMNS($M:N),50)),"")</f>
        <v/>
      </c>
      <c r="T223" t="str">
        <f>IFERROR(TRIM(MID(SUBSTITUTE(SUBSTITUTE(","&amp;$M223," ",", ",LEN($M223)-LEN(SUBSTITUTE($M223," ",""))),",",REPT(" ",50)),50*COLUMNS($M:O),50)),"")</f>
        <v/>
      </c>
      <c r="U223" t="str">
        <f>IFERROR(TRIM(MID(SUBSTITUTE(SUBSTITUTE(","&amp;$M223," ",", ",LEN($M223)-LEN(SUBSTITUTE($M223," ",""))),",",REPT(" ",50)),50*COLUMNS($M:P),50)),"")</f>
        <v/>
      </c>
      <c r="V223" s="53" t="e">
        <f>IF(LEN(TRIM(MID(SUBSTITUTE(SUBSTITUTE(","&amp;$Q223," ",", ",LEN($Q223)-LEN(SUBSTITUTE($Q223," ",""))),",",REPT(" ",50)),50*COLUMNS($Q:S),50)))&gt;3,TRIM(MID(SUBSTITUTE(SUBSTITUTE(","&amp;$Q223," ",", ",LEN($Q223)-LEN(SUBSTITUTE($Q223," ",""))),",",REPT(" ",50)),50*COLUMNS($Q:S),50)),"")</f>
        <v>#VALUE!</v>
      </c>
      <c r="W223" s="53" t="e">
        <f t="shared" si="77"/>
        <v>#VALUE!</v>
      </c>
      <c r="X223" t="e">
        <f t="shared" si="67"/>
        <v>#VALUE!</v>
      </c>
      <c r="Y223" s="54" t="e">
        <f t="shared" si="78"/>
        <v>#VALUE!</v>
      </c>
      <c r="Z223" s="53" t="e">
        <f>IF(AND(LEN(TRIM(MID(SUBSTITUTE(SUBSTITUTE(","&amp;$R223," ",", ",LEN($R223)-LEN(SUBSTITUTE($R223," ",""))),",",REPT(" ",50)),50*COLUMNS($R:R),50))&gt;0),LEFT(TRIM(MID(SUBSTITUTE(SUBSTITUTE(","&amp;$R223," ",", ",LEN($R223)-LEN(SUBSTITUTE($R223," ",""))),",",REPT(" ",50)),50*COLUMNS($R:R),50)),1)="I",LEFT(TRIM(MID(SUBSTITUTE(SUBSTITUTE(","&amp;$R223," ",", ",LEN($R223)-LEN(SUBSTITUTE($R223," ",""))),",",REPT(" ",50)),50*COLUMNS($R:R),50)),1)="V",LEFT(TRIM(MID(SUBSTITUTE(SUBSTITUTE(","&amp;$R223," ",", ",LEN($R223)-LEN(SUBSTITUTE($R223," ",""))),",",REPT(" ",50)),50*COLUMNS($R:R),50)),1)="X",LEFT(TRIM(MID(SUBSTITUTE(SUBSTITUTE(","&amp;$R223," ",", ",LEN($R223)-LEN(SUBSTITUTE($R223," ",""))),",",REPT(" ",50)),50*COLUMNS($R:R),50)),1)="J"),TRIM(MID(SUBSTITUTE(SUBSTITUTE(","&amp;$R223," ",", ",LEN($R223)-LEN(SUBSTITUTE($R223," ",""))),",",REPT(" ",50)),50*COLUMNS($R:R),50)),R223)</f>
        <v>#VALUE!</v>
      </c>
      <c r="AA223" s="55" t="str">
        <f t="shared" si="79"/>
        <v xml:space="preserve"> </v>
      </c>
      <c r="AB223" s="56" t="e">
        <f>IF(AE223="",IF(OR(LEFT(W223,1)="I",LEFT(W223,1)="V",LEFT(W223,1)="X",LEFT(W223,2)="JR",LEFT(W223,2)="SR"),IF(LEN(T223)-LEN(SUBSTITUTE(T223," ",""))&gt;=2,LEFT(T223,(FIND(" ",T223,1)-1)),W223),IF(AND(W223="",V223=""),IF(SUBSTITUTE(SUBSTITUTE(SUBSTITUTE(R223,AA223,""),".","")," ","")="",IF(LEN(TRIM(MID(SUBSTITUTE(SUBSTITUTE(","&amp;$Q223," ",", ",LEN($Q223)-LEN(SUBSTITUTE($Q223," ",""))),",",REPT(" ",50)),50*COLUMNS($Q:S),50)))&gt;3,LEFT(TRIM(MID(SUBSTITUTE(SUBSTITUTE(","&amp;$Q223," ",", ",LEN($Q223)-LEN(SUBSTITUTE($Q223," ",""))),",",REPT(" ",50)),50*COLUMNS($Q:S),50)),3),TRIM(MID(SUBSTITUTE(SUBSTITUTE(","&amp;$Q223," ",", ",LEN($Q223)-LEN(SUBSTITUTE($Q223," ",""))),",",REPT(" ",50)),50*COLUMNS($Q:S),50))),SUBSTITUTE(SUBSTITUTE(SUBSTITUTE(R223,AA223,""),".","")," ","")),IF(AND(LEN(W223)&gt;0,LEN(V223)&gt;0),IF(SUBSTITUTE(SUBSTITUTE(SUBSTITUTE(R223,AA223,""),".","")," ","")="",IF(LEN(TRIM(MID(SUBSTITUTE(SUBSTITUTE(","&amp;$Q223," ",", ",LEN($Q223)-LEN(SUBSTITUTE($Q223," ",""))),",",REPT(" ",50)),50*COLUMNS($Q:S),50)))&gt;3,LEFT(TRIM(MID(SUBSTITUTE(SUBSTITUTE(","&amp;$Q223," ",", ",LEN($Q223)-LEN(SUBSTITUTE($Q223," ",""))),",",REPT(" ",50)),50*COLUMNS($Q:S),50)),3),TRIM(MID(SUBSTITUTE(SUBSTITUTE(","&amp;$Q223," ",", ",LEN($Q223)-LEN(SUBSTITUTE($Q223," ",""))),",",REPT(" ",50)),50*COLUMNS($Q:S),50))),SUBSTITUTE(SUBSTITUTE(SUBSTITUTE(R223,AA223,""),".","")," ","")),""))),AE223)</f>
        <v>#VALUE!</v>
      </c>
      <c r="AC223" s="56" t="e">
        <f t="shared" si="80"/>
        <v>#VALUE!</v>
      </c>
      <c r="AD223" s="57" t="str">
        <f t="shared" si="81"/>
        <v/>
      </c>
      <c r="AE223" t="str">
        <f t="array" ref="AE223">IFERROR(INDEX(elem_res,MATCH(TRUE,ISNUMBER(SEARCH(elem_ext,AA223)),0)),"")</f>
        <v/>
      </c>
      <c r="AF223" t="str">
        <f t="shared" si="82"/>
        <v xml:space="preserve"> </v>
      </c>
      <c r="AG223" t="str">
        <f t="shared" si="83"/>
        <v/>
      </c>
      <c r="AH223" t="e">
        <f t="shared" si="84"/>
        <v>#VALUE!</v>
      </c>
      <c r="AI223" t="str">
        <f t="shared" si="85"/>
        <v/>
      </c>
      <c r="AJ223" t="str">
        <f t="shared" si="86"/>
        <v/>
      </c>
      <c r="AK223" t="str">
        <f t="shared" si="87"/>
        <v/>
      </c>
      <c r="AL223" t="str">
        <f t="shared" si="88"/>
        <v/>
      </c>
      <c r="AM223" t="str">
        <f>IF(R223="","",'School Form 1-Copy'!$F$4)</f>
        <v/>
      </c>
      <c r="AN223" t="str">
        <f>IF(R223="","",'School Form 1-Copy'!$F$3)</f>
        <v/>
      </c>
      <c r="AO223" t="str">
        <f>IF(R223="","",'School Form 1-Copy'!$AH$3)</f>
        <v/>
      </c>
      <c r="AP223" t="str">
        <f>IF(R223="","",'School Form 1-Copy'!$S$3)</f>
        <v/>
      </c>
      <c r="AQ223" t="str">
        <f>IF(R223="","",IF('School Form 1-Copy'!$K$3="NCR","NCR",IF('School Form 1-Copy'!$K$3="ARMM","ARMM",IF('School Form 1-Copy'!$K$3="CARAGA","CARAGA",MID('School Form 1-Copy'!$K$3,FIND(" ",'School Form 1-Copy'!$K$3)+1,256)))))</f>
        <v/>
      </c>
      <c r="AR223" t="str">
        <f>IF(R223="","",MID('School Form 1-Copy'!$AB$4,FIND(" ",'School Form 1-Copy'!$AB$4)+1,256))</f>
        <v/>
      </c>
      <c r="AS223" t="str">
        <f>IF(R223="","",'School Form 1-Copy'!$AH$4)</f>
        <v/>
      </c>
      <c r="AT223" t="str">
        <f>IF(S223="","",'School Form 1-Copy'!$S$4)</f>
        <v/>
      </c>
      <c r="AU223" t="str">
        <f ca="1">IF(AM223="","",INDIRECT("'"&amp;"School Form 1-Copy"&amp;"'!"&amp;"AD"&amp;MATCH("*Prepared*",'School Form 1-Copy'!$AD$1:$AD$1000,0)+1))</f>
        <v/>
      </c>
    </row>
    <row r="224" spans="9:47">
      <c r="I224" t="str">
        <f t="shared" si="89"/>
        <v/>
      </c>
      <c r="J224" t="str">
        <f>IF(I224="","",VLOOKUP(F20,IF({1,0},'School Form 1-Copy'!$C$1:$C$1000,'School Form 1-Copy'!$A$1:$A$1000),2,0))</f>
        <v/>
      </c>
      <c r="K224" t="str">
        <f t="shared" si="90"/>
        <v/>
      </c>
      <c r="L224" t="str">
        <f t="shared" si="91"/>
        <v/>
      </c>
      <c r="M224" t="str">
        <f t="array" ref="M224">LOOKUP("zzzzz",CHOOSE({1,2},"",INDEX(I:I,SMALL(IF($I$3:$I$1000&lt;&gt;"",ROW($I$3:$I$1000)),ROWS($M$3:M224)))))</f>
        <v/>
      </c>
      <c r="N224" t="str">
        <f t="shared" si="73"/>
        <v/>
      </c>
      <c r="O224" t="str">
        <f t="shared" si="74"/>
        <v/>
      </c>
      <c r="P224" t="str">
        <f t="shared" si="75"/>
        <v/>
      </c>
      <c r="Q224" t="str">
        <f t="shared" si="76"/>
        <v/>
      </c>
      <c r="R224" t="str">
        <f>IFERROR(TRIM(MID(SUBSTITUTE(SUBSTITUTE(","&amp;$M224," ",", ",LEN($M224)-LEN(SUBSTITUTE($M224," ",""))),",",REPT(" ",50)),50*COLUMNS($M:M),50)),"")</f>
        <v/>
      </c>
      <c r="S224" t="str">
        <f>IFERROR(TRIM(MID(SUBSTITUTE(SUBSTITUTE(","&amp;$M224," ",", ",LEN($M224)-LEN(SUBSTITUTE($M224," ",""))),",",REPT(" ",50)),50*COLUMNS($M:N),50)),"")</f>
        <v/>
      </c>
      <c r="T224" t="str">
        <f>IFERROR(TRIM(MID(SUBSTITUTE(SUBSTITUTE(","&amp;$M224," ",", ",LEN($M224)-LEN(SUBSTITUTE($M224," ",""))),",",REPT(" ",50)),50*COLUMNS($M:O),50)),"")</f>
        <v/>
      </c>
      <c r="U224" t="str">
        <f>IFERROR(TRIM(MID(SUBSTITUTE(SUBSTITUTE(","&amp;$M224," ",", ",LEN($M224)-LEN(SUBSTITUTE($M224," ",""))),",",REPT(" ",50)),50*COLUMNS($M:P),50)),"")</f>
        <v/>
      </c>
      <c r="V224" s="53" t="e">
        <f>IF(LEN(TRIM(MID(SUBSTITUTE(SUBSTITUTE(","&amp;$Q224," ",", ",LEN($Q224)-LEN(SUBSTITUTE($Q224," ",""))),",",REPT(" ",50)),50*COLUMNS($Q:S),50)))&gt;3,TRIM(MID(SUBSTITUTE(SUBSTITUTE(","&amp;$Q224," ",", ",LEN($Q224)-LEN(SUBSTITUTE($Q224," ",""))),",",REPT(" ",50)),50*COLUMNS($Q:S),50)),"")</f>
        <v>#VALUE!</v>
      </c>
      <c r="W224" s="53" t="e">
        <f t="shared" si="77"/>
        <v>#VALUE!</v>
      </c>
      <c r="X224" t="e">
        <f t="shared" si="67"/>
        <v>#VALUE!</v>
      </c>
      <c r="Y224" s="54" t="e">
        <f t="shared" si="78"/>
        <v>#VALUE!</v>
      </c>
      <c r="Z224" s="53" t="e">
        <f>IF(AND(LEN(TRIM(MID(SUBSTITUTE(SUBSTITUTE(","&amp;$R224," ",", ",LEN($R224)-LEN(SUBSTITUTE($R224," ",""))),",",REPT(" ",50)),50*COLUMNS($R:R),50))&gt;0),LEFT(TRIM(MID(SUBSTITUTE(SUBSTITUTE(","&amp;$R224," ",", ",LEN($R224)-LEN(SUBSTITUTE($R224," ",""))),",",REPT(" ",50)),50*COLUMNS($R:R),50)),1)="I",LEFT(TRIM(MID(SUBSTITUTE(SUBSTITUTE(","&amp;$R224," ",", ",LEN($R224)-LEN(SUBSTITUTE($R224," ",""))),",",REPT(" ",50)),50*COLUMNS($R:R),50)),1)="V",LEFT(TRIM(MID(SUBSTITUTE(SUBSTITUTE(","&amp;$R224," ",", ",LEN($R224)-LEN(SUBSTITUTE($R224," ",""))),",",REPT(" ",50)),50*COLUMNS($R:R),50)),1)="X",LEFT(TRIM(MID(SUBSTITUTE(SUBSTITUTE(","&amp;$R224," ",", ",LEN($R224)-LEN(SUBSTITUTE($R224," ",""))),",",REPT(" ",50)),50*COLUMNS($R:R),50)),1)="J"),TRIM(MID(SUBSTITUTE(SUBSTITUTE(","&amp;$R224," ",", ",LEN($R224)-LEN(SUBSTITUTE($R224," ",""))),",",REPT(" ",50)),50*COLUMNS($R:R),50)),R224)</f>
        <v>#VALUE!</v>
      </c>
      <c r="AA224" s="55" t="str">
        <f t="shared" si="79"/>
        <v xml:space="preserve"> </v>
      </c>
      <c r="AB224" s="56" t="e">
        <f>IF(AE224="",IF(OR(LEFT(W224,1)="I",LEFT(W224,1)="V",LEFT(W224,1)="X",LEFT(W224,2)="JR",LEFT(W224,2)="SR"),IF(LEN(T224)-LEN(SUBSTITUTE(T224," ",""))&gt;=2,LEFT(T224,(FIND(" ",T224,1)-1)),W224),IF(AND(W224="",V224=""),IF(SUBSTITUTE(SUBSTITUTE(SUBSTITUTE(R224,AA224,""),".","")," ","")="",IF(LEN(TRIM(MID(SUBSTITUTE(SUBSTITUTE(","&amp;$Q224," ",", ",LEN($Q224)-LEN(SUBSTITUTE($Q224," ",""))),",",REPT(" ",50)),50*COLUMNS($Q:S),50)))&gt;3,LEFT(TRIM(MID(SUBSTITUTE(SUBSTITUTE(","&amp;$Q224," ",", ",LEN($Q224)-LEN(SUBSTITUTE($Q224," ",""))),",",REPT(" ",50)),50*COLUMNS($Q:S),50)),3),TRIM(MID(SUBSTITUTE(SUBSTITUTE(","&amp;$Q224," ",", ",LEN($Q224)-LEN(SUBSTITUTE($Q224," ",""))),",",REPT(" ",50)),50*COLUMNS($Q:S),50))),SUBSTITUTE(SUBSTITUTE(SUBSTITUTE(R224,AA224,""),".","")," ","")),IF(AND(LEN(W224)&gt;0,LEN(V224)&gt;0),IF(SUBSTITUTE(SUBSTITUTE(SUBSTITUTE(R224,AA224,""),".","")," ","")="",IF(LEN(TRIM(MID(SUBSTITUTE(SUBSTITUTE(","&amp;$Q224," ",", ",LEN($Q224)-LEN(SUBSTITUTE($Q224," ",""))),",",REPT(" ",50)),50*COLUMNS($Q:S),50)))&gt;3,LEFT(TRIM(MID(SUBSTITUTE(SUBSTITUTE(","&amp;$Q224," ",", ",LEN($Q224)-LEN(SUBSTITUTE($Q224," ",""))),",",REPT(" ",50)),50*COLUMNS($Q:S),50)),3),TRIM(MID(SUBSTITUTE(SUBSTITUTE(","&amp;$Q224," ",", ",LEN($Q224)-LEN(SUBSTITUTE($Q224," ",""))),",",REPT(" ",50)),50*COLUMNS($Q:S),50))),SUBSTITUTE(SUBSTITUTE(SUBSTITUTE(R224,AA224,""),".","")," ","")),""))),AE224)</f>
        <v>#VALUE!</v>
      </c>
      <c r="AC224" s="56" t="e">
        <f t="shared" si="80"/>
        <v>#VALUE!</v>
      </c>
      <c r="AD224" s="57" t="str">
        <f t="shared" si="81"/>
        <v/>
      </c>
      <c r="AE224" t="str">
        <f t="array" ref="AE224">IFERROR(INDEX(elem_res,MATCH(TRUE,ISNUMBER(SEARCH(elem_ext,AA224)),0)),"")</f>
        <v/>
      </c>
      <c r="AF224" t="str">
        <f t="shared" si="82"/>
        <v xml:space="preserve"> </v>
      </c>
      <c r="AG224" t="str">
        <f t="shared" si="83"/>
        <v/>
      </c>
      <c r="AH224" t="e">
        <f t="shared" si="84"/>
        <v>#VALUE!</v>
      </c>
      <c r="AI224" t="str">
        <f t="shared" si="85"/>
        <v/>
      </c>
      <c r="AJ224" t="str">
        <f t="shared" si="86"/>
        <v/>
      </c>
      <c r="AK224" t="str">
        <f t="shared" si="87"/>
        <v/>
      </c>
      <c r="AL224" t="str">
        <f t="shared" si="88"/>
        <v/>
      </c>
      <c r="AM224" t="str">
        <f>IF(R224="","",'School Form 1-Copy'!$F$4)</f>
        <v/>
      </c>
      <c r="AN224" t="str">
        <f>IF(R224="","",'School Form 1-Copy'!$F$3)</f>
        <v/>
      </c>
      <c r="AO224" t="str">
        <f>IF(R224="","",'School Form 1-Copy'!$AH$3)</f>
        <v/>
      </c>
      <c r="AP224" t="str">
        <f>IF(R224="","",'School Form 1-Copy'!$S$3)</f>
        <v/>
      </c>
      <c r="AQ224" t="str">
        <f>IF(R224="","",IF('School Form 1-Copy'!$K$3="NCR","NCR",IF('School Form 1-Copy'!$K$3="ARMM","ARMM",IF('School Form 1-Copy'!$K$3="CARAGA","CARAGA",MID('School Form 1-Copy'!$K$3,FIND(" ",'School Form 1-Copy'!$K$3)+1,256)))))</f>
        <v/>
      </c>
      <c r="AR224" t="str">
        <f>IF(R224="","",MID('School Form 1-Copy'!$AB$4,FIND(" ",'School Form 1-Copy'!$AB$4)+1,256))</f>
        <v/>
      </c>
      <c r="AS224" t="str">
        <f>IF(R224="","",'School Form 1-Copy'!$AH$4)</f>
        <v/>
      </c>
      <c r="AT224" t="str">
        <f>IF(S224="","",'School Form 1-Copy'!$S$4)</f>
        <v/>
      </c>
      <c r="AU224" t="str">
        <f ca="1">IF(AM224="","",INDIRECT("'"&amp;"School Form 1-Copy"&amp;"'!"&amp;"AD"&amp;MATCH("*Prepared*",'School Form 1-Copy'!$AD$1:$AD$1000,0)+1))</f>
        <v/>
      </c>
    </row>
    <row r="225" spans="9:47">
      <c r="I225" t="str">
        <f t="shared" si="89"/>
        <v/>
      </c>
      <c r="J225" t="str">
        <f>IF(I225="","",VLOOKUP(F21,IF({1,0},'School Form 1-Copy'!$C$1:$C$1000,'School Form 1-Copy'!$A$1:$A$1000),2,0))</f>
        <v/>
      </c>
      <c r="K225" t="str">
        <f t="shared" si="90"/>
        <v/>
      </c>
      <c r="L225" t="str">
        <f t="shared" si="91"/>
        <v/>
      </c>
      <c r="M225" t="str">
        <f t="array" ref="M225">LOOKUP("zzzzz",CHOOSE({1,2},"",INDEX(I:I,SMALL(IF($I$3:$I$1000&lt;&gt;"",ROW($I$3:$I$1000)),ROWS($M$3:M225)))))</f>
        <v/>
      </c>
      <c r="N225" t="str">
        <f t="shared" si="73"/>
        <v/>
      </c>
      <c r="O225" t="str">
        <f t="shared" si="74"/>
        <v/>
      </c>
      <c r="P225" t="str">
        <f t="shared" si="75"/>
        <v/>
      </c>
      <c r="Q225" t="str">
        <f t="shared" si="76"/>
        <v/>
      </c>
      <c r="R225" t="str">
        <f>IFERROR(TRIM(MID(SUBSTITUTE(SUBSTITUTE(","&amp;$M225," ",", ",LEN($M225)-LEN(SUBSTITUTE($M225," ",""))),",",REPT(" ",50)),50*COLUMNS($M:M),50)),"")</f>
        <v/>
      </c>
      <c r="S225" t="str">
        <f>IFERROR(TRIM(MID(SUBSTITUTE(SUBSTITUTE(","&amp;$M225," ",", ",LEN($M225)-LEN(SUBSTITUTE($M225," ",""))),",",REPT(" ",50)),50*COLUMNS($M:N),50)),"")</f>
        <v/>
      </c>
      <c r="T225" t="str">
        <f>IFERROR(TRIM(MID(SUBSTITUTE(SUBSTITUTE(","&amp;$M225," ",", ",LEN($M225)-LEN(SUBSTITUTE($M225," ",""))),",",REPT(" ",50)),50*COLUMNS($M:O),50)),"")</f>
        <v/>
      </c>
      <c r="U225" t="str">
        <f>IFERROR(TRIM(MID(SUBSTITUTE(SUBSTITUTE(","&amp;$M225," ",", ",LEN($M225)-LEN(SUBSTITUTE($M225," ",""))),",",REPT(" ",50)),50*COLUMNS($M:P),50)),"")</f>
        <v/>
      </c>
      <c r="V225" s="53" t="e">
        <f>IF(LEN(TRIM(MID(SUBSTITUTE(SUBSTITUTE(","&amp;$Q225," ",", ",LEN($Q225)-LEN(SUBSTITUTE($Q225," ",""))),",",REPT(" ",50)),50*COLUMNS($Q:S),50)))&gt;3,TRIM(MID(SUBSTITUTE(SUBSTITUTE(","&amp;$Q225," ",", ",LEN($Q225)-LEN(SUBSTITUTE($Q225," ",""))),",",REPT(" ",50)),50*COLUMNS($Q:S),50)),"")</f>
        <v>#VALUE!</v>
      </c>
      <c r="W225" s="53" t="e">
        <f t="shared" si="77"/>
        <v>#VALUE!</v>
      </c>
      <c r="X225" t="e">
        <f t="shared" si="67"/>
        <v>#VALUE!</v>
      </c>
      <c r="Y225" s="54" t="e">
        <f t="shared" si="78"/>
        <v>#VALUE!</v>
      </c>
      <c r="Z225" s="53" t="e">
        <f>IF(AND(LEN(TRIM(MID(SUBSTITUTE(SUBSTITUTE(","&amp;$R225," ",", ",LEN($R225)-LEN(SUBSTITUTE($R225," ",""))),",",REPT(" ",50)),50*COLUMNS($R:R),50))&gt;0),LEFT(TRIM(MID(SUBSTITUTE(SUBSTITUTE(","&amp;$R225," ",", ",LEN($R225)-LEN(SUBSTITUTE($R225," ",""))),",",REPT(" ",50)),50*COLUMNS($R:R),50)),1)="I",LEFT(TRIM(MID(SUBSTITUTE(SUBSTITUTE(","&amp;$R225," ",", ",LEN($R225)-LEN(SUBSTITUTE($R225," ",""))),",",REPT(" ",50)),50*COLUMNS($R:R),50)),1)="V",LEFT(TRIM(MID(SUBSTITUTE(SUBSTITUTE(","&amp;$R225," ",", ",LEN($R225)-LEN(SUBSTITUTE($R225," ",""))),",",REPT(" ",50)),50*COLUMNS($R:R),50)),1)="X",LEFT(TRIM(MID(SUBSTITUTE(SUBSTITUTE(","&amp;$R225," ",", ",LEN($R225)-LEN(SUBSTITUTE($R225," ",""))),",",REPT(" ",50)),50*COLUMNS($R:R),50)),1)="J"),TRIM(MID(SUBSTITUTE(SUBSTITUTE(","&amp;$R225," ",", ",LEN($R225)-LEN(SUBSTITUTE($R225," ",""))),",",REPT(" ",50)),50*COLUMNS($R:R),50)),R225)</f>
        <v>#VALUE!</v>
      </c>
      <c r="AA225" s="55" t="str">
        <f t="shared" si="79"/>
        <v xml:space="preserve"> </v>
      </c>
      <c r="AB225" s="56" t="e">
        <f>IF(AE225="",IF(OR(LEFT(W225,1)="I",LEFT(W225,1)="V",LEFT(W225,1)="X",LEFT(W225,2)="JR",LEFT(W225,2)="SR"),IF(LEN(T225)-LEN(SUBSTITUTE(T225," ",""))&gt;=2,LEFT(T225,(FIND(" ",T225,1)-1)),W225),IF(AND(W225="",V225=""),IF(SUBSTITUTE(SUBSTITUTE(SUBSTITUTE(R225,AA225,""),".","")," ","")="",IF(LEN(TRIM(MID(SUBSTITUTE(SUBSTITUTE(","&amp;$Q225," ",", ",LEN($Q225)-LEN(SUBSTITUTE($Q225," ",""))),",",REPT(" ",50)),50*COLUMNS($Q:S),50)))&gt;3,LEFT(TRIM(MID(SUBSTITUTE(SUBSTITUTE(","&amp;$Q225," ",", ",LEN($Q225)-LEN(SUBSTITUTE($Q225," ",""))),",",REPT(" ",50)),50*COLUMNS($Q:S),50)),3),TRIM(MID(SUBSTITUTE(SUBSTITUTE(","&amp;$Q225," ",", ",LEN($Q225)-LEN(SUBSTITUTE($Q225," ",""))),",",REPT(" ",50)),50*COLUMNS($Q:S),50))),SUBSTITUTE(SUBSTITUTE(SUBSTITUTE(R225,AA225,""),".","")," ","")),IF(AND(LEN(W225)&gt;0,LEN(V225)&gt;0),IF(SUBSTITUTE(SUBSTITUTE(SUBSTITUTE(R225,AA225,""),".","")," ","")="",IF(LEN(TRIM(MID(SUBSTITUTE(SUBSTITUTE(","&amp;$Q225," ",", ",LEN($Q225)-LEN(SUBSTITUTE($Q225," ",""))),",",REPT(" ",50)),50*COLUMNS($Q:S),50)))&gt;3,LEFT(TRIM(MID(SUBSTITUTE(SUBSTITUTE(","&amp;$Q225," ",", ",LEN($Q225)-LEN(SUBSTITUTE($Q225," ",""))),",",REPT(" ",50)),50*COLUMNS($Q:S),50)),3),TRIM(MID(SUBSTITUTE(SUBSTITUTE(","&amp;$Q225," ",", ",LEN($Q225)-LEN(SUBSTITUTE($Q225," ",""))),",",REPT(" ",50)),50*COLUMNS($Q:S),50))),SUBSTITUTE(SUBSTITUTE(SUBSTITUTE(R225,AA225,""),".","")," ","")),""))),AE225)</f>
        <v>#VALUE!</v>
      </c>
      <c r="AC225" s="56" t="e">
        <f t="shared" si="80"/>
        <v>#VALUE!</v>
      </c>
      <c r="AD225" s="57" t="str">
        <f t="shared" si="81"/>
        <v/>
      </c>
      <c r="AE225" t="str">
        <f t="array" ref="AE225">IFERROR(INDEX(elem_res,MATCH(TRUE,ISNUMBER(SEARCH(elem_ext,AA225)),0)),"")</f>
        <v/>
      </c>
      <c r="AF225" t="str">
        <f t="shared" si="82"/>
        <v xml:space="preserve"> </v>
      </c>
      <c r="AG225" t="str">
        <f t="shared" si="83"/>
        <v/>
      </c>
      <c r="AH225" t="e">
        <f t="shared" si="84"/>
        <v>#VALUE!</v>
      </c>
      <c r="AI225" t="str">
        <f t="shared" si="85"/>
        <v/>
      </c>
      <c r="AJ225" t="str">
        <f t="shared" si="86"/>
        <v/>
      </c>
      <c r="AK225" t="str">
        <f t="shared" si="87"/>
        <v/>
      </c>
      <c r="AL225" t="str">
        <f t="shared" si="88"/>
        <v/>
      </c>
      <c r="AM225" t="str">
        <f>IF(R225="","",'School Form 1-Copy'!$F$4)</f>
        <v/>
      </c>
      <c r="AN225" t="str">
        <f>IF(R225="","",'School Form 1-Copy'!$F$3)</f>
        <v/>
      </c>
      <c r="AO225" t="str">
        <f>IF(R225="","",'School Form 1-Copy'!$AH$3)</f>
        <v/>
      </c>
      <c r="AP225" t="str">
        <f>IF(R225="","",'School Form 1-Copy'!$S$3)</f>
        <v/>
      </c>
      <c r="AQ225" t="str">
        <f>IF(R225="","",IF('School Form 1-Copy'!$K$3="NCR","NCR",IF('School Form 1-Copy'!$K$3="ARMM","ARMM",IF('School Form 1-Copy'!$K$3="CARAGA","CARAGA",MID('School Form 1-Copy'!$K$3,FIND(" ",'School Form 1-Copy'!$K$3)+1,256)))))</f>
        <v/>
      </c>
      <c r="AR225" t="str">
        <f>IF(R225="","",MID('School Form 1-Copy'!$AB$4,FIND(" ",'School Form 1-Copy'!$AB$4)+1,256))</f>
        <v/>
      </c>
      <c r="AS225" t="str">
        <f>IF(R225="","",'School Form 1-Copy'!$AH$4)</f>
        <v/>
      </c>
      <c r="AT225" t="str">
        <f>IF(S225="","",'School Form 1-Copy'!$S$4)</f>
        <v/>
      </c>
      <c r="AU225" t="str">
        <f ca="1">IF(AM225="","",INDIRECT("'"&amp;"School Form 1-Copy"&amp;"'!"&amp;"AD"&amp;MATCH("*Prepared*",'School Form 1-Copy'!$AD$1:$AD$1000,0)+1))</f>
        <v/>
      </c>
    </row>
    <row r="226" spans="9:47">
      <c r="I226" t="str">
        <f t="shared" si="89"/>
        <v/>
      </c>
      <c r="J226" t="str">
        <f>IF(I226="","",VLOOKUP(F22,IF({1,0},'School Form 1-Copy'!$C$1:$C$1000,'School Form 1-Copy'!$A$1:$A$1000),2,0))</f>
        <v/>
      </c>
      <c r="K226" t="str">
        <f t="shared" si="90"/>
        <v/>
      </c>
      <c r="L226" t="str">
        <f t="shared" si="91"/>
        <v/>
      </c>
      <c r="M226" t="str">
        <f t="array" ref="M226">LOOKUP("zzzzz",CHOOSE({1,2},"",INDEX(I:I,SMALL(IF($I$3:$I$1000&lt;&gt;"",ROW($I$3:$I$1000)),ROWS($M$3:M226)))))</f>
        <v/>
      </c>
      <c r="N226" t="str">
        <f t="shared" si="73"/>
        <v/>
      </c>
      <c r="O226" t="str">
        <f t="shared" si="74"/>
        <v/>
      </c>
      <c r="P226" t="str">
        <f t="shared" si="75"/>
        <v/>
      </c>
      <c r="Q226" t="str">
        <f t="shared" si="76"/>
        <v/>
      </c>
      <c r="R226" t="str">
        <f>IFERROR(TRIM(MID(SUBSTITUTE(SUBSTITUTE(","&amp;$M226," ",", ",LEN($M226)-LEN(SUBSTITUTE($M226," ",""))),",",REPT(" ",50)),50*COLUMNS($M:M),50)),"")</f>
        <v/>
      </c>
      <c r="S226" t="str">
        <f>IFERROR(TRIM(MID(SUBSTITUTE(SUBSTITUTE(","&amp;$M226," ",", ",LEN($M226)-LEN(SUBSTITUTE($M226," ",""))),",",REPT(" ",50)),50*COLUMNS($M:N),50)),"")</f>
        <v/>
      </c>
      <c r="T226" t="str">
        <f>IFERROR(TRIM(MID(SUBSTITUTE(SUBSTITUTE(","&amp;$M226," ",", ",LEN($M226)-LEN(SUBSTITUTE($M226," ",""))),",",REPT(" ",50)),50*COLUMNS($M:O),50)),"")</f>
        <v/>
      </c>
      <c r="U226" t="str">
        <f>IFERROR(TRIM(MID(SUBSTITUTE(SUBSTITUTE(","&amp;$M226," ",", ",LEN($M226)-LEN(SUBSTITUTE($M226," ",""))),",",REPT(" ",50)),50*COLUMNS($M:P),50)),"")</f>
        <v/>
      </c>
      <c r="V226" s="53" t="e">
        <f>IF(LEN(TRIM(MID(SUBSTITUTE(SUBSTITUTE(","&amp;$Q226," ",", ",LEN($Q226)-LEN(SUBSTITUTE($Q226," ",""))),",",REPT(" ",50)),50*COLUMNS($Q:S),50)))&gt;3,TRIM(MID(SUBSTITUTE(SUBSTITUTE(","&amp;$Q226," ",", ",LEN($Q226)-LEN(SUBSTITUTE($Q226," ",""))),",",REPT(" ",50)),50*COLUMNS($Q:S),50)),"")</f>
        <v>#VALUE!</v>
      </c>
      <c r="W226" s="53" t="e">
        <f t="shared" si="77"/>
        <v>#VALUE!</v>
      </c>
      <c r="X226" t="e">
        <f t="shared" si="67"/>
        <v>#VALUE!</v>
      </c>
      <c r="Y226" s="54" t="e">
        <f t="shared" si="78"/>
        <v>#VALUE!</v>
      </c>
      <c r="Z226" s="53" t="e">
        <f>IF(AND(LEN(TRIM(MID(SUBSTITUTE(SUBSTITUTE(","&amp;$R226," ",", ",LEN($R226)-LEN(SUBSTITUTE($R226," ",""))),",",REPT(" ",50)),50*COLUMNS($R:R),50))&gt;0),LEFT(TRIM(MID(SUBSTITUTE(SUBSTITUTE(","&amp;$R226," ",", ",LEN($R226)-LEN(SUBSTITUTE($R226," ",""))),",",REPT(" ",50)),50*COLUMNS($R:R),50)),1)="I",LEFT(TRIM(MID(SUBSTITUTE(SUBSTITUTE(","&amp;$R226," ",", ",LEN($R226)-LEN(SUBSTITUTE($R226," ",""))),",",REPT(" ",50)),50*COLUMNS($R:R),50)),1)="V",LEFT(TRIM(MID(SUBSTITUTE(SUBSTITUTE(","&amp;$R226," ",", ",LEN($R226)-LEN(SUBSTITUTE($R226," ",""))),",",REPT(" ",50)),50*COLUMNS($R:R),50)),1)="X",LEFT(TRIM(MID(SUBSTITUTE(SUBSTITUTE(","&amp;$R226," ",", ",LEN($R226)-LEN(SUBSTITUTE($R226," ",""))),",",REPT(" ",50)),50*COLUMNS($R:R),50)),1)="J"),TRIM(MID(SUBSTITUTE(SUBSTITUTE(","&amp;$R226," ",", ",LEN($R226)-LEN(SUBSTITUTE($R226," ",""))),",",REPT(" ",50)),50*COLUMNS($R:R),50)),R226)</f>
        <v>#VALUE!</v>
      </c>
      <c r="AA226" s="55" t="str">
        <f t="shared" si="79"/>
        <v xml:space="preserve"> </v>
      </c>
      <c r="AB226" s="56" t="e">
        <f>IF(AE226="",IF(OR(LEFT(W226,1)="I",LEFT(W226,1)="V",LEFT(W226,1)="X",LEFT(W226,2)="JR",LEFT(W226,2)="SR"),IF(LEN(T226)-LEN(SUBSTITUTE(T226," ",""))&gt;=2,LEFT(T226,(FIND(" ",T226,1)-1)),W226),IF(AND(W226="",V226=""),IF(SUBSTITUTE(SUBSTITUTE(SUBSTITUTE(R226,AA226,""),".","")," ","")="",IF(LEN(TRIM(MID(SUBSTITUTE(SUBSTITUTE(","&amp;$Q226," ",", ",LEN($Q226)-LEN(SUBSTITUTE($Q226," ",""))),",",REPT(" ",50)),50*COLUMNS($Q:S),50)))&gt;3,LEFT(TRIM(MID(SUBSTITUTE(SUBSTITUTE(","&amp;$Q226," ",", ",LEN($Q226)-LEN(SUBSTITUTE($Q226," ",""))),",",REPT(" ",50)),50*COLUMNS($Q:S),50)),3),TRIM(MID(SUBSTITUTE(SUBSTITUTE(","&amp;$Q226," ",", ",LEN($Q226)-LEN(SUBSTITUTE($Q226," ",""))),",",REPT(" ",50)),50*COLUMNS($Q:S),50))),SUBSTITUTE(SUBSTITUTE(SUBSTITUTE(R226,AA226,""),".","")," ","")),IF(AND(LEN(W226)&gt;0,LEN(V226)&gt;0),IF(SUBSTITUTE(SUBSTITUTE(SUBSTITUTE(R226,AA226,""),".","")," ","")="",IF(LEN(TRIM(MID(SUBSTITUTE(SUBSTITUTE(","&amp;$Q226," ",", ",LEN($Q226)-LEN(SUBSTITUTE($Q226," ",""))),",",REPT(" ",50)),50*COLUMNS($Q:S),50)))&gt;3,LEFT(TRIM(MID(SUBSTITUTE(SUBSTITUTE(","&amp;$Q226," ",", ",LEN($Q226)-LEN(SUBSTITUTE($Q226," ",""))),",",REPT(" ",50)),50*COLUMNS($Q:S),50)),3),TRIM(MID(SUBSTITUTE(SUBSTITUTE(","&amp;$Q226," ",", ",LEN($Q226)-LEN(SUBSTITUTE($Q226," ",""))),",",REPT(" ",50)),50*COLUMNS($Q:S),50))),SUBSTITUTE(SUBSTITUTE(SUBSTITUTE(R226,AA226,""),".","")," ","")),""))),AE226)</f>
        <v>#VALUE!</v>
      </c>
      <c r="AC226" s="56" t="e">
        <f t="shared" si="80"/>
        <v>#VALUE!</v>
      </c>
      <c r="AD226" s="57" t="str">
        <f t="shared" si="81"/>
        <v/>
      </c>
      <c r="AE226" t="str">
        <f t="array" ref="AE226">IFERROR(INDEX(elem_res,MATCH(TRUE,ISNUMBER(SEARCH(elem_ext,AA226)),0)),"")</f>
        <v/>
      </c>
      <c r="AF226" t="str">
        <f t="shared" si="82"/>
        <v xml:space="preserve"> </v>
      </c>
      <c r="AG226" t="str">
        <f t="shared" si="83"/>
        <v/>
      </c>
      <c r="AH226" t="e">
        <f t="shared" si="84"/>
        <v>#VALUE!</v>
      </c>
      <c r="AI226" t="str">
        <f t="shared" si="85"/>
        <v/>
      </c>
      <c r="AJ226" t="str">
        <f t="shared" si="86"/>
        <v/>
      </c>
      <c r="AK226" t="str">
        <f t="shared" si="87"/>
        <v/>
      </c>
      <c r="AL226" t="str">
        <f t="shared" si="88"/>
        <v/>
      </c>
      <c r="AM226" t="str">
        <f>IF(R226="","",'School Form 1-Copy'!$F$4)</f>
        <v/>
      </c>
      <c r="AN226" t="str">
        <f>IF(R226="","",'School Form 1-Copy'!$F$3)</f>
        <v/>
      </c>
      <c r="AO226" t="str">
        <f>IF(R226="","",'School Form 1-Copy'!$AH$3)</f>
        <v/>
      </c>
      <c r="AP226" t="str">
        <f>IF(R226="","",'School Form 1-Copy'!$S$3)</f>
        <v/>
      </c>
      <c r="AQ226" t="str">
        <f>IF(R226="","",IF('School Form 1-Copy'!$K$3="NCR","NCR",IF('School Form 1-Copy'!$K$3="ARMM","ARMM",IF('School Form 1-Copy'!$K$3="CARAGA","CARAGA",MID('School Form 1-Copy'!$K$3,FIND(" ",'School Form 1-Copy'!$K$3)+1,256)))))</f>
        <v/>
      </c>
      <c r="AR226" t="str">
        <f>IF(R226="","",MID('School Form 1-Copy'!$AB$4,FIND(" ",'School Form 1-Copy'!$AB$4)+1,256))</f>
        <v/>
      </c>
      <c r="AS226" t="str">
        <f>IF(R226="","",'School Form 1-Copy'!$AH$4)</f>
        <v/>
      </c>
      <c r="AT226" t="str">
        <f>IF(S226="","",'School Form 1-Copy'!$S$4)</f>
        <v/>
      </c>
      <c r="AU226" t="str">
        <f ca="1">IF(AM226="","",INDIRECT("'"&amp;"School Form 1-Copy"&amp;"'!"&amp;"AD"&amp;MATCH("*Prepared*",'School Form 1-Copy'!$AD$1:$AD$1000,0)+1))</f>
        <v/>
      </c>
    </row>
    <row r="227" spans="9:47">
      <c r="I227" t="str">
        <f t="shared" si="89"/>
        <v/>
      </c>
      <c r="J227" t="str">
        <f>IF(I227="","",VLOOKUP(F23,IF({1,0},'School Form 1-Copy'!$C$1:$C$1000,'School Form 1-Copy'!$A$1:$A$1000),2,0))</f>
        <v/>
      </c>
      <c r="K227" t="str">
        <f t="shared" si="90"/>
        <v/>
      </c>
      <c r="L227" t="str">
        <f t="shared" si="91"/>
        <v/>
      </c>
      <c r="M227" t="str">
        <f t="array" ref="M227">LOOKUP("zzzzz",CHOOSE({1,2},"",INDEX(I:I,SMALL(IF($I$3:$I$1000&lt;&gt;"",ROW($I$3:$I$1000)),ROWS($M$3:M227)))))</f>
        <v/>
      </c>
      <c r="N227" t="str">
        <f t="shared" si="73"/>
        <v/>
      </c>
      <c r="O227" t="str">
        <f t="shared" si="74"/>
        <v/>
      </c>
      <c r="P227" t="str">
        <f t="shared" si="75"/>
        <v/>
      </c>
      <c r="Q227" t="str">
        <f t="shared" si="76"/>
        <v/>
      </c>
      <c r="R227" t="str">
        <f>IFERROR(TRIM(MID(SUBSTITUTE(SUBSTITUTE(","&amp;$M227," ",", ",LEN($M227)-LEN(SUBSTITUTE($M227," ",""))),",",REPT(" ",50)),50*COLUMNS($M:M),50)),"")</f>
        <v/>
      </c>
      <c r="S227" t="str">
        <f>IFERROR(TRIM(MID(SUBSTITUTE(SUBSTITUTE(","&amp;$M227," ",", ",LEN($M227)-LEN(SUBSTITUTE($M227," ",""))),",",REPT(" ",50)),50*COLUMNS($M:N),50)),"")</f>
        <v/>
      </c>
      <c r="T227" t="str">
        <f>IFERROR(TRIM(MID(SUBSTITUTE(SUBSTITUTE(","&amp;$M227," ",", ",LEN($M227)-LEN(SUBSTITUTE($M227," ",""))),",",REPT(" ",50)),50*COLUMNS($M:O),50)),"")</f>
        <v/>
      </c>
      <c r="U227" t="str">
        <f>IFERROR(TRIM(MID(SUBSTITUTE(SUBSTITUTE(","&amp;$M227," ",", ",LEN($M227)-LEN(SUBSTITUTE($M227," ",""))),",",REPT(" ",50)),50*COLUMNS($M:P),50)),"")</f>
        <v/>
      </c>
      <c r="V227" s="53" t="e">
        <f>IF(LEN(TRIM(MID(SUBSTITUTE(SUBSTITUTE(","&amp;$Q227," ",", ",LEN($Q227)-LEN(SUBSTITUTE($Q227," ",""))),",",REPT(" ",50)),50*COLUMNS($Q:S),50)))&gt;3,TRIM(MID(SUBSTITUTE(SUBSTITUTE(","&amp;$Q227," ",", ",LEN($Q227)-LEN(SUBSTITUTE($Q227," ",""))),",",REPT(" ",50)),50*COLUMNS($Q:S),50)),"")</f>
        <v>#VALUE!</v>
      </c>
      <c r="W227" s="53" t="e">
        <f t="shared" si="77"/>
        <v>#VALUE!</v>
      </c>
      <c r="X227" t="e">
        <f t="shared" si="67"/>
        <v>#VALUE!</v>
      </c>
      <c r="Y227" s="54" t="e">
        <f t="shared" si="78"/>
        <v>#VALUE!</v>
      </c>
      <c r="Z227" s="53" t="e">
        <f>IF(AND(LEN(TRIM(MID(SUBSTITUTE(SUBSTITUTE(","&amp;$R227," ",", ",LEN($R227)-LEN(SUBSTITUTE($R227," ",""))),",",REPT(" ",50)),50*COLUMNS($R:R),50))&gt;0),LEFT(TRIM(MID(SUBSTITUTE(SUBSTITUTE(","&amp;$R227," ",", ",LEN($R227)-LEN(SUBSTITUTE($R227," ",""))),",",REPT(" ",50)),50*COLUMNS($R:R),50)),1)="I",LEFT(TRIM(MID(SUBSTITUTE(SUBSTITUTE(","&amp;$R227," ",", ",LEN($R227)-LEN(SUBSTITUTE($R227," ",""))),",",REPT(" ",50)),50*COLUMNS($R:R),50)),1)="V",LEFT(TRIM(MID(SUBSTITUTE(SUBSTITUTE(","&amp;$R227," ",", ",LEN($R227)-LEN(SUBSTITUTE($R227," ",""))),",",REPT(" ",50)),50*COLUMNS($R:R),50)),1)="X",LEFT(TRIM(MID(SUBSTITUTE(SUBSTITUTE(","&amp;$R227," ",", ",LEN($R227)-LEN(SUBSTITUTE($R227," ",""))),",",REPT(" ",50)),50*COLUMNS($R:R),50)),1)="J"),TRIM(MID(SUBSTITUTE(SUBSTITUTE(","&amp;$R227," ",", ",LEN($R227)-LEN(SUBSTITUTE($R227," ",""))),",",REPT(" ",50)),50*COLUMNS($R:R),50)),R227)</f>
        <v>#VALUE!</v>
      </c>
      <c r="AA227" s="55" t="str">
        <f t="shared" si="79"/>
        <v xml:space="preserve"> </v>
      </c>
      <c r="AB227" s="56" t="e">
        <f>IF(AE227="",IF(OR(LEFT(W227,1)="I",LEFT(W227,1)="V",LEFT(W227,1)="X",LEFT(W227,2)="JR",LEFT(W227,2)="SR"),IF(LEN(T227)-LEN(SUBSTITUTE(T227," ",""))&gt;=2,LEFT(T227,(FIND(" ",T227,1)-1)),W227),IF(AND(W227="",V227=""),IF(SUBSTITUTE(SUBSTITUTE(SUBSTITUTE(R227,AA227,""),".","")," ","")="",IF(LEN(TRIM(MID(SUBSTITUTE(SUBSTITUTE(","&amp;$Q227," ",", ",LEN($Q227)-LEN(SUBSTITUTE($Q227," ",""))),",",REPT(" ",50)),50*COLUMNS($Q:S),50)))&gt;3,LEFT(TRIM(MID(SUBSTITUTE(SUBSTITUTE(","&amp;$Q227," ",", ",LEN($Q227)-LEN(SUBSTITUTE($Q227," ",""))),",",REPT(" ",50)),50*COLUMNS($Q:S),50)),3),TRIM(MID(SUBSTITUTE(SUBSTITUTE(","&amp;$Q227," ",", ",LEN($Q227)-LEN(SUBSTITUTE($Q227," ",""))),",",REPT(" ",50)),50*COLUMNS($Q:S),50))),SUBSTITUTE(SUBSTITUTE(SUBSTITUTE(R227,AA227,""),".","")," ","")),IF(AND(LEN(W227)&gt;0,LEN(V227)&gt;0),IF(SUBSTITUTE(SUBSTITUTE(SUBSTITUTE(R227,AA227,""),".","")," ","")="",IF(LEN(TRIM(MID(SUBSTITUTE(SUBSTITUTE(","&amp;$Q227," ",", ",LEN($Q227)-LEN(SUBSTITUTE($Q227," ",""))),",",REPT(" ",50)),50*COLUMNS($Q:S),50)))&gt;3,LEFT(TRIM(MID(SUBSTITUTE(SUBSTITUTE(","&amp;$Q227," ",", ",LEN($Q227)-LEN(SUBSTITUTE($Q227," ",""))),",",REPT(" ",50)),50*COLUMNS($Q:S),50)),3),TRIM(MID(SUBSTITUTE(SUBSTITUTE(","&amp;$Q227," ",", ",LEN($Q227)-LEN(SUBSTITUTE($Q227," ",""))),",",REPT(" ",50)),50*COLUMNS($Q:S),50))),SUBSTITUTE(SUBSTITUTE(SUBSTITUTE(R227,AA227,""),".","")," ","")),""))),AE227)</f>
        <v>#VALUE!</v>
      </c>
      <c r="AC227" s="56" t="e">
        <f t="shared" si="80"/>
        <v>#VALUE!</v>
      </c>
      <c r="AD227" s="57" t="str">
        <f t="shared" si="81"/>
        <v/>
      </c>
      <c r="AE227" t="str">
        <f t="array" ref="AE227">IFERROR(INDEX(elem_res,MATCH(TRUE,ISNUMBER(SEARCH(elem_ext,AA227)),0)),"")</f>
        <v/>
      </c>
      <c r="AF227" t="str">
        <f t="shared" si="82"/>
        <v xml:space="preserve"> </v>
      </c>
      <c r="AG227" t="str">
        <f t="shared" si="83"/>
        <v/>
      </c>
      <c r="AH227" t="e">
        <f t="shared" si="84"/>
        <v>#VALUE!</v>
      </c>
      <c r="AI227" t="str">
        <f t="shared" si="85"/>
        <v/>
      </c>
      <c r="AJ227" t="str">
        <f t="shared" si="86"/>
        <v/>
      </c>
      <c r="AK227" t="str">
        <f t="shared" si="87"/>
        <v/>
      </c>
      <c r="AL227" t="str">
        <f t="shared" si="88"/>
        <v/>
      </c>
      <c r="AM227" t="str">
        <f>IF(R227="","",'School Form 1-Copy'!$F$4)</f>
        <v/>
      </c>
      <c r="AN227" t="str">
        <f>IF(R227="","",'School Form 1-Copy'!$F$3)</f>
        <v/>
      </c>
      <c r="AO227" t="str">
        <f>IF(R227="","",'School Form 1-Copy'!$AH$3)</f>
        <v/>
      </c>
      <c r="AP227" t="str">
        <f>IF(R227="","",'School Form 1-Copy'!$S$3)</f>
        <v/>
      </c>
      <c r="AQ227" t="str">
        <f>IF(R227="","",IF('School Form 1-Copy'!$K$3="NCR","NCR",IF('School Form 1-Copy'!$K$3="ARMM","ARMM",IF('School Form 1-Copy'!$K$3="CARAGA","CARAGA",MID('School Form 1-Copy'!$K$3,FIND(" ",'School Form 1-Copy'!$K$3)+1,256)))))</f>
        <v/>
      </c>
      <c r="AR227" t="str">
        <f>IF(R227="","",MID('School Form 1-Copy'!$AB$4,FIND(" ",'School Form 1-Copy'!$AB$4)+1,256))</f>
        <v/>
      </c>
      <c r="AS227" t="str">
        <f>IF(R227="","",'School Form 1-Copy'!$AH$4)</f>
        <v/>
      </c>
      <c r="AT227" t="str">
        <f>IF(S227="","",'School Form 1-Copy'!$S$4)</f>
        <v/>
      </c>
      <c r="AU227" t="str">
        <f ca="1">IF(AM227="","",INDIRECT("'"&amp;"School Form 1-Copy"&amp;"'!"&amp;"AD"&amp;MATCH("*Prepared*",'School Form 1-Copy'!$AD$1:$AD$1000,0)+1))</f>
        <v/>
      </c>
    </row>
    <row r="228" spans="9:47">
      <c r="I228" t="str">
        <f t="shared" si="89"/>
        <v/>
      </c>
      <c r="J228" t="str">
        <f>IF(I228="","",VLOOKUP(F24,IF({1,0},'School Form 1-Copy'!$C$1:$C$1000,'School Form 1-Copy'!$A$1:$A$1000),2,0))</f>
        <v/>
      </c>
      <c r="K228" t="str">
        <f t="shared" si="90"/>
        <v/>
      </c>
      <c r="L228" t="str">
        <f t="shared" si="91"/>
        <v/>
      </c>
      <c r="M228" t="str">
        <f t="array" ref="M228">LOOKUP("zzzzz",CHOOSE({1,2},"",INDEX(I:I,SMALL(IF($I$3:$I$1000&lt;&gt;"",ROW($I$3:$I$1000)),ROWS($M$3:M228)))))</f>
        <v/>
      </c>
      <c r="N228" t="str">
        <f t="shared" si="73"/>
        <v/>
      </c>
      <c r="O228" t="str">
        <f t="shared" si="74"/>
        <v/>
      </c>
      <c r="P228" t="str">
        <f t="shared" si="75"/>
        <v/>
      </c>
      <c r="Q228" t="str">
        <f t="shared" si="76"/>
        <v/>
      </c>
      <c r="R228" t="str">
        <f>IFERROR(TRIM(MID(SUBSTITUTE(SUBSTITUTE(","&amp;$M228," ",", ",LEN($M228)-LEN(SUBSTITUTE($M228," ",""))),",",REPT(" ",50)),50*COLUMNS($M:M),50)),"")</f>
        <v/>
      </c>
      <c r="S228" t="str">
        <f>IFERROR(TRIM(MID(SUBSTITUTE(SUBSTITUTE(","&amp;$M228," ",", ",LEN($M228)-LEN(SUBSTITUTE($M228," ",""))),",",REPT(" ",50)),50*COLUMNS($M:N),50)),"")</f>
        <v/>
      </c>
      <c r="T228" t="str">
        <f>IFERROR(TRIM(MID(SUBSTITUTE(SUBSTITUTE(","&amp;$M228," ",", ",LEN($M228)-LEN(SUBSTITUTE($M228," ",""))),",",REPT(" ",50)),50*COLUMNS($M:O),50)),"")</f>
        <v/>
      </c>
      <c r="U228" t="str">
        <f>IFERROR(TRIM(MID(SUBSTITUTE(SUBSTITUTE(","&amp;$M228," ",", ",LEN($M228)-LEN(SUBSTITUTE($M228," ",""))),",",REPT(" ",50)),50*COLUMNS($M:P),50)),"")</f>
        <v/>
      </c>
      <c r="V228" s="53" t="e">
        <f>IF(LEN(TRIM(MID(SUBSTITUTE(SUBSTITUTE(","&amp;$Q228," ",", ",LEN($Q228)-LEN(SUBSTITUTE($Q228," ",""))),",",REPT(" ",50)),50*COLUMNS($Q:S),50)))&gt;3,TRIM(MID(SUBSTITUTE(SUBSTITUTE(","&amp;$Q228," ",", ",LEN($Q228)-LEN(SUBSTITUTE($Q228," ",""))),",",REPT(" ",50)),50*COLUMNS($Q:S),50)),"")</f>
        <v>#VALUE!</v>
      </c>
      <c r="W228" s="53" t="e">
        <f t="shared" si="77"/>
        <v>#VALUE!</v>
      </c>
      <c r="X228" t="e">
        <f t="shared" si="67"/>
        <v>#VALUE!</v>
      </c>
      <c r="Y228" s="54" t="e">
        <f t="shared" si="78"/>
        <v>#VALUE!</v>
      </c>
      <c r="Z228" s="53" t="e">
        <f>IF(AND(LEN(TRIM(MID(SUBSTITUTE(SUBSTITUTE(","&amp;$R228," ",", ",LEN($R228)-LEN(SUBSTITUTE($R228," ",""))),",",REPT(" ",50)),50*COLUMNS($R:R),50))&gt;0),LEFT(TRIM(MID(SUBSTITUTE(SUBSTITUTE(","&amp;$R228," ",", ",LEN($R228)-LEN(SUBSTITUTE($R228," ",""))),",",REPT(" ",50)),50*COLUMNS($R:R),50)),1)="I",LEFT(TRIM(MID(SUBSTITUTE(SUBSTITUTE(","&amp;$R228," ",", ",LEN($R228)-LEN(SUBSTITUTE($R228," ",""))),",",REPT(" ",50)),50*COLUMNS($R:R),50)),1)="V",LEFT(TRIM(MID(SUBSTITUTE(SUBSTITUTE(","&amp;$R228," ",", ",LEN($R228)-LEN(SUBSTITUTE($R228," ",""))),",",REPT(" ",50)),50*COLUMNS($R:R),50)),1)="X",LEFT(TRIM(MID(SUBSTITUTE(SUBSTITUTE(","&amp;$R228," ",", ",LEN($R228)-LEN(SUBSTITUTE($R228," ",""))),",",REPT(" ",50)),50*COLUMNS($R:R),50)),1)="J"),TRIM(MID(SUBSTITUTE(SUBSTITUTE(","&amp;$R228," ",", ",LEN($R228)-LEN(SUBSTITUTE($R228," ",""))),",",REPT(" ",50)),50*COLUMNS($R:R),50)),R228)</f>
        <v>#VALUE!</v>
      </c>
      <c r="AA228" s="55" t="str">
        <f t="shared" si="79"/>
        <v xml:space="preserve"> </v>
      </c>
      <c r="AB228" s="56" t="e">
        <f>IF(AE228="",IF(OR(LEFT(W228,1)="I",LEFT(W228,1)="V",LEFT(W228,1)="X",LEFT(W228,2)="JR",LEFT(W228,2)="SR"),IF(LEN(T228)-LEN(SUBSTITUTE(T228," ",""))&gt;=2,LEFT(T228,(FIND(" ",T228,1)-1)),W228),IF(AND(W228="",V228=""),IF(SUBSTITUTE(SUBSTITUTE(SUBSTITUTE(R228,AA228,""),".","")," ","")="",IF(LEN(TRIM(MID(SUBSTITUTE(SUBSTITUTE(","&amp;$Q228," ",", ",LEN($Q228)-LEN(SUBSTITUTE($Q228," ",""))),",",REPT(" ",50)),50*COLUMNS($Q:S),50)))&gt;3,LEFT(TRIM(MID(SUBSTITUTE(SUBSTITUTE(","&amp;$Q228," ",", ",LEN($Q228)-LEN(SUBSTITUTE($Q228," ",""))),",",REPT(" ",50)),50*COLUMNS($Q:S),50)),3),TRIM(MID(SUBSTITUTE(SUBSTITUTE(","&amp;$Q228," ",", ",LEN($Q228)-LEN(SUBSTITUTE($Q228," ",""))),",",REPT(" ",50)),50*COLUMNS($Q:S),50))),SUBSTITUTE(SUBSTITUTE(SUBSTITUTE(R228,AA228,""),".","")," ","")),IF(AND(LEN(W228)&gt;0,LEN(V228)&gt;0),IF(SUBSTITUTE(SUBSTITUTE(SUBSTITUTE(R228,AA228,""),".","")," ","")="",IF(LEN(TRIM(MID(SUBSTITUTE(SUBSTITUTE(","&amp;$Q228," ",", ",LEN($Q228)-LEN(SUBSTITUTE($Q228," ",""))),",",REPT(" ",50)),50*COLUMNS($Q:S),50)))&gt;3,LEFT(TRIM(MID(SUBSTITUTE(SUBSTITUTE(","&amp;$Q228," ",", ",LEN($Q228)-LEN(SUBSTITUTE($Q228," ",""))),",",REPT(" ",50)),50*COLUMNS($Q:S),50)),3),TRIM(MID(SUBSTITUTE(SUBSTITUTE(","&amp;$Q228," ",", ",LEN($Q228)-LEN(SUBSTITUTE($Q228," ",""))),",",REPT(" ",50)),50*COLUMNS($Q:S),50))),SUBSTITUTE(SUBSTITUTE(SUBSTITUTE(R228,AA228,""),".","")," ","")),""))),AE228)</f>
        <v>#VALUE!</v>
      </c>
      <c r="AC228" s="56" t="e">
        <f t="shared" si="80"/>
        <v>#VALUE!</v>
      </c>
      <c r="AD228" s="57" t="str">
        <f t="shared" si="81"/>
        <v/>
      </c>
      <c r="AE228" t="str">
        <f t="array" ref="AE228">IFERROR(INDEX(elem_res,MATCH(TRUE,ISNUMBER(SEARCH(elem_ext,AA228)),0)),"")</f>
        <v/>
      </c>
      <c r="AF228" t="str">
        <f t="shared" si="82"/>
        <v xml:space="preserve"> </v>
      </c>
      <c r="AG228" t="str">
        <f t="shared" si="83"/>
        <v/>
      </c>
      <c r="AH228" t="e">
        <f t="shared" si="84"/>
        <v>#VALUE!</v>
      </c>
      <c r="AI228" t="str">
        <f t="shared" si="85"/>
        <v/>
      </c>
      <c r="AJ228" t="str">
        <f t="shared" si="86"/>
        <v/>
      </c>
      <c r="AK228" t="str">
        <f t="shared" si="87"/>
        <v/>
      </c>
      <c r="AL228" t="str">
        <f t="shared" si="88"/>
        <v/>
      </c>
      <c r="AM228" t="str">
        <f>IF(R228="","",'School Form 1-Copy'!$F$4)</f>
        <v/>
      </c>
      <c r="AN228" t="str">
        <f>IF(R228="","",'School Form 1-Copy'!$F$3)</f>
        <v/>
      </c>
      <c r="AO228" t="str">
        <f>IF(R228="","",'School Form 1-Copy'!$AH$3)</f>
        <v/>
      </c>
      <c r="AP228" t="str">
        <f>IF(R228="","",'School Form 1-Copy'!$S$3)</f>
        <v/>
      </c>
      <c r="AQ228" t="str">
        <f>IF(R228="","",IF('School Form 1-Copy'!$K$3="NCR","NCR",IF('School Form 1-Copy'!$K$3="ARMM","ARMM",IF('School Form 1-Copy'!$K$3="CARAGA","CARAGA",MID('School Form 1-Copy'!$K$3,FIND(" ",'School Form 1-Copy'!$K$3)+1,256)))))</f>
        <v/>
      </c>
      <c r="AR228" t="str">
        <f>IF(R228="","",MID('School Form 1-Copy'!$AB$4,FIND(" ",'School Form 1-Copy'!$AB$4)+1,256))</f>
        <v/>
      </c>
      <c r="AS228" t="str">
        <f>IF(R228="","",'School Form 1-Copy'!$AH$4)</f>
        <v/>
      </c>
      <c r="AT228" t="str">
        <f>IF(S228="","",'School Form 1-Copy'!$S$4)</f>
        <v/>
      </c>
      <c r="AU228" t="str">
        <f ca="1">IF(AM228="","",INDIRECT("'"&amp;"School Form 1-Copy"&amp;"'!"&amp;"AD"&amp;MATCH("*Prepared*",'School Form 1-Copy'!$AD$1:$AD$1000,0)+1))</f>
        <v/>
      </c>
    </row>
    <row r="229" spans="9:47">
      <c r="I229" t="str">
        <f t="shared" si="89"/>
        <v/>
      </c>
      <c r="J229" t="str">
        <f>IF(I229="","",VLOOKUP(F25,IF({1,0},'School Form 1-Copy'!$C$1:$C$1000,'School Form 1-Copy'!$A$1:$A$1000),2,0))</f>
        <v/>
      </c>
      <c r="K229" t="str">
        <f t="shared" si="90"/>
        <v/>
      </c>
      <c r="L229" t="str">
        <f t="shared" si="91"/>
        <v/>
      </c>
      <c r="M229" t="str">
        <f t="array" ref="M229">LOOKUP("zzzzz",CHOOSE({1,2},"",INDEX(I:I,SMALL(IF($I$3:$I$1000&lt;&gt;"",ROW($I$3:$I$1000)),ROWS($M$3:M229)))))</f>
        <v/>
      </c>
      <c r="N229" t="str">
        <f t="shared" si="73"/>
        <v/>
      </c>
      <c r="O229" t="str">
        <f t="shared" si="74"/>
        <v/>
      </c>
      <c r="P229" t="str">
        <f t="shared" si="75"/>
        <v/>
      </c>
      <c r="Q229" t="str">
        <f t="shared" si="76"/>
        <v/>
      </c>
      <c r="R229" t="str">
        <f>IFERROR(TRIM(MID(SUBSTITUTE(SUBSTITUTE(","&amp;$M229," ",", ",LEN($M229)-LEN(SUBSTITUTE($M229," ",""))),",",REPT(" ",50)),50*COLUMNS($M:M),50)),"")</f>
        <v/>
      </c>
      <c r="S229" t="str">
        <f>IFERROR(TRIM(MID(SUBSTITUTE(SUBSTITUTE(","&amp;$M229," ",", ",LEN($M229)-LEN(SUBSTITUTE($M229," ",""))),",",REPT(" ",50)),50*COLUMNS($M:N),50)),"")</f>
        <v/>
      </c>
      <c r="T229" t="str">
        <f>IFERROR(TRIM(MID(SUBSTITUTE(SUBSTITUTE(","&amp;$M229," ",", ",LEN($M229)-LEN(SUBSTITUTE($M229," ",""))),",",REPT(" ",50)),50*COLUMNS($M:O),50)),"")</f>
        <v/>
      </c>
      <c r="U229" t="str">
        <f>IFERROR(TRIM(MID(SUBSTITUTE(SUBSTITUTE(","&amp;$M229," ",", ",LEN($M229)-LEN(SUBSTITUTE($M229," ",""))),",",REPT(" ",50)),50*COLUMNS($M:P),50)),"")</f>
        <v/>
      </c>
      <c r="V229" s="53" t="e">
        <f>IF(LEN(TRIM(MID(SUBSTITUTE(SUBSTITUTE(","&amp;$Q229," ",", ",LEN($Q229)-LEN(SUBSTITUTE($Q229," ",""))),",",REPT(" ",50)),50*COLUMNS($Q:S),50)))&gt;3,TRIM(MID(SUBSTITUTE(SUBSTITUTE(","&amp;$Q229," ",", ",LEN($Q229)-LEN(SUBSTITUTE($Q229," ",""))),",",REPT(" ",50)),50*COLUMNS($Q:S),50)),"")</f>
        <v>#VALUE!</v>
      </c>
      <c r="W229" s="53" t="e">
        <f t="shared" si="77"/>
        <v>#VALUE!</v>
      </c>
      <c r="X229" t="e">
        <f t="shared" si="67"/>
        <v>#VALUE!</v>
      </c>
      <c r="Y229" s="54" t="e">
        <f t="shared" si="78"/>
        <v>#VALUE!</v>
      </c>
      <c r="Z229" s="53" t="e">
        <f>IF(AND(LEN(TRIM(MID(SUBSTITUTE(SUBSTITUTE(","&amp;$R229," ",", ",LEN($R229)-LEN(SUBSTITUTE($R229," ",""))),",",REPT(" ",50)),50*COLUMNS($R:R),50))&gt;0),LEFT(TRIM(MID(SUBSTITUTE(SUBSTITUTE(","&amp;$R229," ",", ",LEN($R229)-LEN(SUBSTITUTE($R229," ",""))),",",REPT(" ",50)),50*COLUMNS($R:R),50)),1)="I",LEFT(TRIM(MID(SUBSTITUTE(SUBSTITUTE(","&amp;$R229," ",", ",LEN($R229)-LEN(SUBSTITUTE($R229," ",""))),",",REPT(" ",50)),50*COLUMNS($R:R),50)),1)="V",LEFT(TRIM(MID(SUBSTITUTE(SUBSTITUTE(","&amp;$R229," ",", ",LEN($R229)-LEN(SUBSTITUTE($R229," ",""))),",",REPT(" ",50)),50*COLUMNS($R:R),50)),1)="X",LEFT(TRIM(MID(SUBSTITUTE(SUBSTITUTE(","&amp;$R229," ",", ",LEN($R229)-LEN(SUBSTITUTE($R229," ",""))),",",REPT(" ",50)),50*COLUMNS($R:R),50)),1)="J"),TRIM(MID(SUBSTITUTE(SUBSTITUTE(","&amp;$R229," ",", ",LEN($R229)-LEN(SUBSTITUTE($R229," ",""))),",",REPT(" ",50)),50*COLUMNS($R:R),50)),R229)</f>
        <v>#VALUE!</v>
      </c>
      <c r="AA229" s="55" t="str">
        <f t="shared" si="79"/>
        <v xml:space="preserve"> </v>
      </c>
      <c r="AB229" s="56" t="e">
        <f>IF(AE229="",IF(OR(LEFT(W229,1)="I",LEFT(W229,1)="V",LEFT(W229,1)="X",LEFT(W229,2)="JR",LEFT(W229,2)="SR"),IF(LEN(T229)-LEN(SUBSTITUTE(T229," ",""))&gt;=2,LEFT(T229,(FIND(" ",T229,1)-1)),W229),IF(AND(W229="",V229=""),IF(SUBSTITUTE(SUBSTITUTE(SUBSTITUTE(R229,AA229,""),".","")," ","")="",IF(LEN(TRIM(MID(SUBSTITUTE(SUBSTITUTE(","&amp;$Q229," ",", ",LEN($Q229)-LEN(SUBSTITUTE($Q229," ",""))),",",REPT(" ",50)),50*COLUMNS($Q:S),50)))&gt;3,LEFT(TRIM(MID(SUBSTITUTE(SUBSTITUTE(","&amp;$Q229," ",", ",LEN($Q229)-LEN(SUBSTITUTE($Q229," ",""))),",",REPT(" ",50)),50*COLUMNS($Q:S),50)),3),TRIM(MID(SUBSTITUTE(SUBSTITUTE(","&amp;$Q229," ",", ",LEN($Q229)-LEN(SUBSTITUTE($Q229," ",""))),",",REPT(" ",50)),50*COLUMNS($Q:S),50))),SUBSTITUTE(SUBSTITUTE(SUBSTITUTE(R229,AA229,""),".","")," ","")),IF(AND(LEN(W229)&gt;0,LEN(V229)&gt;0),IF(SUBSTITUTE(SUBSTITUTE(SUBSTITUTE(R229,AA229,""),".","")," ","")="",IF(LEN(TRIM(MID(SUBSTITUTE(SUBSTITUTE(","&amp;$Q229," ",", ",LEN($Q229)-LEN(SUBSTITUTE($Q229," ",""))),",",REPT(" ",50)),50*COLUMNS($Q:S),50)))&gt;3,LEFT(TRIM(MID(SUBSTITUTE(SUBSTITUTE(","&amp;$Q229," ",", ",LEN($Q229)-LEN(SUBSTITUTE($Q229," ",""))),",",REPT(" ",50)),50*COLUMNS($Q:S),50)),3),TRIM(MID(SUBSTITUTE(SUBSTITUTE(","&amp;$Q229," ",", ",LEN($Q229)-LEN(SUBSTITUTE($Q229," ",""))),",",REPT(" ",50)),50*COLUMNS($Q:S),50))),SUBSTITUTE(SUBSTITUTE(SUBSTITUTE(R229,AA229,""),".","")," ","")),""))),AE229)</f>
        <v>#VALUE!</v>
      </c>
      <c r="AC229" s="56" t="e">
        <f t="shared" si="80"/>
        <v>#VALUE!</v>
      </c>
      <c r="AD229" s="57" t="str">
        <f t="shared" si="81"/>
        <v/>
      </c>
      <c r="AE229" t="str">
        <f t="array" ref="AE229">IFERROR(INDEX(elem_res,MATCH(TRUE,ISNUMBER(SEARCH(elem_ext,AA229)),0)),"")</f>
        <v/>
      </c>
      <c r="AF229" t="str">
        <f t="shared" si="82"/>
        <v xml:space="preserve"> </v>
      </c>
      <c r="AG229" t="str">
        <f t="shared" si="83"/>
        <v/>
      </c>
      <c r="AH229" t="e">
        <f t="shared" si="84"/>
        <v>#VALUE!</v>
      </c>
      <c r="AI229" t="str">
        <f t="shared" si="85"/>
        <v/>
      </c>
      <c r="AJ229" t="str">
        <f t="shared" si="86"/>
        <v/>
      </c>
      <c r="AK229" t="str">
        <f t="shared" si="87"/>
        <v/>
      </c>
      <c r="AL229" t="str">
        <f t="shared" si="88"/>
        <v/>
      </c>
      <c r="AM229" t="str">
        <f>IF(R229="","",'School Form 1-Copy'!$F$4)</f>
        <v/>
      </c>
      <c r="AN229" t="str">
        <f>IF(R229="","",'School Form 1-Copy'!$F$3)</f>
        <v/>
      </c>
      <c r="AO229" t="str">
        <f>IF(R229="","",'School Form 1-Copy'!$AH$3)</f>
        <v/>
      </c>
      <c r="AP229" t="str">
        <f>IF(R229="","",'School Form 1-Copy'!$S$3)</f>
        <v/>
      </c>
      <c r="AQ229" t="str">
        <f>IF(R229="","",IF('School Form 1-Copy'!$K$3="NCR","NCR",IF('School Form 1-Copy'!$K$3="ARMM","ARMM",IF('School Form 1-Copy'!$K$3="CARAGA","CARAGA",MID('School Form 1-Copy'!$K$3,FIND(" ",'School Form 1-Copy'!$K$3)+1,256)))))</f>
        <v/>
      </c>
      <c r="AR229" t="str">
        <f>IF(R229="","",MID('School Form 1-Copy'!$AB$4,FIND(" ",'School Form 1-Copy'!$AB$4)+1,256))</f>
        <v/>
      </c>
      <c r="AS229" t="str">
        <f>IF(R229="","",'School Form 1-Copy'!$AH$4)</f>
        <v/>
      </c>
      <c r="AT229" t="str">
        <f>IF(S229="","",'School Form 1-Copy'!$S$4)</f>
        <v/>
      </c>
      <c r="AU229" t="str">
        <f ca="1">IF(AM229="","",INDIRECT("'"&amp;"School Form 1-Copy"&amp;"'!"&amp;"AD"&amp;MATCH("*Prepared*",'School Form 1-Copy'!$AD$1:$AD$1000,0)+1))</f>
        <v/>
      </c>
    </row>
    <row r="230" spans="9:47">
      <c r="I230" t="str">
        <f t="shared" si="89"/>
        <v/>
      </c>
      <c r="J230" t="str">
        <f>IF(I230="","",VLOOKUP(F26,IF({1,0},'School Form 1-Copy'!$C$1:$C$1000,'School Form 1-Copy'!$A$1:$A$1000),2,0))</f>
        <v/>
      </c>
      <c r="K230" t="str">
        <f t="shared" si="90"/>
        <v/>
      </c>
      <c r="L230" t="str">
        <f t="shared" si="91"/>
        <v/>
      </c>
      <c r="M230" t="str">
        <f t="array" ref="M230">LOOKUP("zzzzz",CHOOSE({1,2},"",INDEX(I:I,SMALL(IF($I$3:$I$1000&lt;&gt;"",ROW($I$3:$I$1000)),ROWS($M$3:M230)))))</f>
        <v/>
      </c>
      <c r="N230" t="str">
        <f t="shared" si="73"/>
        <v/>
      </c>
      <c r="O230" t="str">
        <f t="shared" si="74"/>
        <v/>
      </c>
      <c r="P230" t="str">
        <f t="shared" si="75"/>
        <v/>
      </c>
      <c r="Q230" t="str">
        <f t="shared" si="76"/>
        <v/>
      </c>
      <c r="R230" t="str">
        <f>IFERROR(TRIM(MID(SUBSTITUTE(SUBSTITUTE(","&amp;$M230," ",", ",LEN($M230)-LEN(SUBSTITUTE($M230," ",""))),",",REPT(" ",50)),50*COLUMNS($M:M),50)),"")</f>
        <v/>
      </c>
      <c r="S230" t="str">
        <f>IFERROR(TRIM(MID(SUBSTITUTE(SUBSTITUTE(","&amp;$M230," ",", ",LEN($M230)-LEN(SUBSTITUTE($M230," ",""))),",",REPT(" ",50)),50*COLUMNS($M:N),50)),"")</f>
        <v/>
      </c>
      <c r="T230" t="str">
        <f>IFERROR(TRIM(MID(SUBSTITUTE(SUBSTITUTE(","&amp;$M230," ",", ",LEN($M230)-LEN(SUBSTITUTE($M230," ",""))),",",REPT(" ",50)),50*COLUMNS($M:O),50)),"")</f>
        <v/>
      </c>
      <c r="U230" t="str">
        <f>IFERROR(TRIM(MID(SUBSTITUTE(SUBSTITUTE(","&amp;$M230," ",", ",LEN($M230)-LEN(SUBSTITUTE($M230," ",""))),",",REPT(" ",50)),50*COLUMNS($M:P),50)),"")</f>
        <v/>
      </c>
      <c r="V230" s="53" t="e">
        <f>IF(LEN(TRIM(MID(SUBSTITUTE(SUBSTITUTE(","&amp;$Q230," ",", ",LEN($Q230)-LEN(SUBSTITUTE($Q230," ",""))),",",REPT(" ",50)),50*COLUMNS($Q:S),50)))&gt;3,TRIM(MID(SUBSTITUTE(SUBSTITUTE(","&amp;$Q230," ",", ",LEN($Q230)-LEN(SUBSTITUTE($Q230," ",""))),",",REPT(" ",50)),50*COLUMNS($Q:S),50)),"")</f>
        <v>#VALUE!</v>
      </c>
      <c r="W230" s="53" t="e">
        <f t="shared" si="77"/>
        <v>#VALUE!</v>
      </c>
      <c r="X230" t="e">
        <f t="shared" si="67"/>
        <v>#VALUE!</v>
      </c>
      <c r="Y230" s="54" t="e">
        <f t="shared" si="78"/>
        <v>#VALUE!</v>
      </c>
      <c r="Z230" s="53" t="e">
        <f>IF(AND(LEN(TRIM(MID(SUBSTITUTE(SUBSTITUTE(","&amp;$R230," ",", ",LEN($R230)-LEN(SUBSTITUTE($R230," ",""))),",",REPT(" ",50)),50*COLUMNS($R:R),50))&gt;0),LEFT(TRIM(MID(SUBSTITUTE(SUBSTITUTE(","&amp;$R230," ",", ",LEN($R230)-LEN(SUBSTITUTE($R230," ",""))),",",REPT(" ",50)),50*COLUMNS($R:R),50)),1)="I",LEFT(TRIM(MID(SUBSTITUTE(SUBSTITUTE(","&amp;$R230," ",", ",LEN($R230)-LEN(SUBSTITUTE($R230," ",""))),",",REPT(" ",50)),50*COLUMNS($R:R),50)),1)="V",LEFT(TRIM(MID(SUBSTITUTE(SUBSTITUTE(","&amp;$R230," ",", ",LEN($R230)-LEN(SUBSTITUTE($R230," ",""))),",",REPT(" ",50)),50*COLUMNS($R:R),50)),1)="X",LEFT(TRIM(MID(SUBSTITUTE(SUBSTITUTE(","&amp;$R230," ",", ",LEN($R230)-LEN(SUBSTITUTE($R230," ",""))),",",REPT(" ",50)),50*COLUMNS($R:R),50)),1)="J"),TRIM(MID(SUBSTITUTE(SUBSTITUTE(","&amp;$R230," ",", ",LEN($R230)-LEN(SUBSTITUTE($R230," ",""))),",",REPT(" ",50)),50*COLUMNS($R:R),50)),R230)</f>
        <v>#VALUE!</v>
      </c>
      <c r="AA230" s="55" t="str">
        <f t="shared" si="79"/>
        <v xml:space="preserve"> </v>
      </c>
      <c r="AB230" s="56" t="e">
        <f>IF(AE230="",IF(OR(LEFT(W230,1)="I",LEFT(W230,1)="V",LEFT(W230,1)="X",LEFT(W230,2)="JR",LEFT(W230,2)="SR"),IF(LEN(T230)-LEN(SUBSTITUTE(T230," ",""))&gt;=2,LEFT(T230,(FIND(" ",T230,1)-1)),W230),IF(AND(W230="",V230=""),IF(SUBSTITUTE(SUBSTITUTE(SUBSTITUTE(R230,AA230,""),".","")," ","")="",IF(LEN(TRIM(MID(SUBSTITUTE(SUBSTITUTE(","&amp;$Q230," ",", ",LEN($Q230)-LEN(SUBSTITUTE($Q230," ",""))),",",REPT(" ",50)),50*COLUMNS($Q:S),50)))&gt;3,LEFT(TRIM(MID(SUBSTITUTE(SUBSTITUTE(","&amp;$Q230," ",", ",LEN($Q230)-LEN(SUBSTITUTE($Q230," ",""))),",",REPT(" ",50)),50*COLUMNS($Q:S),50)),3),TRIM(MID(SUBSTITUTE(SUBSTITUTE(","&amp;$Q230," ",", ",LEN($Q230)-LEN(SUBSTITUTE($Q230," ",""))),",",REPT(" ",50)),50*COLUMNS($Q:S),50))),SUBSTITUTE(SUBSTITUTE(SUBSTITUTE(R230,AA230,""),".","")," ","")),IF(AND(LEN(W230)&gt;0,LEN(V230)&gt;0),IF(SUBSTITUTE(SUBSTITUTE(SUBSTITUTE(R230,AA230,""),".","")," ","")="",IF(LEN(TRIM(MID(SUBSTITUTE(SUBSTITUTE(","&amp;$Q230," ",", ",LEN($Q230)-LEN(SUBSTITUTE($Q230," ",""))),",",REPT(" ",50)),50*COLUMNS($Q:S),50)))&gt;3,LEFT(TRIM(MID(SUBSTITUTE(SUBSTITUTE(","&amp;$Q230," ",", ",LEN($Q230)-LEN(SUBSTITUTE($Q230," ",""))),",",REPT(" ",50)),50*COLUMNS($Q:S),50)),3),TRIM(MID(SUBSTITUTE(SUBSTITUTE(","&amp;$Q230," ",", ",LEN($Q230)-LEN(SUBSTITUTE($Q230," ",""))),",",REPT(" ",50)),50*COLUMNS($Q:S),50))),SUBSTITUTE(SUBSTITUTE(SUBSTITUTE(R230,AA230,""),".","")," ","")),""))),AE230)</f>
        <v>#VALUE!</v>
      </c>
      <c r="AC230" s="56" t="e">
        <f t="shared" si="80"/>
        <v>#VALUE!</v>
      </c>
      <c r="AD230" s="57" t="str">
        <f t="shared" si="81"/>
        <v/>
      </c>
      <c r="AE230" t="str">
        <f t="array" ref="AE230">IFERROR(INDEX(elem_res,MATCH(TRUE,ISNUMBER(SEARCH(elem_ext,AA230)),0)),"")</f>
        <v/>
      </c>
      <c r="AF230" t="str">
        <f t="shared" si="82"/>
        <v xml:space="preserve"> </v>
      </c>
      <c r="AG230" t="str">
        <f t="shared" si="83"/>
        <v/>
      </c>
      <c r="AH230" t="e">
        <f t="shared" si="84"/>
        <v>#VALUE!</v>
      </c>
      <c r="AI230" t="str">
        <f t="shared" si="85"/>
        <v/>
      </c>
      <c r="AJ230" t="str">
        <f t="shared" si="86"/>
        <v/>
      </c>
      <c r="AK230" t="str">
        <f t="shared" si="87"/>
        <v/>
      </c>
      <c r="AL230" t="str">
        <f t="shared" si="88"/>
        <v/>
      </c>
      <c r="AM230" t="str">
        <f>IF(R230="","",'School Form 1-Copy'!$F$4)</f>
        <v/>
      </c>
      <c r="AN230" t="str">
        <f>IF(R230="","",'School Form 1-Copy'!$F$3)</f>
        <v/>
      </c>
      <c r="AO230" t="str">
        <f>IF(R230="","",'School Form 1-Copy'!$AH$3)</f>
        <v/>
      </c>
      <c r="AP230" t="str">
        <f>IF(R230="","",'School Form 1-Copy'!$S$3)</f>
        <v/>
      </c>
      <c r="AQ230" t="str">
        <f>IF(R230="","",IF('School Form 1-Copy'!$K$3="NCR","NCR",IF('School Form 1-Copy'!$K$3="ARMM","ARMM",IF('School Form 1-Copy'!$K$3="CARAGA","CARAGA",MID('School Form 1-Copy'!$K$3,FIND(" ",'School Form 1-Copy'!$K$3)+1,256)))))</f>
        <v/>
      </c>
      <c r="AR230" t="str">
        <f>IF(R230="","",MID('School Form 1-Copy'!$AB$4,FIND(" ",'School Form 1-Copy'!$AB$4)+1,256))</f>
        <v/>
      </c>
      <c r="AS230" t="str">
        <f>IF(R230="","",'School Form 1-Copy'!$AH$4)</f>
        <v/>
      </c>
      <c r="AT230" t="str">
        <f>IF(S230="","",'School Form 1-Copy'!$S$4)</f>
        <v/>
      </c>
      <c r="AU230" t="str">
        <f ca="1">IF(AM230="","",INDIRECT("'"&amp;"School Form 1-Copy"&amp;"'!"&amp;"AD"&amp;MATCH("*Prepared*",'School Form 1-Copy'!$AD$1:$AD$1000,0)+1))</f>
        <v/>
      </c>
    </row>
    <row r="231" spans="9:47">
      <c r="I231" t="str">
        <f t="shared" si="89"/>
        <v/>
      </c>
      <c r="J231" t="str">
        <f>IF(I231="","",VLOOKUP(F27,IF({1,0},'School Form 1-Copy'!$C$1:$C$1000,'School Form 1-Copy'!$A$1:$A$1000),2,0))</f>
        <v/>
      </c>
      <c r="K231" t="str">
        <f t="shared" si="90"/>
        <v/>
      </c>
      <c r="L231" t="str">
        <f t="shared" si="91"/>
        <v/>
      </c>
      <c r="M231" t="str">
        <f t="array" ref="M231">LOOKUP("zzzzz",CHOOSE({1,2},"",INDEX(I:I,SMALL(IF($I$3:$I$1000&lt;&gt;"",ROW($I$3:$I$1000)),ROWS($M$3:M231)))))</f>
        <v/>
      </c>
      <c r="N231" t="str">
        <f t="shared" si="73"/>
        <v/>
      </c>
      <c r="O231" t="str">
        <f t="shared" si="74"/>
        <v/>
      </c>
      <c r="P231" t="str">
        <f t="shared" si="75"/>
        <v/>
      </c>
      <c r="Q231" t="str">
        <f t="shared" si="76"/>
        <v/>
      </c>
      <c r="R231" t="str">
        <f>IFERROR(TRIM(MID(SUBSTITUTE(SUBSTITUTE(","&amp;$M231," ",", ",LEN($M231)-LEN(SUBSTITUTE($M231," ",""))),",",REPT(" ",50)),50*COLUMNS($M:M),50)),"")</f>
        <v/>
      </c>
      <c r="S231" t="str">
        <f>IFERROR(TRIM(MID(SUBSTITUTE(SUBSTITUTE(","&amp;$M231," ",", ",LEN($M231)-LEN(SUBSTITUTE($M231," ",""))),",",REPT(" ",50)),50*COLUMNS($M:N),50)),"")</f>
        <v/>
      </c>
      <c r="T231" t="str">
        <f>IFERROR(TRIM(MID(SUBSTITUTE(SUBSTITUTE(","&amp;$M231," ",", ",LEN($M231)-LEN(SUBSTITUTE($M231," ",""))),",",REPT(" ",50)),50*COLUMNS($M:O),50)),"")</f>
        <v/>
      </c>
      <c r="U231" t="str">
        <f>IFERROR(TRIM(MID(SUBSTITUTE(SUBSTITUTE(","&amp;$M231," ",", ",LEN($M231)-LEN(SUBSTITUTE($M231," ",""))),",",REPT(" ",50)),50*COLUMNS($M:P),50)),"")</f>
        <v/>
      </c>
      <c r="V231" s="53" t="e">
        <f>IF(LEN(TRIM(MID(SUBSTITUTE(SUBSTITUTE(","&amp;$Q231," ",", ",LEN($Q231)-LEN(SUBSTITUTE($Q231," ",""))),",",REPT(" ",50)),50*COLUMNS($Q:S),50)))&gt;3,TRIM(MID(SUBSTITUTE(SUBSTITUTE(","&amp;$Q231," ",", ",LEN($Q231)-LEN(SUBSTITUTE($Q231," ",""))),",",REPT(" ",50)),50*COLUMNS($Q:S),50)),"")</f>
        <v>#VALUE!</v>
      </c>
      <c r="W231" s="53" t="e">
        <f t="shared" si="77"/>
        <v>#VALUE!</v>
      </c>
      <c r="X231" t="e">
        <f t="shared" si="67"/>
        <v>#VALUE!</v>
      </c>
      <c r="Y231" s="54" t="e">
        <f t="shared" si="78"/>
        <v>#VALUE!</v>
      </c>
      <c r="Z231" s="53" t="e">
        <f>IF(AND(LEN(TRIM(MID(SUBSTITUTE(SUBSTITUTE(","&amp;$R231," ",", ",LEN($R231)-LEN(SUBSTITUTE($R231," ",""))),",",REPT(" ",50)),50*COLUMNS($R:R),50))&gt;0),LEFT(TRIM(MID(SUBSTITUTE(SUBSTITUTE(","&amp;$R231," ",", ",LEN($R231)-LEN(SUBSTITUTE($R231," ",""))),",",REPT(" ",50)),50*COLUMNS($R:R),50)),1)="I",LEFT(TRIM(MID(SUBSTITUTE(SUBSTITUTE(","&amp;$R231," ",", ",LEN($R231)-LEN(SUBSTITUTE($R231," ",""))),",",REPT(" ",50)),50*COLUMNS($R:R),50)),1)="V",LEFT(TRIM(MID(SUBSTITUTE(SUBSTITUTE(","&amp;$R231," ",", ",LEN($R231)-LEN(SUBSTITUTE($R231," ",""))),",",REPT(" ",50)),50*COLUMNS($R:R),50)),1)="X",LEFT(TRIM(MID(SUBSTITUTE(SUBSTITUTE(","&amp;$R231," ",", ",LEN($R231)-LEN(SUBSTITUTE($R231," ",""))),",",REPT(" ",50)),50*COLUMNS($R:R),50)),1)="J"),TRIM(MID(SUBSTITUTE(SUBSTITUTE(","&amp;$R231," ",", ",LEN($R231)-LEN(SUBSTITUTE($R231," ",""))),",",REPT(" ",50)),50*COLUMNS($R:R),50)),R231)</f>
        <v>#VALUE!</v>
      </c>
      <c r="AA231" s="55" t="str">
        <f t="shared" si="79"/>
        <v xml:space="preserve"> </v>
      </c>
      <c r="AB231" s="56" t="e">
        <f>IF(AE231="",IF(OR(LEFT(W231,1)="I",LEFT(W231,1)="V",LEFT(W231,1)="X",LEFT(W231,2)="JR",LEFT(W231,2)="SR"),IF(LEN(T231)-LEN(SUBSTITUTE(T231," ",""))&gt;=2,LEFT(T231,(FIND(" ",T231,1)-1)),W231),IF(AND(W231="",V231=""),IF(SUBSTITUTE(SUBSTITUTE(SUBSTITUTE(R231,AA231,""),".","")," ","")="",IF(LEN(TRIM(MID(SUBSTITUTE(SUBSTITUTE(","&amp;$Q231," ",", ",LEN($Q231)-LEN(SUBSTITUTE($Q231," ",""))),",",REPT(" ",50)),50*COLUMNS($Q:S),50)))&gt;3,LEFT(TRIM(MID(SUBSTITUTE(SUBSTITUTE(","&amp;$Q231," ",", ",LEN($Q231)-LEN(SUBSTITUTE($Q231," ",""))),",",REPT(" ",50)),50*COLUMNS($Q:S),50)),3),TRIM(MID(SUBSTITUTE(SUBSTITUTE(","&amp;$Q231," ",", ",LEN($Q231)-LEN(SUBSTITUTE($Q231," ",""))),",",REPT(" ",50)),50*COLUMNS($Q:S),50))),SUBSTITUTE(SUBSTITUTE(SUBSTITUTE(R231,AA231,""),".","")," ","")),IF(AND(LEN(W231)&gt;0,LEN(V231)&gt;0),IF(SUBSTITUTE(SUBSTITUTE(SUBSTITUTE(R231,AA231,""),".","")," ","")="",IF(LEN(TRIM(MID(SUBSTITUTE(SUBSTITUTE(","&amp;$Q231," ",", ",LEN($Q231)-LEN(SUBSTITUTE($Q231," ",""))),",",REPT(" ",50)),50*COLUMNS($Q:S),50)))&gt;3,LEFT(TRIM(MID(SUBSTITUTE(SUBSTITUTE(","&amp;$Q231," ",", ",LEN($Q231)-LEN(SUBSTITUTE($Q231," ",""))),",",REPT(" ",50)),50*COLUMNS($Q:S),50)),3),TRIM(MID(SUBSTITUTE(SUBSTITUTE(","&amp;$Q231," ",", ",LEN($Q231)-LEN(SUBSTITUTE($Q231," ",""))),",",REPT(" ",50)),50*COLUMNS($Q:S),50))),SUBSTITUTE(SUBSTITUTE(SUBSTITUTE(R231,AA231,""),".","")," ","")),""))),AE231)</f>
        <v>#VALUE!</v>
      </c>
      <c r="AC231" s="56" t="e">
        <f t="shared" si="80"/>
        <v>#VALUE!</v>
      </c>
      <c r="AD231" s="57" t="str">
        <f t="shared" si="81"/>
        <v/>
      </c>
      <c r="AE231" t="str">
        <f t="array" ref="AE231">IFERROR(INDEX(elem_res,MATCH(TRUE,ISNUMBER(SEARCH(elem_ext,AA231)),0)),"")</f>
        <v/>
      </c>
      <c r="AF231" t="str">
        <f t="shared" si="82"/>
        <v xml:space="preserve"> </v>
      </c>
      <c r="AG231" t="str">
        <f t="shared" si="83"/>
        <v/>
      </c>
      <c r="AH231" t="e">
        <f t="shared" si="84"/>
        <v>#VALUE!</v>
      </c>
      <c r="AI231" t="str">
        <f t="shared" si="85"/>
        <v/>
      </c>
      <c r="AJ231" t="str">
        <f t="shared" si="86"/>
        <v/>
      </c>
      <c r="AK231" t="str">
        <f t="shared" si="87"/>
        <v/>
      </c>
      <c r="AL231" t="str">
        <f t="shared" si="88"/>
        <v/>
      </c>
      <c r="AM231" t="str">
        <f>IF(R231="","",'School Form 1-Copy'!$F$4)</f>
        <v/>
      </c>
      <c r="AN231" t="str">
        <f>IF(R231="","",'School Form 1-Copy'!$F$3)</f>
        <v/>
      </c>
      <c r="AO231" t="str">
        <f>IF(R231="","",'School Form 1-Copy'!$AH$3)</f>
        <v/>
      </c>
      <c r="AP231" t="str">
        <f>IF(R231="","",'School Form 1-Copy'!$S$3)</f>
        <v/>
      </c>
      <c r="AQ231" t="str">
        <f>IF(R231="","",IF('School Form 1-Copy'!$K$3="NCR","NCR",IF('School Form 1-Copy'!$K$3="ARMM","ARMM",IF('School Form 1-Copy'!$K$3="CARAGA","CARAGA",MID('School Form 1-Copy'!$K$3,FIND(" ",'School Form 1-Copy'!$K$3)+1,256)))))</f>
        <v/>
      </c>
      <c r="AR231" t="str">
        <f>IF(R231="","",MID('School Form 1-Copy'!$AB$4,FIND(" ",'School Form 1-Copy'!$AB$4)+1,256))</f>
        <v/>
      </c>
      <c r="AS231" t="str">
        <f>IF(R231="","",'School Form 1-Copy'!$AH$4)</f>
        <v/>
      </c>
      <c r="AT231" t="str">
        <f>IF(S231="","",'School Form 1-Copy'!$S$4)</f>
        <v/>
      </c>
      <c r="AU231" t="str">
        <f ca="1">IF(AM231="","",INDIRECT("'"&amp;"School Form 1-Copy"&amp;"'!"&amp;"AD"&amp;MATCH("*Prepared*",'School Form 1-Copy'!$AD$1:$AD$1000,0)+1))</f>
        <v/>
      </c>
    </row>
    <row r="232" spans="9:47">
      <c r="I232" t="str">
        <f t="shared" si="89"/>
        <v/>
      </c>
      <c r="J232" t="str">
        <f>IF(I232="","",VLOOKUP(F28,IF({1,0},'School Form 1-Copy'!$C$1:$C$1000,'School Form 1-Copy'!$A$1:$A$1000),2,0))</f>
        <v/>
      </c>
      <c r="K232" t="str">
        <f t="shared" si="90"/>
        <v/>
      </c>
      <c r="L232" t="str">
        <f t="shared" si="91"/>
        <v/>
      </c>
      <c r="M232" t="str">
        <f t="array" ref="M232">LOOKUP("zzzzz",CHOOSE({1,2},"",INDEX(I:I,SMALL(IF($I$3:$I$1000&lt;&gt;"",ROW($I$3:$I$1000)),ROWS($M$3:M232)))))</f>
        <v/>
      </c>
      <c r="N232" t="str">
        <f t="shared" si="73"/>
        <v/>
      </c>
      <c r="O232" t="str">
        <f t="shared" si="74"/>
        <v/>
      </c>
      <c r="P232" t="str">
        <f t="shared" si="75"/>
        <v/>
      </c>
      <c r="Q232" t="str">
        <f t="shared" si="76"/>
        <v/>
      </c>
      <c r="R232" t="str">
        <f>IFERROR(TRIM(MID(SUBSTITUTE(SUBSTITUTE(","&amp;$M232," ",", ",LEN($M232)-LEN(SUBSTITUTE($M232," ",""))),",",REPT(" ",50)),50*COLUMNS($M:M),50)),"")</f>
        <v/>
      </c>
      <c r="S232" t="str">
        <f>IFERROR(TRIM(MID(SUBSTITUTE(SUBSTITUTE(","&amp;$M232," ",", ",LEN($M232)-LEN(SUBSTITUTE($M232," ",""))),",",REPT(" ",50)),50*COLUMNS($M:N),50)),"")</f>
        <v/>
      </c>
      <c r="T232" t="str">
        <f>IFERROR(TRIM(MID(SUBSTITUTE(SUBSTITUTE(","&amp;$M232," ",", ",LEN($M232)-LEN(SUBSTITUTE($M232," ",""))),",",REPT(" ",50)),50*COLUMNS($M:O),50)),"")</f>
        <v/>
      </c>
      <c r="U232" t="str">
        <f>IFERROR(TRIM(MID(SUBSTITUTE(SUBSTITUTE(","&amp;$M232," ",", ",LEN($M232)-LEN(SUBSTITUTE($M232," ",""))),",",REPT(" ",50)),50*COLUMNS($M:P),50)),"")</f>
        <v/>
      </c>
      <c r="V232" s="53" t="e">
        <f>IF(LEN(TRIM(MID(SUBSTITUTE(SUBSTITUTE(","&amp;$Q232," ",", ",LEN($Q232)-LEN(SUBSTITUTE($Q232," ",""))),",",REPT(" ",50)),50*COLUMNS($Q:S),50)))&gt;3,TRIM(MID(SUBSTITUTE(SUBSTITUTE(","&amp;$Q232," ",", ",LEN($Q232)-LEN(SUBSTITUTE($Q232," ",""))),",",REPT(" ",50)),50*COLUMNS($Q:S),50)),"")</f>
        <v>#VALUE!</v>
      </c>
      <c r="W232" s="53" t="e">
        <f t="shared" si="77"/>
        <v>#VALUE!</v>
      </c>
      <c r="X232" t="e">
        <f t="shared" si="67"/>
        <v>#VALUE!</v>
      </c>
      <c r="Y232" s="54" t="e">
        <f t="shared" si="78"/>
        <v>#VALUE!</v>
      </c>
      <c r="Z232" s="53" t="e">
        <f>IF(AND(LEN(TRIM(MID(SUBSTITUTE(SUBSTITUTE(","&amp;$R232," ",", ",LEN($R232)-LEN(SUBSTITUTE($R232," ",""))),",",REPT(" ",50)),50*COLUMNS($R:R),50))&gt;0),LEFT(TRIM(MID(SUBSTITUTE(SUBSTITUTE(","&amp;$R232," ",", ",LEN($R232)-LEN(SUBSTITUTE($R232," ",""))),",",REPT(" ",50)),50*COLUMNS($R:R),50)),1)="I",LEFT(TRIM(MID(SUBSTITUTE(SUBSTITUTE(","&amp;$R232," ",", ",LEN($R232)-LEN(SUBSTITUTE($R232," ",""))),",",REPT(" ",50)),50*COLUMNS($R:R),50)),1)="V",LEFT(TRIM(MID(SUBSTITUTE(SUBSTITUTE(","&amp;$R232," ",", ",LEN($R232)-LEN(SUBSTITUTE($R232," ",""))),",",REPT(" ",50)),50*COLUMNS($R:R),50)),1)="X",LEFT(TRIM(MID(SUBSTITUTE(SUBSTITUTE(","&amp;$R232," ",", ",LEN($R232)-LEN(SUBSTITUTE($R232," ",""))),",",REPT(" ",50)),50*COLUMNS($R:R),50)),1)="J"),TRIM(MID(SUBSTITUTE(SUBSTITUTE(","&amp;$R232," ",", ",LEN($R232)-LEN(SUBSTITUTE($R232," ",""))),",",REPT(" ",50)),50*COLUMNS($R:R),50)),R232)</f>
        <v>#VALUE!</v>
      </c>
      <c r="AA232" s="55" t="str">
        <f t="shared" si="79"/>
        <v xml:space="preserve"> </v>
      </c>
      <c r="AB232" s="56" t="e">
        <f>IF(AE232="",IF(OR(LEFT(W232,1)="I",LEFT(W232,1)="V",LEFT(W232,1)="X",LEFT(W232,2)="JR",LEFT(W232,2)="SR"),IF(LEN(T232)-LEN(SUBSTITUTE(T232," ",""))&gt;=2,LEFT(T232,(FIND(" ",T232,1)-1)),W232),IF(AND(W232="",V232=""),IF(SUBSTITUTE(SUBSTITUTE(SUBSTITUTE(R232,AA232,""),".","")," ","")="",IF(LEN(TRIM(MID(SUBSTITUTE(SUBSTITUTE(","&amp;$Q232," ",", ",LEN($Q232)-LEN(SUBSTITUTE($Q232," ",""))),",",REPT(" ",50)),50*COLUMNS($Q:S),50)))&gt;3,LEFT(TRIM(MID(SUBSTITUTE(SUBSTITUTE(","&amp;$Q232," ",", ",LEN($Q232)-LEN(SUBSTITUTE($Q232," ",""))),",",REPT(" ",50)),50*COLUMNS($Q:S),50)),3),TRIM(MID(SUBSTITUTE(SUBSTITUTE(","&amp;$Q232," ",", ",LEN($Q232)-LEN(SUBSTITUTE($Q232," ",""))),",",REPT(" ",50)),50*COLUMNS($Q:S),50))),SUBSTITUTE(SUBSTITUTE(SUBSTITUTE(R232,AA232,""),".","")," ","")),IF(AND(LEN(W232)&gt;0,LEN(V232)&gt;0),IF(SUBSTITUTE(SUBSTITUTE(SUBSTITUTE(R232,AA232,""),".","")," ","")="",IF(LEN(TRIM(MID(SUBSTITUTE(SUBSTITUTE(","&amp;$Q232," ",", ",LEN($Q232)-LEN(SUBSTITUTE($Q232," ",""))),",",REPT(" ",50)),50*COLUMNS($Q:S),50)))&gt;3,LEFT(TRIM(MID(SUBSTITUTE(SUBSTITUTE(","&amp;$Q232," ",", ",LEN($Q232)-LEN(SUBSTITUTE($Q232," ",""))),",",REPT(" ",50)),50*COLUMNS($Q:S),50)),3),TRIM(MID(SUBSTITUTE(SUBSTITUTE(","&amp;$Q232," ",", ",LEN($Q232)-LEN(SUBSTITUTE($Q232," ",""))),",",REPT(" ",50)),50*COLUMNS($Q:S),50))),SUBSTITUTE(SUBSTITUTE(SUBSTITUTE(R232,AA232,""),".","")," ","")),""))),AE232)</f>
        <v>#VALUE!</v>
      </c>
      <c r="AC232" s="56" t="e">
        <f t="shared" si="80"/>
        <v>#VALUE!</v>
      </c>
      <c r="AD232" s="57" t="str">
        <f t="shared" si="81"/>
        <v/>
      </c>
      <c r="AE232" t="str">
        <f t="array" ref="AE232">IFERROR(INDEX(elem_res,MATCH(TRUE,ISNUMBER(SEARCH(elem_ext,AA232)),0)),"")</f>
        <v/>
      </c>
      <c r="AF232" t="str">
        <f t="shared" si="82"/>
        <v xml:space="preserve"> </v>
      </c>
      <c r="AG232" t="str">
        <f t="shared" si="83"/>
        <v/>
      </c>
      <c r="AH232" t="e">
        <f t="shared" si="84"/>
        <v>#VALUE!</v>
      </c>
      <c r="AI232" t="str">
        <f t="shared" si="85"/>
        <v/>
      </c>
      <c r="AJ232" t="str">
        <f t="shared" si="86"/>
        <v/>
      </c>
      <c r="AK232" t="str">
        <f t="shared" si="87"/>
        <v/>
      </c>
      <c r="AL232" t="str">
        <f t="shared" si="88"/>
        <v/>
      </c>
      <c r="AM232" t="str">
        <f>IF(R232="","",'School Form 1-Copy'!$F$4)</f>
        <v/>
      </c>
      <c r="AN232" t="str">
        <f>IF(R232="","",'School Form 1-Copy'!$F$3)</f>
        <v/>
      </c>
      <c r="AO232" t="str">
        <f>IF(R232="","",'School Form 1-Copy'!$AH$3)</f>
        <v/>
      </c>
      <c r="AP232" t="str">
        <f>IF(R232="","",'School Form 1-Copy'!$S$3)</f>
        <v/>
      </c>
      <c r="AQ232" t="str">
        <f>IF(R232="","",IF('School Form 1-Copy'!$K$3="NCR","NCR",IF('School Form 1-Copy'!$K$3="ARMM","ARMM",IF('School Form 1-Copy'!$K$3="CARAGA","CARAGA",MID('School Form 1-Copy'!$K$3,FIND(" ",'School Form 1-Copy'!$K$3)+1,256)))))</f>
        <v/>
      </c>
      <c r="AR232" t="str">
        <f>IF(R232="","",MID('School Form 1-Copy'!$AB$4,FIND(" ",'School Form 1-Copy'!$AB$4)+1,256))</f>
        <v/>
      </c>
      <c r="AS232" t="str">
        <f>IF(R232="","",'School Form 1-Copy'!$AH$4)</f>
        <v/>
      </c>
      <c r="AT232" t="str">
        <f>IF(S232="","",'School Form 1-Copy'!$S$4)</f>
        <v/>
      </c>
      <c r="AU232" t="str">
        <f ca="1">IF(AM232="","",INDIRECT("'"&amp;"School Form 1-Copy"&amp;"'!"&amp;"AD"&amp;MATCH("*Prepared*",'School Form 1-Copy'!$AD$1:$AD$1000,0)+1))</f>
        <v/>
      </c>
    </row>
    <row r="233" spans="9:47">
      <c r="I233" t="str">
        <f t="shared" si="89"/>
        <v/>
      </c>
      <c r="J233" t="str">
        <f>IF(I233="","",VLOOKUP(F29,IF({1,0},'School Form 1-Copy'!$C$1:$C$1000,'School Form 1-Copy'!$A$1:$A$1000),2,0))</f>
        <v/>
      </c>
      <c r="K233" t="str">
        <f t="shared" si="90"/>
        <v/>
      </c>
      <c r="L233" t="str">
        <f t="shared" si="91"/>
        <v/>
      </c>
      <c r="M233" t="str">
        <f t="array" ref="M233">LOOKUP("zzzzz",CHOOSE({1,2},"",INDEX(I:I,SMALL(IF($I$3:$I$1000&lt;&gt;"",ROW($I$3:$I$1000)),ROWS($M$3:M233)))))</f>
        <v/>
      </c>
      <c r="N233" t="str">
        <f t="shared" si="73"/>
        <v/>
      </c>
      <c r="O233" t="str">
        <f t="shared" si="74"/>
        <v/>
      </c>
      <c r="P233" t="str">
        <f t="shared" si="75"/>
        <v/>
      </c>
      <c r="Q233" t="str">
        <f t="shared" si="76"/>
        <v/>
      </c>
      <c r="R233" t="str">
        <f>IFERROR(TRIM(MID(SUBSTITUTE(SUBSTITUTE(","&amp;$M233," ",", ",LEN($M233)-LEN(SUBSTITUTE($M233," ",""))),",",REPT(" ",50)),50*COLUMNS($M:M),50)),"")</f>
        <v/>
      </c>
      <c r="S233" t="str">
        <f>IFERROR(TRIM(MID(SUBSTITUTE(SUBSTITUTE(","&amp;$M233," ",", ",LEN($M233)-LEN(SUBSTITUTE($M233," ",""))),",",REPT(" ",50)),50*COLUMNS($M:N),50)),"")</f>
        <v/>
      </c>
      <c r="T233" t="str">
        <f>IFERROR(TRIM(MID(SUBSTITUTE(SUBSTITUTE(","&amp;$M233," ",", ",LEN($M233)-LEN(SUBSTITUTE($M233," ",""))),",",REPT(" ",50)),50*COLUMNS($M:O),50)),"")</f>
        <v/>
      </c>
      <c r="U233" t="str">
        <f>IFERROR(TRIM(MID(SUBSTITUTE(SUBSTITUTE(","&amp;$M233," ",", ",LEN($M233)-LEN(SUBSTITUTE($M233," ",""))),",",REPT(" ",50)),50*COLUMNS($M:P),50)),"")</f>
        <v/>
      </c>
      <c r="V233" s="53" t="e">
        <f>IF(LEN(TRIM(MID(SUBSTITUTE(SUBSTITUTE(","&amp;$Q233," ",", ",LEN($Q233)-LEN(SUBSTITUTE($Q233," ",""))),",",REPT(" ",50)),50*COLUMNS($Q:S),50)))&gt;3,TRIM(MID(SUBSTITUTE(SUBSTITUTE(","&amp;$Q233," ",", ",LEN($Q233)-LEN(SUBSTITUTE($Q233," ",""))),",",REPT(" ",50)),50*COLUMNS($Q:S),50)),"")</f>
        <v>#VALUE!</v>
      </c>
      <c r="W233" s="53" t="e">
        <f t="shared" si="77"/>
        <v>#VALUE!</v>
      </c>
      <c r="X233" t="e">
        <f t="shared" si="67"/>
        <v>#VALUE!</v>
      </c>
      <c r="Y233" s="54" t="e">
        <f t="shared" si="78"/>
        <v>#VALUE!</v>
      </c>
      <c r="Z233" s="53" t="e">
        <f>IF(AND(LEN(TRIM(MID(SUBSTITUTE(SUBSTITUTE(","&amp;$R233," ",", ",LEN($R233)-LEN(SUBSTITUTE($R233," ",""))),",",REPT(" ",50)),50*COLUMNS($R:R),50))&gt;0),LEFT(TRIM(MID(SUBSTITUTE(SUBSTITUTE(","&amp;$R233," ",", ",LEN($R233)-LEN(SUBSTITUTE($R233," ",""))),",",REPT(" ",50)),50*COLUMNS($R:R),50)),1)="I",LEFT(TRIM(MID(SUBSTITUTE(SUBSTITUTE(","&amp;$R233," ",", ",LEN($R233)-LEN(SUBSTITUTE($R233," ",""))),",",REPT(" ",50)),50*COLUMNS($R:R),50)),1)="V",LEFT(TRIM(MID(SUBSTITUTE(SUBSTITUTE(","&amp;$R233," ",", ",LEN($R233)-LEN(SUBSTITUTE($R233," ",""))),",",REPT(" ",50)),50*COLUMNS($R:R),50)),1)="X",LEFT(TRIM(MID(SUBSTITUTE(SUBSTITUTE(","&amp;$R233," ",", ",LEN($R233)-LEN(SUBSTITUTE($R233," ",""))),",",REPT(" ",50)),50*COLUMNS($R:R),50)),1)="J"),TRIM(MID(SUBSTITUTE(SUBSTITUTE(","&amp;$R233," ",", ",LEN($R233)-LEN(SUBSTITUTE($R233," ",""))),",",REPT(" ",50)),50*COLUMNS($R:R),50)),R233)</f>
        <v>#VALUE!</v>
      </c>
      <c r="AA233" s="55" t="str">
        <f t="shared" si="79"/>
        <v xml:space="preserve"> </v>
      </c>
      <c r="AB233" s="56" t="e">
        <f>IF(AE233="",IF(OR(LEFT(W233,1)="I",LEFT(W233,1)="V",LEFT(W233,1)="X",LEFT(W233,2)="JR",LEFT(W233,2)="SR"),IF(LEN(T233)-LEN(SUBSTITUTE(T233," ",""))&gt;=2,LEFT(T233,(FIND(" ",T233,1)-1)),W233),IF(AND(W233="",V233=""),IF(SUBSTITUTE(SUBSTITUTE(SUBSTITUTE(R233,AA233,""),".","")," ","")="",IF(LEN(TRIM(MID(SUBSTITUTE(SUBSTITUTE(","&amp;$Q233," ",", ",LEN($Q233)-LEN(SUBSTITUTE($Q233," ",""))),",",REPT(" ",50)),50*COLUMNS($Q:S),50)))&gt;3,LEFT(TRIM(MID(SUBSTITUTE(SUBSTITUTE(","&amp;$Q233," ",", ",LEN($Q233)-LEN(SUBSTITUTE($Q233," ",""))),",",REPT(" ",50)),50*COLUMNS($Q:S),50)),3),TRIM(MID(SUBSTITUTE(SUBSTITUTE(","&amp;$Q233," ",", ",LEN($Q233)-LEN(SUBSTITUTE($Q233," ",""))),",",REPT(" ",50)),50*COLUMNS($Q:S),50))),SUBSTITUTE(SUBSTITUTE(SUBSTITUTE(R233,AA233,""),".","")," ","")),IF(AND(LEN(W233)&gt;0,LEN(V233)&gt;0),IF(SUBSTITUTE(SUBSTITUTE(SUBSTITUTE(R233,AA233,""),".","")," ","")="",IF(LEN(TRIM(MID(SUBSTITUTE(SUBSTITUTE(","&amp;$Q233," ",", ",LEN($Q233)-LEN(SUBSTITUTE($Q233," ",""))),",",REPT(" ",50)),50*COLUMNS($Q:S),50)))&gt;3,LEFT(TRIM(MID(SUBSTITUTE(SUBSTITUTE(","&amp;$Q233," ",", ",LEN($Q233)-LEN(SUBSTITUTE($Q233," ",""))),",",REPT(" ",50)),50*COLUMNS($Q:S),50)),3),TRIM(MID(SUBSTITUTE(SUBSTITUTE(","&amp;$Q233," ",", ",LEN($Q233)-LEN(SUBSTITUTE($Q233," ",""))),",",REPT(" ",50)),50*COLUMNS($Q:S),50))),SUBSTITUTE(SUBSTITUTE(SUBSTITUTE(R233,AA233,""),".","")," ","")),""))),AE233)</f>
        <v>#VALUE!</v>
      </c>
      <c r="AC233" s="56" t="e">
        <f t="shared" si="80"/>
        <v>#VALUE!</v>
      </c>
      <c r="AD233" s="57" t="str">
        <f t="shared" si="81"/>
        <v/>
      </c>
      <c r="AE233" t="str">
        <f t="array" ref="AE233">IFERROR(INDEX(elem_res,MATCH(TRUE,ISNUMBER(SEARCH(elem_ext,AA233)),0)),"")</f>
        <v/>
      </c>
      <c r="AF233" t="str">
        <f t="shared" si="82"/>
        <v xml:space="preserve"> </v>
      </c>
      <c r="AG233" t="str">
        <f t="shared" si="83"/>
        <v/>
      </c>
      <c r="AH233" t="e">
        <f t="shared" si="84"/>
        <v>#VALUE!</v>
      </c>
      <c r="AI233" t="str">
        <f t="shared" si="85"/>
        <v/>
      </c>
      <c r="AJ233" t="str">
        <f t="shared" si="86"/>
        <v/>
      </c>
      <c r="AK233" t="str">
        <f t="shared" si="87"/>
        <v/>
      </c>
      <c r="AL233" t="str">
        <f t="shared" si="88"/>
        <v/>
      </c>
      <c r="AM233" t="str">
        <f>IF(R233="","",'School Form 1-Copy'!$F$4)</f>
        <v/>
      </c>
      <c r="AN233" t="str">
        <f>IF(R233="","",'School Form 1-Copy'!$F$3)</f>
        <v/>
      </c>
      <c r="AO233" t="str">
        <f>IF(R233="","",'School Form 1-Copy'!$AH$3)</f>
        <v/>
      </c>
      <c r="AP233" t="str">
        <f>IF(R233="","",'School Form 1-Copy'!$S$3)</f>
        <v/>
      </c>
      <c r="AQ233" t="str">
        <f>IF(R233="","",IF('School Form 1-Copy'!$K$3="NCR","NCR",IF('School Form 1-Copy'!$K$3="ARMM","ARMM",IF('School Form 1-Copy'!$K$3="CARAGA","CARAGA",MID('School Form 1-Copy'!$K$3,FIND(" ",'School Form 1-Copy'!$K$3)+1,256)))))</f>
        <v/>
      </c>
      <c r="AR233" t="str">
        <f>IF(R233="","",MID('School Form 1-Copy'!$AB$4,FIND(" ",'School Form 1-Copy'!$AB$4)+1,256))</f>
        <v/>
      </c>
      <c r="AS233" t="str">
        <f>IF(R233="","",'School Form 1-Copy'!$AH$4)</f>
        <v/>
      </c>
      <c r="AT233" t="str">
        <f>IF(S233="","",'School Form 1-Copy'!$S$4)</f>
        <v/>
      </c>
      <c r="AU233" t="str">
        <f ca="1">IF(AM233="","",INDIRECT("'"&amp;"School Form 1-Copy"&amp;"'!"&amp;"AD"&amp;MATCH("*Prepared*",'School Form 1-Copy'!$AD$1:$AD$1000,0)+1))</f>
        <v/>
      </c>
    </row>
    <row r="234" spans="9:47">
      <c r="I234" t="str">
        <f t="shared" si="89"/>
        <v/>
      </c>
      <c r="J234" t="str">
        <f>IF(I234="","",VLOOKUP(F30,IF({1,0},'School Form 1-Copy'!$C$1:$C$1000,'School Form 1-Copy'!$A$1:$A$1000),2,0))</f>
        <v/>
      </c>
      <c r="K234" t="str">
        <f t="shared" si="90"/>
        <v/>
      </c>
      <c r="L234" t="str">
        <f t="shared" si="91"/>
        <v/>
      </c>
      <c r="M234" t="str">
        <f t="array" ref="M234">LOOKUP("zzzzz",CHOOSE({1,2},"",INDEX(I:I,SMALL(IF($I$3:$I$1000&lt;&gt;"",ROW($I$3:$I$1000)),ROWS($M$3:M234)))))</f>
        <v/>
      </c>
      <c r="N234" t="str">
        <f t="shared" si="73"/>
        <v/>
      </c>
      <c r="O234" t="str">
        <f t="shared" si="74"/>
        <v/>
      </c>
      <c r="P234" t="str">
        <f t="shared" si="75"/>
        <v/>
      </c>
      <c r="Q234" t="str">
        <f t="shared" si="76"/>
        <v/>
      </c>
      <c r="R234" t="str">
        <f>IFERROR(TRIM(MID(SUBSTITUTE(SUBSTITUTE(","&amp;$M234," ",", ",LEN($M234)-LEN(SUBSTITUTE($M234," ",""))),",",REPT(" ",50)),50*COLUMNS($M:M),50)),"")</f>
        <v/>
      </c>
      <c r="S234" t="str">
        <f>IFERROR(TRIM(MID(SUBSTITUTE(SUBSTITUTE(","&amp;$M234," ",", ",LEN($M234)-LEN(SUBSTITUTE($M234," ",""))),",",REPT(" ",50)),50*COLUMNS($M:N),50)),"")</f>
        <v/>
      </c>
      <c r="T234" t="str">
        <f>IFERROR(TRIM(MID(SUBSTITUTE(SUBSTITUTE(","&amp;$M234," ",", ",LEN($M234)-LEN(SUBSTITUTE($M234," ",""))),",",REPT(" ",50)),50*COLUMNS($M:O),50)),"")</f>
        <v/>
      </c>
      <c r="U234" t="str">
        <f>IFERROR(TRIM(MID(SUBSTITUTE(SUBSTITUTE(","&amp;$M234," ",", ",LEN($M234)-LEN(SUBSTITUTE($M234," ",""))),",",REPT(" ",50)),50*COLUMNS($M:P),50)),"")</f>
        <v/>
      </c>
      <c r="V234" s="53" t="e">
        <f>IF(LEN(TRIM(MID(SUBSTITUTE(SUBSTITUTE(","&amp;$Q234," ",", ",LEN($Q234)-LEN(SUBSTITUTE($Q234," ",""))),",",REPT(" ",50)),50*COLUMNS($Q:S),50)))&gt;3,TRIM(MID(SUBSTITUTE(SUBSTITUTE(","&amp;$Q234," ",", ",LEN($Q234)-LEN(SUBSTITUTE($Q234," ",""))),",",REPT(" ",50)),50*COLUMNS($Q:S),50)),"")</f>
        <v>#VALUE!</v>
      </c>
      <c r="W234" s="53" t="e">
        <f t="shared" si="77"/>
        <v>#VALUE!</v>
      </c>
      <c r="X234" t="e">
        <f t="shared" si="67"/>
        <v>#VALUE!</v>
      </c>
      <c r="Y234" s="54" t="e">
        <f t="shared" si="78"/>
        <v>#VALUE!</v>
      </c>
      <c r="Z234" s="53" t="e">
        <f>IF(AND(LEN(TRIM(MID(SUBSTITUTE(SUBSTITUTE(","&amp;$R234," ",", ",LEN($R234)-LEN(SUBSTITUTE($R234," ",""))),",",REPT(" ",50)),50*COLUMNS($R:R),50))&gt;0),LEFT(TRIM(MID(SUBSTITUTE(SUBSTITUTE(","&amp;$R234," ",", ",LEN($R234)-LEN(SUBSTITUTE($R234," ",""))),",",REPT(" ",50)),50*COLUMNS($R:R),50)),1)="I",LEFT(TRIM(MID(SUBSTITUTE(SUBSTITUTE(","&amp;$R234," ",", ",LEN($R234)-LEN(SUBSTITUTE($R234," ",""))),",",REPT(" ",50)),50*COLUMNS($R:R),50)),1)="V",LEFT(TRIM(MID(SUBSTITUTE(SUBSTITUTE(","&amp;$R234," ",", ",LEN($R234)-LEN(SUBSTITUTE($R234," ",""))),",",REPT(" ",50)),50*COLUMNS($R:R),50)),1)="X",LEFT(TRIM(MID(SUBSTITUTE(SUBSTITUTE(","&amp;$R234," ",", ",LEN($R234)-LEN(SUBSTITUTE($R234," ",""))),",",REPT(" ",50)),50*COLUMNS($R:R),50)),1)="J"),TRIM(MID(SUBSTITUTE(SUBSTITUTE(","&amp;$R234," ",", ",LEN($R234)-LEN(SUBSTITUTE($R234," ",""))),",",REPT(" ",50)),50*COLUMNS($R:R),50)),R234)</f>
        <v>#VALUE!</v>
      </c>
      <c r="AA234" s="55" t="str">
        <f t="shared" si="79"/>
        <v xml:space="preserve"> </v>
      </c>
      <c r="AB234" s="56" t="e">
        <f>IF(AE234="",IF(OR(LEFT(W234,1)="I",LEFT(W234,1)="V",LEFT(W234,1)="X",LEFT(W234,2)="JR",LEFT(W234,2)="SR"),IF(LEN(T234)-LEN(SUBSTITUTE(T234," ",""))&gt;=2,LEFT(T234,(FIND(" ",T234,1)-1)),W234),IF(AND(W234="",V234=""),IF(SUBSTITUTE(SUBSTITUTE(SUBSTITUTE(R234,AA234,""),".","")," ","")="",IF(LEN(TRIM(MID(SUBSTITUTE(SUBSTITUTE(","&amp;$Q234," ",", ",LEN($Q234)-LEN(SUBSTITUTE($Q234," ",""))),",",REPT(" ",50)),50*COLUMNS($Q:S),50)))&gt;3,LEFT(TRIM(MID(SUBSTITUTE(SUBSTITUTE(","&amp;$Q234," ",", ",LEN($Q234)-LEN(SUBSTITUTE($Q234," ",""))),",",REPT(" ",50)),50*COLUMNS($Q:S),50)),3),TRIM(MID(SUBSTITUTE(SUBSTITUTE(","&amp;$Q234," ",", ",LEN($Q234)-LEN(SUBSTITUTE($Q234," ",""))),",",REPT(" ",50)),50*COLUMNS($Q:S),50))),SUBSTITUTE(SUBSTITUTE(SUBSTITUTE(R234,AA234,""),".","")," ","")),IF(AND(LEN(W234)&gt;0,LEN(V234)&gt;0),IF(SUBSTITUTE(SUBSTITUTE(SUBSTITUTE(R234,AA234,""),".","")," ","")="",IF(LEN(TRIM(MID(SUBSTITUTE(SUBSTITUTE(","&amp;$Q234," ",", ",LEN($Q234)-LEN(SUBSTITUTE($Q234," ",""))),",",REPT(" ",50)),50*COLUMNS($Q:S),50)))&gt;3,LEFT(TRIM(MID(SUBSTITUTE(SUBSTITUTE(","&amp;$Q234," ",", ",LEN($Q234)-LEN(SUBSTITUTE($Q234," ",""))),",",REPT(" ",50)),50*COLUMNS($Q:S),50)),3),TRIM(MID(SUBSTITUTE(SUBSTITUTE(","&amp;$Q234," ",", ",LEN($Q234)-LEN(SUBSTITUTE($Q234," ",""))),",",REPT(" ",50)),50*COLUMNS($Q:S),50))),SUBSTITUTE(SUBSTITUTE(SUBSTITUTE(R234,AA234,""),".","")," ","")),""))),AE234)</f>
        <v>#VALUE!</v>
      </c>
      <c r="AC234" s="56" t="e">
        <f t="shared" si="80"/>
        <v>#VALUE!</v>
      </c>
      <c r="AD234" s="57" t="str">
        <f t="shared" si="81"/>
        <v/>
      </c>
      <c r="AE234" t="str">
        <f t="array" ref="AE234">IFERROR(INDEX(elem_res,MATCH(TRUE,ISNUMBER(SEARCH(elem_ext,AA234)),0)),"")</f>
        <v/>
      </c>
      <c r="AF234" t="str">
        <f t="shared" si="82"/>
        <v xml:space="preserve"> </v>
      </c>
      <c r="AG234" t="str">
        <f t="shared" si="83"/>
        <v/>
      </c>
      <c r="AH234" t="e">
        <f t="shared" si="84"/>
        <v>#VALUE!</v>
      </c>
      <c r="AI234" t="str">
        <f t="shared" si="85"/>
        <v/>
      </c>
      <c r="AJ234" t="str">
        <f t="shared" si="86"/>
        <v/>
      </c>
      <c r="AK234" t="str">
        <f t="shared" si="87"/>
        <v/>
      </c>
      <c r="AL234" t="str">
        <f t="shared" si="88"/>
        <v/>
      </c>
      <c r="AM234" t="str">
        <f>IF(R234="","",'School Form 1-Copy'!$F$4)</f>
        <v/>
      </c>
      <c r="AN234" t="str">
        <f>IF(R234="","",'School Form 1-Copy'!$F$3)</f>
        <v/>
      </c>
      <c r="AO234" t="str">
        <f>IF(R234="","",'School Form 1-Copy'!$AH$3)</f>
        <v/>
      </c>
      <c r="AP234" t="str">
        <f>IF(R234="","",'School Form 1-Copy'!$S$3)</f>
        <v/>
      </c>
      <c r="AQ234" t="str">
        <f>IF(R234="","",IF('School Form 1-Copy'!$K$3="NCR","NCR",IF('School Form 1-Copy'!$K$3="ARMM","ARMM",IF('School Form 1-Copy'!$K$3="CARAGA","CARAGA",MID('School Form 1-Copy'!$K$3,FIND(" ",'School Form 1-Copy'!$K$3)+1,256)))))</f>
        <v/>
      </c>
      <c r="AR234" t="str">
        <f>IF(R234="","",MID('School Form 1-Copy'!$AB$4,FIND(" ",'School Form 1-Copy'!$AB$4)+1,256))</f>
        <v/>
      </c>
      <c r="AS234" t="str">
        <f>IF(R234="","",'School Form 1-Copy'!$AH$4)</f>
        <v/>
      </c>
      <c r="AT234" t="str">
        <f>IF(S234="","",'School Form 1-Copy'!$S$4)</f>
        <v/>
      </c>
      <c r="AU234" t="str">
        <f ca="1">IF(AM234="","",INDIRECT("'"&amp;"School Form 1-Copy"&amp;"'!"&amp;"AD"&amp;MATCH("*Prepared*",'School Form 1-Copy'!$AD$1:$AD$1000,0)+1))</f>
        <v/>
      </c>
    </row>
    <row r="235" spans="9:47">
      <c r="I235" t="str">
        <f t="shared" si="89"/>
        <v/>
      </c>
      <c r="J235" t="str">
        <f>IF(I235="","",VLOOKUP(F31,IF({1,0},'School Form 1-Copy'!$C$1:$C$1000,'School Form 1-Copy'!$A$1:$A$1000),2,0))</f>
        <v/>
      </c>
      <c r="K235" t="str">
        <f t="shared" si="90"/>
        <v/>
      </c>
      <c r="L235" t="str">
        <f t="shared" si="91"/>
        <v/>
      </c>
      <c r="M235" t="str">
        <f t="array" ref="M235">LOOKUP("zzzzz",CHOOSE({1,2},"",INDEX(I:I,SMALL(IF($I$3:$I$1000&lt;&gt;"",ROW($I$3:$I$1000)),ROWS($M$3:M235)))))</f>
        <v/>
      </c>
      <c r="N235" t="str">
        <f t="shared" si="73"/>
        <v/>
      </c>
      <c r="O235" t="str">
        <f t="shared" si="74"/>
        <v/>
      </c>
      <c r="P235" t="str">
        <f t="shared" si="75"/>
        <v/>
      </c>
      <c r="Q235" t="str">
        <f t="shared" si="76"/>
        <v/>
      </c>
      <c r="R235" t="str">
        <f>IFERROR(TRIM(MID(SUBSTITUTE(SUBSTITUTE(","&amp;$M235," ",", ",LEN($M235)-LEN(SUBSTITUTE($M235," ",""))),",",REPT(" ",50)),50*COLUMNS($M:M),50)),"")</f>
        <v/>
      </c>
      <c r="S235" t="str">
        <f>IFERROR(TRIM(MID(SUBSTITUTE(SUBSTITUTE(","&amp;$M235," ",", ",LEN($M235)-LEN(SUBSTITUTE($M235," ",""))),",",REPT(" ",50)),50*COLUMNS($M:N),50)),"")</f>
        <v/>
      </c>
      <c r="T235" t="str">
        <f>IFERROR(TRIM(MID(SUBSTITUTE(SUBSTITUTE(","&amp;$M235," ",", ",LEN($M235)-LEN(SUBSTITUTE($M235," ",""))),",",REPT(" ",50)),50*COLUMNS($M:O),50)),"")</f>
        <v/>
      </c>
      <c r="U235" t="str">
        <f>IFERROR(TRIM(MID(SUBSTITUTE(SUBSTITUTE(","&amp;$M235," ",", ",LEN($M235)-LEN(SUBSTITUTE($M235," ",""))),",",REPT(" ",50)),50*COLUMNS($M:P),50)),"")</f>
        <v/>
      </c>
      <c r="V235" s="53" t="e">
        <f>IF(LEN(TRIM(MID(SUBSTITUTE(SUBSTITUTE(","&amp;$Q235," ",", ",LEN($Q235)-LEN(SUBSTITUTE($Q235," ",""))),",",REPT(" ",50)),50*COLUMNS($Q:S),50)))&gt;3,TRIM(MID(SUBSTITUTE(SUBSTITUTE(","&amp;$Q235," ",", ",LEN($Q235)-LEN(SUBSTITUTE($Q235," ",""))),",",REPT(" ",50)),50*COLUMNS($Q:S),50)),"")</f>
        <v>#VALUE!</v>
      </c>
      <c r="W235" s="53" t="e">
        <f t="shared" si="77"/>
        <v>#VALUE!</v>
      </c>
      <c r="X235" t="e">
        <f t="shared" si="67"/>
        <v>#VALUE!</v>
      </c>
      <c r="Y235" s="54" t="e">
        <f t="shared" si="78"/>
        <v>#VALUE!</v>
      </c>
      <c r="Z235" s="53" t="e">
        <f>IF(AND(LEN(TRIM(MID(SUBSTITUTE(SUBSTITUTE(","&amp;$R235," ",", ",LEN($R235)-LEN(SUBSTITUTE($R235," ",""))),",",REPT(" ",50)),50*COLUMNS($R:R),50))&gt;0),LEFT(TRIM(MID(SUBSTITUTE(SUBSTITUTE(","&amp;$R235," ",", ",LEN($R235)-LEN(SUBSTITUTE($R235," ",""))),",",REPT(" ",50)),50*COLUMNS($R:R),50)),1)="I",LEFT(TRIM(MID(SUBSTITUTE(SUBSTITUTE(","&amp;$R235," ",", ",LEN($R235)-LEN(SUBSTITUTE($R235," ",""))),",",REPT(" ",50)),50*COLUMNS($R:R),50)),1)="V",LEFT(TRIM(MID(SUBSTITUTE(SUBSTITUTE(","&amp;$R235," ",", ",LEN($R235)-LEN(SUBSTITUTE($R235," ",""))),",",REPT(" ",50)),50*COLUMNS($R:R),50)),1)="X",LEFT(TRIM(MID(SUBSTITUTE(SUBSTITUTE(","&amp;$R235," ",", ",LEN($R235)-LEN(SUBSTITUTE($R235," ",""))),",",REPT(" ",50)),50*COLUMNS($R:R),50)),1)="J"),TRIM(MID(SUBSTITUTE(SUBSTITUTE(","&amp;$R235," ",", ",LEN($R235)-LEN(SUBSTITUTE($R235," ",""))),",",REPT(" ",50)),50*COLUMNS($R:R),50)),R235)</f>
        <v>#VALUE!</v>
      </c>
      <c r="AA235" s="55" t="str">
        <f t="shared" si="79"/>
        <v xml:space="preserve"> </v>
      </c>
      <c r="AB235" s="56" t="e">
        <f>IF(AE235="",IF(OR(LEFT(W235,1)="I",LEFT(W235,1)="V",LEFT(W235,1)="X",LEFT(W235,2)="JR",LEFT(W235,2)="SR"),IF(LEN(T235)-LEN(SUBSTITUTE(T235," ",""))&gt;=2,LEFT(T235,(FIND(" ",T235,1)-1)),W235),IF(AND(W235="",V235=""),IF(SUBSTITUTE(SUBSTITUTE(SUBSTITUTE(R235,AA235,""),".","")," ","")="",IF(LEN(TRIM(MID(SUBSTITUTE(SUBSTITUTE(","&amp;$Q235," ",", ",LEN($Q235)-LEN(SUBSTITUTE($Q235," ",""))),",",REPT(" ",50)),50*COLUMNS($Q:S),50)))&gt;3,LEFT(TRIM(MID(SUBSTITUTE(SUBSTITUTE(","&amp;$Q235," ",", ",LEN($Q235)-LEN(SUBSTITUTE($Q235," ",""))),",",REPT(" ",50)),50*COLUMNS($Q:S),50)),3),TRIM(MID(SUBSTITUTE(SUBSTITUTE(","&amp;$Q235," ",", ",LEN($Q235)-LEN(SUBSTITUTE($Q235," ",""))),",",REPT(" ",50)),50*COLUMNS($Q:S),50))),SUBSTITUTE(SUBSTITUTE(SUBSTITUTE(R235,AA235,""),".","")," ","")),IF(AND(LEN(W235)&gt;0,LEN(V235)&gt;0),IF(SUBSTITUTE(SUBSTITUTE(SUBSTITUTE(R235,AA235,""),".","")," ","")="",IF(LEN(TRIM(MID(SUBSTITUTE(SUBSTITUTE(","&amp;$Q235," ",", ",LEN($Q235)-LEN(SUBSTITUTE($Q235," ",""))),",",REPT(" ",50)),50*COLUMNS($Q:S),50)))&gt;3,LEFT(TRIM(MID(SUBSTITUTE(SUBSTITUTE(","&amp;$Q235," ",", ",LEN($Q235)-LEN(SUBSTITUTE($Q235," ",""))),",",REPT(" ",50)),50*COLUMNS($Q:S),50)),3),TRIM(MID(SUBSTITUTE(SUBSTITUTE(","&amp;$Q235," ",", ",LEN($Q235)-LEN(SUBSTITUTE($Q235," ",""))),",",REPT(" ",50)),50*COLUMNS($Q:S),50))),SUBSTITUTE(SUBSTITUTE(SUBSTITUTE(R235,AA235,""),".","")," ","")),""))),AE235)</f>
        <v>#VALUE!</v>
      </c>
      <c r="AC235" s="56" t="e">
        <f t="shared" si="80"/>
        <v>#VALUE!</v>
      </c>
      <c r="AD235" s="57" t="str">
        <f t="shared" si="81"/>
        <v/>
      </c>
      <c r="AE235" t="str">
        <f t="array" ref="AE235">IFERROR(INDEX(elem_res,MATCH(TRUE,ISNUMBER(SEARCH(elem_ext,AA235)),0)),"")</f>
        <v/>
      </c>
      <c r="AF235" t="str">
        <f t="shared" si="82"/>
        <v xml:space="preserve"> </v>
      </c>
      <c r="AG235" t="str">
        <f t="shared" si="83"/>
        <v/>
      </c>
      <c r="AH235" t="e">
        <f t="shared" si="84"/>
        <v>#VALUE!</v>
      </c>
      <c r="AI235" t="str">
        <f t="shared" si="85"/>
        <v/>
      </c>
      <c r="AJ235" t="str">
        <f t="shared" si="86"/>
        <v/>
      </c>
      <c r="AK235" t="str">
        <f t="shared" si="87"/>
        <v/>
      </c>
      <c r="AL235" t="str">
        <f t="shared" si="88"/>
        <v/>
      </c>
      <c r="AM235" t="str">
        <f>IF(R235="","",'School Form 1-Copy'!$F$4)</f>
        <v/>
      </c>
      <c r="AN235" t="str">
        <f>IF(R235="","",'School Form 1-Copy'!$F$3)</f>
        <v/>
      </c>
      <c r="AO235" t="str">
        <f>IF(R235="","",'School Form 1-Copy'!$AH$3)</f>
        <v/>
      </c>
      <c r="AP235" t="str">
        <f>IF(R235="","",'School Form 1-Copy'!$S$3)</f>
        <v/>
      </c>
      <c r="AQ235" t="str">
        <f>IF(R235="","",IF('School Form 1-Copy'!$K$3="NCR","NCR",IF('School Form 1-Copy'!$K$3="ARMM","ARMM",IF('School Form 1-Copy'!$K$3="CARAGA","CARAGA",MID('School Form 1-Copy'!$K$3,FIND(" ",'School Form 1-Copy'!$K$3)+1,256)))))</f>
        <v/>
      </c>
      <c r="AR235" t="str">
        <f>IF(R235="","",MID('School Form 1-Copy'!$AB$4,FIND(" ",'School Form 1-Copy'!$AB$4)+1,256))</f>
        <v/>
      </c>
      <c r="AS235" t="str">
        <f>IF(R235="","",'School Form 1-Copy'!$AH$4)</f>
        <v/>
      </c>
      <c r="AT235" t="str">
        <f>IF(S235="","",'School Form 1-Copy'!$S$4)</f>
        <v/>
      </c>
      <c r="AU235" t="str">
        <f ca="1">IF(AM235="","",INDIRECT("'"&amp;"School Form 1-Copy"&amp;"'!"&amp;"AD"&amp;MATCH("*Prepared*",'School Form 1-Copy'!$AD$1:$AD$1000,0)+1))</f>
        <v/>
      </c>
    </row>
    <row r="236" spans="9:47">
      <c r="I236" t="str">
        <f t="shared" si="89"/>
        <v/>
      </c>
      <c r="J236" t="str">
        <f>IF(I236="","",VLOOKUP(F32,IF({1,0},'School Form 1-Copy'!$C$1:$C$1000,'School Form 1-Copy'!$A$1:$A$1000),2,0))</f>
        <v/>
      </c>
      <c r="K236" t="str">
        <f t="shared" si="90"/>
        <v/>
      </c>
      <c r="L236" t="str">
        <f t="shared" si="91"/>
        <v/>
      </c>
      <c r="M236" t="str">
        <f t="array" ref="M236">LOOKUP("zzzzz",CHOOSE({1,2},"",INDEX(I:I,SMALL(IF($I$3:$I$1000&lt;&gt;"",ROW($I$3:$I$1000)),ROWS($M$3:M236)))))</f>
        <v/>
      </c>
      <c r="N236" t="str">
        <f t="shared" si="73"/>
        <v/>
      </c>
      <c r="O236" t="str">
        <f t="shared" si="74"/>
        <v/>
      </c>
      <c r="P236" t="str">
        <f t="shared" si="75"/>
        <v/>
      </c>
      <c r="Q236" t="str">
        <f t="shared" si="76"/>
        <v/>
      </c>
      <c r="R236" t="str">
        <f>IFERROR(TRIM(MID(SUBSTITUTE(SUBSTITUTE(","&amp;$M236," ",", ",LEN($M236)-LEN(SUBSTITUTE($M236," ",""))),",",REPT(" ",50)),50*COLUMNS($M:M),50)),"")</f>
        <v/>
      </c>
      <c r="S236" t="str">
        <f>IFERROR(TRIM(MID(SUBSTITUTE(SUBSTITUTE(","&amp;$M236," ",", ",LEN($M236)-LEN(SUBSTITUTE($M236," ",""))),",",REPT(" ",50)),50*COLUMNS($M:N),50)),"")</f>
        <v/>
      </c>
      <c r="T236" t="str">
        <f>IFERROR(TRIM(MID(SUBSTITUTE(SUBSTITUTE(","&amp;$M236," ",", ",LEN($M236)-LEN(SUBSTITUTE($M236," ",""))),",",REPT(" ",50)),50*COLUMNS($M:O),50)),"")</f>
        <v/>
      </c>
      <c r="U236" t="str">
        <f>IFERROR(TRIM(MID(SUBSTITUTE(SUBSTITUTE(","&amp;$M236," ",", ",LEN($M236)-LEN(SUBSTITUTE($M236," ",""))),",",REPT(" ",50)),50*COLUMNS($M:P),50)),"")</f>
        <v/>
      </c>
      <c r="V236" s="53" t="e">
        <f>IF(LEN(TRIM(MID(SUBSTITUTE(SUBSTITUTE(","&amp;$Q236," ",", ",LEN($Q236)-LEN(SUBSTITUTE($Q236," ",""))),",",REPT(" ",50)),50*COLUMNS($Q:S),50)))&gt;3,TRIM(MID(SUBSTITUTE(SUBSTITUTE(","&amp;$Q236," ",", ",LEN($Q236)-LEN(SUBSTITUTE($Q236," ",""))),",",REPT(" ",50)),50*COLUMNS($Q:S),50)),"")</f>
        <v>#VALUE!</v>
      </c>
      <c r="W236" s="53" t="e">
        <f t="shared" si="77"/>
        <v>#VALUE!</v>
      </c>
      <c r="X236" t="e">
        <f t="shared" si="67"/>
        <v>#VALUE!</v>
      </c>
      <c r="Y236" s="54" t="e">
        <f t="shared" si="78"/>
        <v>#VALUE!</v>
      </c>
      <c r="Z236" s="53" t="e">
        <f>IF(AND(LEN(TRIM(MID(SUBSTITUTE(SUBSTITUTE(","&amp;$R236," ",", ",LEN($R236)-LEN(SUBSTITUTE($R236," ",""))),",",REPT(" ",50)),50*COLUMNS($R:R),50))&gt;0),LEFT(TRIM(MID(SUBSTITUTE(SUBSTITUTE(","&amp;$R236," ",", ",LEN($R236)-LEN(SUBSTITUTE($R236," ",""))),",",REPT(" ",50)),50*COLUMNS($R:R),50)),1)="I",LEFT(TRIM(MID(SUBSTITUTE(SUBSTITUTE(","&amp;$R236," ",", ",LEN($R236)-LEN(SUBSTITUTE($R236," ",""))),",",REPT(" ",50)),50*COLUMNS($R:R),50)),1)="V",LEFT(TRIM(MID(SUBSTITUTE(SUBSTITUTE(","&amp;$R236," ",", ",LEN($R236)-LEN(SUBSTITUTE($R236," ",""))),",",REPT(" ",50)),50*COLUMNS($R:R),50)),1)="X",LEFT(TRIM(MID(SUBSTITUTE(SUBSTITUTE(","&amp;$R236," ",", ",LEN($R236)-LEN(SUBSTITUTE($R236," ",""))),",",REPT(" ",50)),50*COLUMNS($R:R),50)),1)="J"),TRIM(MID(SUBSTITUTE(SUBSTITUTE(","&amp;$R236," ",", ",LEN($R236)-LEN(SUBSTITUTE($R236," ",""))),",",REPT(" ",50)),50*COLUMNS($R:R),50)),R236)</f>
        <v>#VALUE!</v>
      </c>
      <c r="AA236" s="55" t="str">
        <f t="shared" si="79"/>
        <v xml:space="preserve"> </v>
      </c>
      <c r="AB236" s="56" t="e">
        <f>IF(AE236="",IF(OR(LEFT(W236,1)="I",LEFT(W236,1)="V",LEFT(W236,1)="X",LEFT(W236,2)="JR",LEFT(W236,2)="SR"),IF(LEN(T236)-LEN(SUBSTITUTE(T236," ",""))&gt;=2,LEFT(T236,(FIND(" ",T236,1)-1)),W236),IF(AND(W236="",V236=""),IF(SUBSTITUTE(SUBSTITUTE(SUBSTITUTE(R236,AA236,""),".","")," ","")="",IF(LEN(TRIM(MID(SUBSTITUTE(SUBSTITUTE(","&amp;$Q236," ",", ",LEN($Q236)-LEN(SUBSTITUTE($Q236," ",""))),",",REPT(" ",50)),50*COLUMNS($Q:S),50)))&gt;3,LEFT(TRIM(MID(SUBSTITUTE(SUBSTITUTE(","&amp;$Q236," ",", ",LEN($Q236)-LEN(SUBSTITUTE($Q236," ",""))),",",REPT(" ",50)),50*COLUMNS($Q:S),50)),3),TRIM(MID(SUBSTITUTE(SUBSTITUTE(","&amp;$Q236," ",", ",LEN($Q236)-LEN(SUBSTITUTE($Q236," ",""))),",",REPT(" ",50)),50*COLUMNS($Q:S),50))),SUBSTITUTE(SUBSTITUTE(SUBSTITUTE(R236,AA236,""),".","")," ","")),IF(AND(LEN(W236)&gt;0,LEN(V236)&gt;0),IF(SUBSTITUTE(SUBSTITUTE(SUBSTITUTE(R236,AA236,""),".","")," ","")="",IF(LEN(TRIM(MID(SUBSTITUTE(SUBSTITUTE(","&amp;$Q236," ",", ",LEN($Q236)-LEN(SUBSTITUTE($Q236," ",""))),",",REPT(" ",50)),50*COLUMNS($Q:S),50)))&gt;3,LEFT(TRIM(MID(SUBSTITUTE(SUBSTITUTE(","&amp;$Q236," ",", ",LEN($Q236)-LEN(SUBSTITUTE($Q236," ",""))),",",REPT(" ",50)),50*COLUMNS($Q:S),50)),3),TRIM(MID(SUBSTITUTE(SUBSTITUTE(","&amp;$Q236," ",", ",LEN($Q236)-LEN(SUBSTITUTE($Q236," ",""))),",",REPT(" ",50)),50*COLUMNS($Q:S),50))),SUBSTITUTE(SUBSTITUTE(SUBSTITUTE(R236,AA236,""),".","")," ","")),""))),AE236)</f>
        <v>#VALUE!</v>
      </c>
      <c r="AC236" s="56" t="e">
        <f t="shared" si="80"/>
        <v>#VALUE!</v>
      </c>
      <c r="AD236" s="57" t="str">
        <f t="shared" si="81"/>
        <v/>
      </c>
      <c r="AE236" t="str">
        <f t="array" ref="AE236">IFERROR(INDEX(elem_res,MATCH(TRUE,ISNUMBER(SEARCH(elem_ext,AA236)),0)),"")</f>
        <v/>
      </c>
      <c r="AF236" t="str">
        <f t="shared" si="82"/>
        <v xml:space="preserve"> </v>
      </c>
      <c r="AG236" t="str">
        <f t="shared" si="83"/>
        <v/>
      </c>
      <c r="AH236" t="e">
        <f t="shared" si="84"/>
        <v>#VALUE!</v>
      </c>
      <c r="AI236" t="str">
        <f t="shared" si="85"/>
        <v/>
      </c>
      <c r="AJ236" t="str">
        <f t="shared" si="86"/>
        <v/>
      </c>
      <c r="AK236" t="str">
        <f t="shared" si="87"/>
        <v/>
      </c>
      <c r="AL236" t="str">
        <f t="shared" si="88"/>
        <v/>
      </c>
      <c r="AM236" t="str">
        <f>IF(R236="","",'School Form 1-Copy'!$F$4)</f>
        <v/>
      </c>
      <c r="AN236" t="str">
        <f>IF(R236="","",'School Form 1-Copy'!$F$3)</f>
        <v/>
      </c>
      <c r="AO236" t="str">
        <f>IF(R236="","",'School Form 1-Copy'!$AH$3)</f>
        <v/>
      </c>
      <c r="AP236" t="str">
        <f>IF(R236="","",'School Form 1-Copy'!$S$3)</f>
        <v/>
      </c>
      <c r="AQ236" t="str">
        <f>IF(R236="","",IF('School Form 1-Copy'!$K$3="NCR","NCR",IF('School Form 1-Copy'!$K$3="ARMM","ARMM",IF('School Form 1-Copy'!$K$3="CARAGA","CARAGA",MID('School Form 1-Copy'!$K$3,FIND(" ",'School Form 1-Copy'!$K$3)+1,256)))))</f>
        <v/>
      </c>
      <c r="AR236" t="str">
        <f>IF(R236="","",MID('School Form 1-Copy'!$AB$4,FIND(" ",'School Form 1-Copy'!$AB$4)+1,256))</f>
        <v/>
      </c>
      <c r="AS236" t="str">
        <f>IF(R236="","",'School Form 1-Copy'!$AH$4)</f>
        <v/>
      </c>
      <c r="AT236" t="str">
        <f>IF(S236="","",'School Form 1-Copy'!$S$4)</f>
        <v/>
      </c>
      <c r="AU236" t="str">
        <f ca="1">IF(AM236="","",INDIRECT("'"&amp;"School Form 1-Copy"&amp;"'!"&amp;"AD"&amp;MATCH("*Prepared*",'School Form 1-Copy'!$AD$1:$AD$1000,0)+1))</f>
        <v/>
      </c>
    </row>
    <row r="237" spans="9:47">
      <c r="I237" t="str">
        <f t="shared" si="89"/>
        <v/>
      </c>
      <c r="J237" t="str">
        <f>IF(I237="","",VLOOKUP(F33,IF({1,0},'School Form 1-Copy'!$C$1:$C$1000,'School Form 1-Copy'!$A$1:$A$1000),2,0))</f>
        <v/>
      </c>
      <c r="K237" t="str">
        <f t="shared" si="90"/>
        <v/>
      </c>
      <c r="L237" t="str">
        <f t="shared" si="91"/>
        <v/>
      </c>
      <c r="M237" t="str">
        <f t="array" ref="M237">LOOKUP("zzzzz",CHOOSE({1,2},"",INDEX(I:I,SMALL(IF($I$3:$I$1000&lt;&gt;"",ROW($I$3:$I$1000)),ROWS($M$3:M237)))))</f>
        <v/>
      </c>
      <c r="N237" t="str">
        <f t="shared" si="73"/>
        <v/>
      </c>
      <c r="O237" t="str">
        <f t="shared" si="74"/>
        <v/>
      </c>
      <c r="P237" t="str">
        <f t="shared" si="75"/>
        <v/>
      </c>
      <c r="Q237" t="str">
        <f t="shared" si="76"/>
        <v/>
      </c>
      <c r="R237" t="str">
        <f>IFERROR(TRIM(MID(SUBSTITUTE(SUBSTITUTE(","&amp;$M237," ",", ",LEN($M237)-LEN(SUBSTITUTE($M237," ",""))),",",REPT(" ",50)),50*COLUMNS($M:M),50)),"")</f>
        <v/>
      </c>
      <c r="S237" t="str">
        <f>IFERROR(TRIM(MID(SUBSTITUTE(SUBSTITUTE(","&amp;$M237," ",", ",LEN($M237)-LEN(SUBSTITUTE($M237," ",""))),",",REPT(" ",50)),50*COLUMNS($M:N),50)),"")</f>
        <v/>
      </c>
      <c r="T237" t="str">
        <f>IFERROR(TRIM(MID(SUBSTITUTE(SUBSTITUTE(","&amp;$M237," ",", ",LEN($M237)-LEN(SUBSTITUTE($M237," ",""))),",",REPT(" ",50)),50*COLUMNS($M:O),50)),"")</f>
        <v/>
      </c>
      <c r="U237" t="str">
        <f>IFERROR(TRIM(MID(SUBSTITUTE(SUBSTITUTE(","&amp;$M237," ",", ",LEN($M237)-LEN(SUBSTITUTE($M237," ",""))),",",REPT(" ",50)),50*COLUMNS($M:P),50)),"")</f>
        <v/>
      </c>
      <c r="V237" s="53" t="e">
        <f>IF(LEN(TRIM(MID(SUBSTITUTE(SUBSTITUTE(","&amp;$Q237," ",", ",LEN($Q237)-LEN(SUBSTITUTE($Q237," ",""))),",",REPT(" ",50)),50*COLUMNS($Q:S),50)))&gt;3,TRIM(MID(SUBSTITUTE(SUBSTITUTE(","&amp;$Q237," ",", ",LEN($Q237)-LEN(SUBSTITUTE($Q237," ",""))),",",REPT(" ",50)),50*COLUMNS($Q:S),50)),"")</f>
        <v>#VALUE!</v>
      </c>
      <c r="W237" s="53" t="e">
        <f t="shared" si="77"/>
        <v>#VALUE!</v>
      </c>
      <c r="X237" t="e">
        <f t="shared" si="67"/>
        <v>#VALUE!</v>
      </c>
      <c r="Y237" s="54" t="e">
        <f t="shared" si="78"/>
        <v>#VALUE!</v>
      </c>
      <c r="Z237" s="53" t="e">
        <f>IF(AND(LEN(TRIM(MID(SUBSTITUTE(SUBSTITUTE(","&amp;$R237," ",", ",LEN($R237)-LEN(SUBSTITUTE($R237," ",""))),",",REPT(" ",50)),50*COLUMNS($R:R),50))&gt;0),LEFT(TRIM(MID(SUBSTITUTE(SUBSTITUTE(","&amp;$R237," ",", ",LEN($R237)-LEN(SUBSTITUTE($R237," ",""))),",",REPT(" ",50)),50*COLUMNS($R:R),50)),1)="I",LEFT(TRIM(MID(SUBSTITUTE(SUBSTITUTE(","&amp;$R237," ",", ",LEN($R237)-LEN(SUBSTITUTE($R237," ",""))),",",REPT(" ",50)),50*COLUMNS($R:R),50)),1)="V",LEFT(TRIM(MID(SUBSTITUTE(SUBSTITUTE(","&amp;$R237," ",", ",LEN($R237)-LEN(SUBSTITUTE($R237," ",""))),",",REPT(" ",50)),50*COLUMNS($R:R),50)),1)="X",LEFT(TRIM(MID(SUBSTITUTE(SUBSTITUTE(","&amp;$R237," ",", ",LEN($R237)-LEN(SUBSTITUTE($R237," ",""))),",",REPT(" ",50)),50*COLUMNS($R:R),50)),1)="J"),TRIM(MID(SUBSTITUTE(SUBSTITUTE(","&amp;$R237," ",", ",LEN($R237)-LEN(SUBSTITUTE($R237," ",""))),",",REPT(" ",50)),50*COLUMNS($R:R),50)),R237)</f>
        <v>#VALUE!</v>
      </c>
      <c r="AA237" s="55" t="str">
        <f t="shared" si="79"/>
        <v xml:space="preserve"> </v>
      </c>
      <c r="AB237" s="56" t="e">
        <f>IF(AE237="",IF(OR(LEFT(W237,1)="I",LEFT(W237,1)="V",LEFT(W237,1)="X",LEFT(W237,2)="JR",LEFT(W237,2)="SR"),IF(LEN(T237)-LEN(SUBSTITUTE(T237," ",""))&gt;=2,LEFT(T237,(FIND(" ",T237,1)-1)),W237),IF(AND(W237="",V237=""),IF(SUBSTITUTE(SUBSTITUTE(SUBSTITUTE(R237,AA237,""),".","")," ","")="",IF(LEN(TRIM(MID(SUBSTITUTE(SUBSTITUTE(","&amp;$Q237," ",", ",LEN($Q237)-LEN(SUBSTITUTE($Q237," ",""))),",",REPT(" ",50)),50*COLUMNS($Q:S),50)))&gt;3,LEFT(TRIM(MID(SUBSTITUTE(SUBSTITUTE(","&amp;$Q237," ",", ",LEN($Q237)-LEN(SUBSTITUTE($Q237," ",""))),",",REPT(" ",50)),50*COLUMNS($Q:S),50)),3),TRIM(MID(SUBSTITUTE(SUBSTITUTE(","&amp;$Q237," ",", ",LEN($Q237)-LEN(SUBSTITUTE($Q237," ",""))),",",REPT(" ",50)),50*COLUMNS($Q:S),50))),SUBSTITUTE(SUBSTITUTE(SUBSTITUTE(R237,AA237,""),".","")," ","")),IF(AND(LEN(W237)&gt;0,LEN(V237)&gt;0),IF(SUBSTITUTE(SUBSTITUTE(SUBSTITUTE(R237,AA237,""),".","")," ","")="",IF(LEN(TRIM(MID(SUBSTITUTE(SUBSTITUTE(","&amp;$Q237," ",", ",LEN($Q237)-LEN(SUBSTITUTE($Q237," ",""))),",",REPT(" ",50)),50*COLUMNS($Q:S),50)))&gt;3,LEFT(TRIM(MID(SUBSTITUTE(SUBSTITUTE(","&amp;$Q237," ",", ",LEN($Q237)-LEN(SUBSTITUTE($Q237," ",""))),",",REPT(" ",50)),50*COLUMNS($Q:S),50)),3),TRIM(MID(SUBSTITUTE(SUBSTITUTE(","&amp;$Q237," ",", ",LEN($Q237)-LEN(SUBSTITUTE($Q237," ",""))),",",REPT(" ",50)),50*COLUMNS($Q:S),50))),SUBSTITUTE(SUBSTITUTE(SUBSTITUTE(R237,AA237,""),".","")," ","")),""))),AE237)</f>
        <v>#VALUE!</v>
      </c>
      <c r="AC237" s="56" t="e">
        <f t="shared" si="80"/>
        <v>#VALUE!</v>
      </c>
      <c r="AD237" s="57" t="str">
        <f t="shared" si="81"/>
        <v/>
      </c>
      <c r="AE237" t="str">
        <f t="array" ref="AE237">IFERROR(INDEX(elem_res,MATCH(TRUE,ISNUMBER(SEARCH(elem_ext,AA237)),0)),"")</f>
        <v/>
      </c>
      <c r="AF237" t="str">
        <f t="shared" si="82"/>
        <v xml:space="preserve"> </v>
      </c>
      <c r="AG237" t="str">
        <f t="shared" si="83"/>
        <v/>
      </c>
      <c r="AH237" t="e">
        <f t="shared" si="84"/>
        <v>#VALUE!</v>
      </c>
      <c r="AI237" t="str">
        <f t="shared" si="85"/>
        <v/>
      </c>
      <c r="AJ237" t="str">
        <f t="shared" si="86"/>
        <v/>
      </c>
      <c r="AK237" t="str">
        <f t="shared" si="87"/>
        <v/>
      </c>
      <c r="AL237" t="str">
        <f t="shared" si="88"/>
        <v/>
      </c>
      <c r="AM237" t="str">
        <f>IF(R237="","",'School Form 1-Copy'!$F$4)</f>
        <v/>
      </c>
      <c r="AN237" t="str">
        <f>IF(R237="","",'School Form 1-Copy'!$F$3)</f>
        <v/>
      </c>
      <c r="AO237" t="str">
        <f>IF(R237="","",'School Form 1-Copy'!$AH$3)</f>
        <v/>
      </c>
      <c r="AP237" t="str">
        <f>IF(R237="","",'School Form 1-Copy'!$S$3)</f>
        <v/>
      </c>
      <c r="AQ237" t="str">
        <f>IF(R237="","",IF('School Form 1-Copy'!$K$3="NCR","NCR",IF('School Form 1-Copy'!$K$3="ARMM","ARMM",IF('School Form 1-Copy'!$K$3="CARAGA","CARAGA",MID('School Form 1-Copy'!$K$3,FIND(" ",'School Form 1-Copy'!$K$3)+1,256)))))</f>
        <v/>
      </c>
      <c r="AR237" t="str">
        <f>IF(R237="","",MID('School Form 1-Copy'!$AB$4,FIND(" ",'School Form 1-Copy'!$AB$4)+1,256))</f>
        <v/>
      </c>
      <c r="AS237" t="str">
        <f>IF(R237="","",'School Form 1-Copy'!$AH$4)</f>
        <v/>
      </c>
      <c r="AT237" t="str">
        <f>IF(S237="","",'School Form 1-Copy'!$S$4)</f>
        <v/>
      </c>
      <c r="AU237" t="str">
        <f ca="1">IF(AM237="","",INDIRECT("'"&amp;"School Form 1-Copy"&amp;"'!"&amp;"AD"&amp;MATCH("*Prepared*",'School Form 1-Copy'!$AD$1:$AD$1000,0)+1))</f>
        <v/>
      </c>
    </row>
    <row r="238" spans="9:47">
      <c r="I238" t="str">
        <f t="shared" si="89"/>
        <v/>
      </c>
      <c r="J238" t="str">
        <f>IF(I238="","",VLOOKUP(F34,IF({1,0},'School Form 1-Copy'!$C$1:$C$1000,'School Form 1-Copy'!$A$1:$A$1000),2,0))</f>
        <v/>
      </c>
      <c r="K238" t="str">
        <f t="shared" si="90"/>
        <v/>
      </c>
      <c r="L238" t="str">
        <f t="shared" si="91"/>
        <v/>
      </c>
      <c r="M238" t="str">
        <f t="array" ref="M238">LOOKUP("zzzzz",CHOOSE({1,2},"",INDEX(I:I,SMALL(IF($I$3:$I$1000&lt;&gt;"",ROW($I$3:$I$1000)),ROWS($M$3:M238)))))</f>
        <v/>
      </c>
      <c r="N238" t="str">
        <f t="shared" si="73"/>
        <v/>
      </c>
      <c r="O238" t="str">
        <f t="shared" si="74"/>
        <v/>
      </c>
      <c r="P238" t="str">
        <f t="shared" si="75"/>
        <v/>
      </c>
      <c r="Q238" t="str">
        <f t="shared" si="76"/>
        <v/>
      </c>
      <c r="R238" t="str">
        <f>IFERROR(TRIM(MID(SUBSTITUTE(SUBSTITUTE(","&amp;$M238," ",", ",LEN($M238)-LEN(SUBSTITUTE($M238," ",""))),",",REPT(" ",50)),50*COLUMNS($M:M),50)),"")</f>
        <v/>
      </c>
      <c r="S238" t="str">
        <f>IFERROR(TRIM(MID(SUBSTITUTE(SUBSTITUTE(","&amp;$M238," ",", ",LEN($M238)-LEN(SUBSTITUTE($M238," ",""))),",",REPT(" ",50)),50*COLUMNS($M:N),50)),"")</f>
        <v/>
      </c>
      <c r="T238" t="str">
        <f>IFERROR(TRIM(MID(SUBSTITUTE(SUBSTITUTE(","&amp;$M238," ",", ",LEN($M238)-LEN(SUBSTITUTE($M238," ",""))),",",REPT(" ",50)),50*COLUMNS($M:O),50)),"")</f>
        <v/>
      </c>
      <c r="U238" t="str">
        <f>IFERROR(TRIM(MID(SUBSTITUTE(SUBSTITUTE(","&amp;$M238," ",", ",LEN($M238)-LEN(SUBSTITUTE($M238," ",""))),",",REPT(" ",50)),50*COLUMNS($M:P),50)),"")</f>
        <v/>
      </c>
      <c r="V238" s="53" t="e">
        <f>IF(LEN(TRIM(MID(SUBSTITUTE(SUBSTITUTE(","&amp;$Q238," ",", ",LEN($Q238)-LEN(SUBSTITUTE($Q238," ",""))),",",REPT(" ",50)),50*COLUMNS($Q:S),50)))&gt;3,TRIM(MID(SUBSTITUTE(SUBSTITUTE(","&amp;$Q238," ",", ",LEN($Q238)-LEN(SUBSTITUTE($Q238," ",""))),",",REPT(" ",50)),50*COLUMNS($Q:S),50)),"")</f>
        <v>#VALUE!</v>
      </c>
      <c r="W238" s="53" t="e">
        <f t="shared" si="77"/>
        <v>#VALUE!</v>
      </c>
      <c r="X238" t="e">
        <f t="shared" si="67"/>
        <v>#VALUE!</v>
      </c>
      <c r="Y238" s="54" t="e">
        <f t="shared" si="78"/>
        <v>#VALUE!</v>
      </c>
      <c r="Z238" s="53" t="e">
        <f>IF(AND(LEN(TRIM(MID(SUBSTITUTE(SUBSTITUTE(","&amp;$R238," ",", ",LEN($R238)-LEN(SUBSTITUTE($R238," ",""))),",",REPT(" ",50)),50*COLUMNS($R:R),50))&gt;0),LEFT(TRIM(MID(SUBSTITUTE(SUBSTITUTE(","&amp;$R238," ",", ",LEN($R238)-LEN(SUBSTITUTE($R238," ",""))),",",REPT(" ",50)),50*COLUMNS($R:R),50)),1)="I",LEFT(TRIM(MID(SUBSTITUTE(SUBSTITUTE(","&amp;$R238," ",", ",LEN($R238)-LEN(SUBSTITUTE($R238," ",""))),",",REPT(" ",50)),50*COLUMNS($R:R),50)),1)="V",LEFT(TRIM(MID(SUBSTITUTE(SUBSTITUTE(","&amp;$R238," ",", ",LEN($R238)-LEN(SUBSTITUTE($R238," ",""))),",",REPT(" ",50)),50*COLUMNS($R:R),50)),1)="X",LEFT(TRIM(MID(SUBSTITUTE(SUBSTITUTE(","&amp;$R238," ",", ",LEN($R238)-LEN(SUBSTITUTE($R238," ",""))),",",REPT(" ",50)),50*COLUMNS($R:R),50)),1)="J"),TRIM(MID(SUBSTITUTE(SUBSTITUTE(","&amp;$R238," ",", ",LEN($R238)-LEN(SUBSTITUTE($R238," ",""))),",",REPT(" ",50)),50*COLUMNS($R:R),50)),R238)</f>
        <v>#VALUE!</v>
      </c>
      <c r="AA238" s="55" t="str">
        <f t="shared" si="79"/>
        <v xml:space="preserve"> </v>
      </c>
      <c r="AB238" s="56" t="e">
        <f>IF(AE238="",IF(OR(LEFT(W238,1)="I",LEFT(W238,1)="V",LEFT(W238,1)="X",LEFT(W238,2)="JR",LEFT(W238,2)="SR"),IF(LEN(T238)-LEN(SUBSTITUTE(T238," ",""))&gt;=2,LEFT(T238,(FIND(" ",T238,1)-1)),W238),IF(AND(W238="",V238=""),IF(SUBSTITUTE(SUBSTITUTE(SUBSTITUTE(R238,AA238,""),".","")," ","")="",IF(LEN(TRIM(MID(SUBSTITUTE(SUBSTITUTE(","&amp;$Q238," ",", ",LEN($Q238)-LEN(SUBSTITUTE($Q238," ",""))),",",REPT(" ",50)),50*COLUMNS($Q:S),50)))&gt;3,LEFT(TRIM(MID(SUBSTITUTE(SUBSTITUTE(","&amp;$Q238," ",", ",LEN($Q238)-LEN(SUBSTITUTE($Q238," ",""))),",",REPT(" ",50)),50*COLUMNS($Q:S),50)),3),TRIM(MID(SUBSTITUTE(SUBSTITUTE(","&amp;$Q238," ",", ",LEN($Q238)-LEN(SUBSTITUTE($Q238," ",""))),",",REPT(" ",50)),50*COLUMNS($Q:S),50))),SUBSTITUTE(SUBSTITUTE(SUBSTITUTE(R238,AA238,""),".","")," ","")),IF(AND(LEN(W238)&gt;0,LEN(V238)&gt;0),IF(SUBSTITUTE(SUBSTITUTE(SUBSTITUTE(R238,AA238,""),".","")," ","")="",IF(LEN(TRIM(MID(SUBSTITUTE(SUBSTITUTE(","&amp;$Q238," ",", ",LEN($Q238)-LEN(SUBSTITUTE($Q238," ",""))),",",REPT(" ",50)),50*COLUMNS($Q:S),50)))&gt;3,LEFT(TRIM(MID(SUBSTITUTE(SUBSTITUTE(","&amp;$Q238," ",", ",LEN($Q238)-LEN(SUBSTITUTE($Q238," ",""))),",",REPT(" ",50)),50*COLUMNS($Q:S),50)),3),TRIM(MID(SUBSTITUTE(SUBSTITUTE(","&amp;$Q238," ",", ",LEN($Q238)-LEN(SUBSTITUTE($Q238," ",""))),",",REPT(" ",50)),50*COLUMNS($Q:S),50))),SUBSTITUTE(SUBSTITUTE(SUBSTITUTE(R238,AA238,""),".","")," ","")),""))),AE238)</f>
        <v>#VALUE!</v>
      </c>
      <c r="AC238" s="56" t="e">
        <f t="shared" si="80"/>
        <v>#VALUE!</v>
      </c>
      <c r="AD238" s="57" t="str">
        <f t="shared" si="81"/>
        <v/>
      </c>
      <c r="AE238" t="str">
        <f t="array" ref="AE238">IFERROR(INDEX(elem_res,MATCH(TRUE,ISNUMBER(SEARCH(elem_ext,AA238)),0)),"")</f>
        <v/>
      </c>
      <c r="AF238" t="str">
        <f t="shared" si="82"/>
        <v xml:space="preserve"> </v>
      </c>
      <c r="AG238" t="str">
        <f t="shared" si="83"/>
        <v/>
      </c>
      <c r="AH238" t="e">
        <f t="shared" si="84"/>
        <v>#VALUE!</v>
      </c>
      <c r="AI238" t="str">
        <f t="shared" si="85"/>
        <v/>
      </c>
      <c r="AJ238" t="str">
        <f t="shared" si="86"/>
        <v/>
      </c>
      <c r="AK238" t="str">
        <f t="shared" si="87"/>
        <v/>
      </c>
      <c r="AL238" t="str">
        <f t="shared" si="88"/>
        <v/>
      </c>
      <c r="AM238" t="str">
        <f>IF(R238="","",'School Form 1-Copy'!$F$4)</f>
        <v/>
      </c>
      <c r="AN238" t="str">
        <f>IF(R238="","",'School Form 1-Copy'!$F$3)</f>
        <v/>
      </c>
      <c r="AO238" t="str">
        <f>IF(R238="","",'School Form 1-Copy'!$AH$3)</f>
        <v/>
      </c>
      <c r="AP238" t="str">
        <f>IF(R238="","",'School Form 1-Copy'!$S$3)</f>
        <v/>
      </c>
      <c r="AQ238" t="str">
        <f>IF(R238="","",IF('School Form 1-Copy'!$K$3="NCR","NCR",IF('School Form 1-Copy'!$K$3="ARMM","ARMM",IF('School Form 1-Copy'!$K$3="CARAGA","CARAGA",MID('School Form 1-Copy'!$K$3,FIND(" ",'School Form 1-Copy'!$K$3)+1,256)))))</f>
        <v/>
      </c>
      <c r="AR238" t="str">
        <f>IF(R238="","",MID('School Form 1-Copy'!$AB$4,FIND(" ",'School Form 1-Copy'!$AB$4)+1,256))</f>
        <v/>
      </c>
      <c r="AS238" t="str">
        <f>IF(R238="","",'School Form 1-Copy'!$AH$4)</f>
        <v/>
      </c>
      <c r="AT238" t="str">
        <f>IF(S238="","",'School Form 1-Copy'!$S$4)</f>
        <v/>
      </c>
      <c r="AU238" t="str">
        <f ca="1">IF(AM238="","",INDIRECT("'"&amp;"School Form 1-Copy"&amp;"'!"&amp;"AD"&amp;MATCH("*Prepared*",'School Form 1-Copy'!$AD$1:$AD$1000,0)+1))</f>
        <v/>
      </c>
    </row>
    <row r="239" spans="9:47">
      <c r="I239" t="str">
        <f t="shared" si="89"/>
        <v/>
      </c>
      <c r="J239" t="str">
        <f>IF(I239="","",VLOOKUP(F35,IF({1,0},'School Form 1-Copy'!$C$1:$C$1000,'School Form 1-Copy'!$A$1:$A$1000),2,0))</f>
        <v/>
      </c>
      <c r="K239" t="str">
        <f t="shared" si="90"/>
        <v/>
      </c>
      <c r="L239" t="str">
        <f t="shared" si="91"/>
        <v/>
      </c>
      <c r="M239" t="str">
        <f t="array" ref="M239">LOOKUP("zzzzz",CHOOSE({1,2},"",INDEX(I:I,SMALL(IF($I$3:$I$1000&lt;&gt;"",ROW($I$3:$I$1000)),ROWS($M$3:M239)))))</f>
        <v/>
      </c>
      <c r="N239" t="str">
        <f t="shared" si="73"/>
        <v/>
      </c>
      <c r="O239" t="str">
        <f t="shared" si="74"/>
        <v/>
      </c>
      <c r="P239" t="str">
        <f t="shared" si="75"/>
        <v/>
      </c>
      <c r="Q239" t="str">
        <f t="shared" si="76"/>
        <v/>
      </c>
      <c r="R239" t="str">
        <f>IFERROR(TRIM(MID(SUBSTITUTE(SUBSTITUTE(","&amp;$M239," ",", ",LEN($M239)-LEN(SUBSTITUTE($M239," ",""))),",",REPT(" ",50)),50*COLUMNS($M:M),50)),"")</f>
        <v/>
      </c>
      <c r="S239" t="str">
        <f>IFERROR(TRIM(MID(SUBSTITUTE(SUBSTITUTE(","&amp;$M239," ",", ",LEN($M239)-LEN(SUBSTITUTE($M239," ",""))),",",REPT(" ",50)),50*COLUMNS($M:N),50)),"")</f>
        <v/>
      </c>
      <c r="T239" t="str">
        <f>IFERROR(TRIM(MID(SUBSTITUTE(SUBSTITUTE(","&amp;$M239," ",", ",LEN($M239)-LEN(SUBSTITUTE($M239," ",""))),",",REPT(" ",50)),50*COLUMNS($M:O),50)),"")</f>
        <v/>
      </c>
      <c r="U239" t="str">
        <f>IFERROR(TRIM(MID(SUBSTITUTE(SUBSTITUTE(","&amp;$M239," ",", ",LEN($M239)-LEN(SUBSTITUTE($M239," ",""))),",",REPT(" ",50)),50*COLUMNS($M:P),50)),"")</f>
        <v/>
      </c>
      <c r="V239" s="53" t="e">
        <f>IF(LEN(TRIM(MID(SUBSTITUTE(SUBSTITUTE(","&amp;$Q239," ",", ",LEN($Q239)-LEN(SUBSTITUTE($Q239," ",""))),",",REPT(" ",50)),50*COLUMNS($Q:S),50)))&gt;3,TRIM(MID(SUBSTITUTE(SUBSTITUTE(","&amp;$Q239," ",", ",LEN($Q239)-LEN(SUBSTITUTE($Q239," ",""))),",",REPT(" ",50)),50*COLUMNS($Q:S),50)),"")</f>
        <v>#VALUE!</v>
      </c>
      <c r="W239" s="53" t="e">
        <f t="shared" si="77"/>
        <v>#VALUE!</v>
      </c>
      <c r="X239" t="e">
        <f t="shared" si="67"/>
        <v>#VALUE!</v>
      </c>
      <c r="Y239" s="54" t="e">
        <f t="shared" si="78"/>
        <v>#VALUE!</v>
      </c>
      <c r="Z239" s="53" t="e">
        <f>IF(AND(LEN(TRIM(MID(SUBSTITUTE(SUBSTITUTE(","&amp;$R239," ",", ",LEN($R239)-LEN(SUBSTITUTE($R239," ",""))),",",REPT(" ",50)),50*COLUMNS($R:R),50))&gt;0),LEFT(TRIM(MID(SUBSTITUTE(SUBSTITUTE(","&amp;$R239," ",", ",LEN($R239)-LEN(SUBSTITUTE($R239," ",""))),",",REPT(" ",50)),50*COLUMNS($R:R),50)),1)="I",LEFT(TRIM(MID(SUBSTITUTE(SUBSTITUTE(","&amp;$R239," ",", ",LEN($R239)-LEN(SUBSTITUTE($R239," ",""))),",",REPT(" ",50)),50*COLUMNS($R:R),50)),1)="V",LEFT(TRIM(MID(SUBSTITUTE(SUBSTITUTE(","&amp;$R239," ",", ",LEN($R239)-LEN(SUBSTITUTE($R239," ",""))),",",REPT(" ",50)),50*COLUMNS($R:R),50)),1)="X",LEFT(TRIM(MID(SUBSTITUTE(SUBSTITUTE(","&amp;$R239," ",", ",LEN($R239)-LEN(SUBSTITUTE($R239," ",""))),",",REPT(" ",50)),50*COLUMNS($R:R),50)),1)="J"),TRIM(MID(SUBSTITUTE(SUBSTITUTE(","&amp;$R239," ",", ",LEN($R239)-LEN(SUBSTITUTE($R239," ",""))),",",REPT(" ",50)),50*COLUMNS($R:R),50)),R239)</f>
        <v>#VALUE!</v>
      </c>
      <c r="AA239" s="55" t="str">
        <f t="shared" si="79"/>
        <v xml:space="preserve"> </v>
      </c>
      <c r="AB239" s="56" t="e">
        <f>IF(AE239="",IF(OR(LEFT(W239,1)="I",LEFT(W239,1)="V",LEFT(W239,1)="X",LEFT(W239,2)="JR",LEFT(W239,2)="SR"),IF(LEN(T239)-LEN(SUBSTITUTE(T239," ",""))&gt;=2,LEFT(T239,(FIND(" ",T239,1)-1)),W239),IF(AND(W239="",V239=""),IF(SUBSTITUTE(SUBSTITUTE(SUBSTITUTE(R239,AA239,""),".","")," ","")="",IF(LEN(TRIM(MID(SUBSTITUTE(SUBSTITUTE(","&amp;$Q239," ",", ",LEN($Q239)-LEN(SUBSTITUTE($Q239," ",""))),",",REPT(" ",50)),50*COLUMNS($Q:S),50)))&gt;3,LEFT(TRIM(MID(SUBSTITUTE(SUBSTITUTE(","&amp;$Q239," ",", ",LEN($Q239)-LEN(SUBSTITUTE($Q239," ",""))),",",REPT(" ",50)),50*COLUMNS($Q:S),50)),3),TRIM(MID(SUBSTITUTE(SUBSTITUTE(","&amp;$Q239," ",", ",LEN($Q239)-LEN(SUBSTITUTE($Q239," ",""))),",",REPT(" ",50)),50*COLUMNS($Q:S),50))),SUBSTITUTE(SUBSTITUTE(SUBSTITUTE(R239,AA239,""),".","")," ","")),IF(AND(LEN(W239)&gt;0,LEN(V239)&gt;0),IF(SUBSTITUTE(SUBSTITUTE(SUBSTITUTE(R239,AA239,""),".","")," ","")="",IF(LEN(TRIM(MID(SUBSTITUTE(SUBSTITUTE(","&amp;$Q239," ",", ",LEN($Q239)-LEN(SUBSTITUTE($Q239," ",""))),",",REPT(" ",50)),50*COLUMNS($Q:S),50)))&gt;3,LEFT(TRIM(MID(SUBSTITUTE(SUBSTITUTE(","&amp;$Q239," ",", ",LEN($Q239)-LEN(SUBSTITUTE($Q239," ",""))),",",REPT(" ",50)),50*COLUMNS($Q:S),50)),3),TRIM(MID(SUBSTITUTE(SUBSTITUTE(","&amp;$Q239," ",", ",LEN($Q239)-LEN(SUBSTITUTE($Q239," ",""))),",",REPT(" ",50)),50*COLUMNS($Q:S),50))),SUBSTITUTE(SUBSTITUTE(SUBSTITUTE(R239,AA239,""),".","")," ","")),""))),AE239)</f>
        <v>#VALUE!</v>
      </c>
      <c r="AC239" s="56" t="e">
        <f t="shared" si="80"/>
        <v>#VALUE!</v>
      </c>
      <c r="AD239" s="57" t="str">
        <f t="shared" si="81"/>
        <v/>
      </c>
      <c r="AE239" t="str">
        <f t="array" ref="AE239">IFERROR(INDEX(elem_res,MATCH(TRUE,ISNUMBER(SEARCH(elem_ext,AA239)),0)),"")</f>
        <v/>
      </c>
      <c r="AF239" t="str">
        <f t="shared" si="82"/>
        <v xml:space="preserve"> </v>
      </c>
      <c r="AG239" t="str">
        <f t="shared" si="83"/>
        <v/>
      </c>
      <c r="AH239" t="e">
        <f t="shared" si="84"/>
        <v>#VALUE!</v>
      </c>
      <c r="AI239" t="str">
        <f t="shared" si="85"/>
        <v/>
      </c>
      <c r="AJ239" t="str">
        <f t="shared" si="86"/>
        <v/>
      </c>
      <c r="AK239" t="str">
        <f t="shared" si="87"/>
        <v/>
      </c>
      <c r="AL239" t="str">
        <f t="shared" si="88"/>
        <v/>
      </c>
      <c r="AM239" t="str">
        <f>IF(R239="","",'School Form 1-Copy'!$F$4)</f>
        <v/>
      </c>
      <c r="AN239" t="str">
        <f>IF(R239="","",'School Form 1-Copy'!$F$3)</f>
        <v/>
      </c>
      <c r="AO239" t="str">
        <f>IF(R239="","",'School Form 1-Copy'!$AH$3)</f>
        <v/>
      </c>
      <c r="AP239" t="str">
        <f>IF(R239="","",'School Form 1-Copy'!$S$3)</f>
        <v/>
      </c>
      <c r="AQ239" t="str">
        <f>IF(R239="","",IF('School Form 1-Copy'!$K$3="NCR","NCR",IF('School Form 1-Copy'!$K$3="ARMM","ARMM",IF('School Form 1-Copy'!$K$3="CARAGA","CARAGA",MID('School Form 1-Copy'!$K$3,FIND(" ",'School Form 1-Copy'!$K$3)+1,256)))))</f>
        <v/>
      </c>
      <c r="AR239" t="str">
        <f>IF(R239="","",MID('School Form 1-Copy'!$AB$4,FIND(" ",'School Form 1-Copy'!$AB$4)+1,256))</f>
        <v/>
      </c>
      <c r="AS239" t="str">
        <f>IF(R239="","",'School Form 1-Copy'!$AH$4)</f>
        <v/>
      </c>
      <c r="AT239" t="str">
        <f>IF(S239="","",'School Form 1-Copy'!$S$4)</f>
        <v/>
      </c>
      <c r="AU239" t="str">
        <f ca="1">IF(AM239="","",INDIRECT("'"&amp;"School Form 1-Copy"&amp;"'!"&amp;"AD"&amp;MATCH("*Prepared*",'School Form 1-Copy'!$AD$1:$AD$1000,0)+1))</f>
        <v/>
      </c>
    </row>
    <row r="240" spans="9:47">
      <c r="I240" t="str">
        <f t="shared" si="89"/>
        <v/>
      </c>
      <c r="J240" t="str">
        <f>IF(I240="","",VLOOKUP(F36,IF({1,0},'School Form 1-Copy'!$C$1:$C$1000,'School Form 1-Copy'!$A$1:$A$1000),2,0))</f>
        <v/>
      </c>
      <c r="K240" t="str">
        <f t="shared" si="90"/>
        <v/>
      </c>
      <c r="L240" t="str">
        <f t="shared" si="91"/>
        <v/>
      </c>
      <c r="M240" t="str">
        <f t="array" ref="M240">LOOKUP("zzzzz",CHOOSE({1,2},"",INDEX(I:I,SMALL(IF($I$3:$I$1000&lt;&gt;"",ROW($I$3:$I$1000)),ROWS($M$3:M240)))))</f>
        <v/>
      </c>
      <c r="N240" t="str">
        <f t="shared" si="73"/>
        <v/>
      </c>
      <c r="O240" t="str">
        <f t="shared" si="74"/>
        <v/>
      </c>
      <c r="P240" t="str">
        <f t="shared" si="75"/>
        <v/>
      </c>
      <c r="Q240" t="str">
        <f t="shared" si="76"/>
        <v/>
      </c>
      <c r="R240" t="str">
        <f>IFERROR(TRIM(MID(SUBSTITUTE(SUBSTITUTE(","&amp;$M240," ",", ",LEN($M240)-LEN(SUBSTITUTE($M240," ",""))),",",REPT(" ",50)),50*COLUMNS($M:M),50)),"")</f>
        <v/>
      </c>
      <c r="S240" t="str">
        <f>IFERROR(TRIM(MID(SUBSTITUTE(SUBSTITUTE(","&amp;$M240," ",", ",LEN($M240)-LEN(SUBSTITUTE($M240," ",""))),",",REPT(" ",50)),50*COLUMNS($M:N),50)),"")</f>
        <v/>
      </c>
      <c r="T240" t="str">
        <f>IFERROR(TRIM(MID(SUBSTITUTE(SUBSTITUTE(","&amp;$M240," ",", ",LEN($M240)-LEN(SUBSTITUTE($M240," ",""))),",",REPT(" ",50)),50*COLUMNS($M:O),50)),"")</f>
        <v/>
      </c>
      <c r="U240" t="str">
        <f>IFERROR(TRIM(MID(SUBSTITUTE(SUBSTITUTE(","&amp;$M240," ",", ",LEN($M240)-LEN(SUBSTITUTE($M240," ",""))),",",REPT(" ",50)),50*COLUMNS($M:P),50)),"")</f>
        <v/>
      </c>
      <c r="V240" s="53" t="e">
        <f>IF(LEN(TRIM(MID(SUBSTITUTE(SUBSTITUTE(","&amp;$Q240," ",", ",LEN($Q240)-LEN(SUBSTITUTE($Q240," ",""))),",",REPT(" ",50)),50*COLUMNS($Q:S),50)))&gt;3,TRIM(MID(SUBSTITUTE(SUBSTITUTE(","&amp;$Q240," ",", ",LEN($Q240)-LEN(SUBSTITUTE($Q240," ",""))),",",REPT(" ",50)),50*COLUMNS($Q:S),50)),"")</f>
        <v>#VALUE!</v>
      </c>
      <c r="W240" s="53" t="e">
        <f t="shared" si="77"/>
        <v>#VALUE!</v>
      </c>
      <c r="X240" t="e">
        <f t="shared" si="67"/>
        <v>#VALUE!</v>
      </c>
      <c r="Y240" s="54" t="e">
        <f t="shared" si="78"/>
        <v>#VALUE!</v>
      </c>
      <c r="Z240" s="53" t="e">
        <f>IF(AND(LEN(TRIM(MID(SUBSTITUTE(SUBSTITUTE(","&amp;$R240," ",", ",LEN($R240)-LEN(SUBSTITUTE($R240," ",""))),",",REPT(" ",50)),50*COLUMNS($R:R),50))&gt;0),LEFT(TRIM(MID(SUBSTITUTE(SUBSTITUTE(","&amp;$R240," ",", ",LEN($R240)-LEN(SUBSTITUTE($R240," ",""))),",",REPT(" ",50)),50*COLUMNS($R:R),50)),1)="I",LEFT(TRIM(MID(SUBSTITUTE(SUBSTITUTE(","&amp;$R240," ",", ",LEN($R240)-LEN(SUBSTITUTE($R240," ",""))),",",REPT(" ",50)),50*COLUMNS($R:R),50)),1)="V",LEFT(TRIM(MID(SUBSTITUTE(SUBSTITUTE(","&amp;$R240," ",", ",LEN($R240)-LEN(SUBSTITUTE($R240," ",""))),",",REPT(" ",50)),50*COLUMNS($R:R),50)),1)="X",LEFT(TRIM(MID(SUBSTITUTE(SUBSTITUTE(","&amp;$R240," ",", ",LEN($R240)-LEN(SUBSTITUTE($R240," ",""))),",",REPT(" ",50)),50*COLUMNS($R:R),50)),1)="J"),TRIM(MID(SUBSTITUTE(SUBSTITUTE(","&amp;$R240," ",", ",LEN($R240)-LEN(SUBSTITUTE($R240," ",""))),",",REPT(" ",50)),50*COLUMNS($R:R),50)),R240)</f>
        <v>#VALUE!</v>
      </c>
      <c r="AA240" s="55" t="str">
        <f t="shared" si="79"/>
        <v xml:space="preserve"> </v>
      </c>
      <c r="AB240" s="56" t="e">
        <f>IF(AE240="",IF(OR(LEFT(W240,1)="I",LEFT(W240,1)="V",LEFT(W240,1)="X",LEFT(W240,2)="JR",LEFT(W240,2)="SR"),IF(LEN(T240)-LEN(SUBSTITUTE(T240," ",""))&gt;=2,LEFT(T240,(FIND(" ",T240,1)-1)),W240),IF(AND(W240="",V240=""),IF(SUBSTITUTE(SUBSTITUTE(SUBSTITUTE(R240,AA240,""),".","")," ","")="",IF(LEN(TRIM(MID(SUBSTITUTE(SUBSTITUTE(","&amp;$Q240," ",", ",LEN($Q240)-LEN(SUBSTITUTE($Q240," ",""))),",",REPT(" ",50)),50*COLUMNS($Q:S),50)))&gt;3,LEFT(TRIM(MID(SUBSTITUTE(SUBSTITUTE(","&amp;$Q240," ",", ",LEN($Q240)-LEN(SUBSTITUTE($Q240," ",""))),",",REPT(" ",50)),50*COLUMNS($Q:S),50)),3),TRIM(MID(SUBSTITUTE(SUBSTITUTE(","&amp;$Q240," ",", ",LEN($Q240)-LEN(SUBSTITUTE($Q240," ",""))),",",REPT(" ",50)),50*COLUMNS($Q:S),50))),SUBSTITUTE(SUBSTITUTE(SUBSTITUTE(R240,AA240,""),".","")," ","")),IF(AND(LEN(W240)&gt;0,LEN(V240)&gt;0),IF(SUBSTITUTE(SUBSTITUTE(SUBSTITUTE(R240,AA240,""),".","")," ","")="",IF(LEN(TRIM(MID(SUBSTITUTE(SUBSTITUTE(","&amp;$Q240," ",", ",LEN($Q240)-LEN(SUBSTITUTE($Q240," ",""))),",",REPT(" ",50)),50*COLUMNS($Q:S),50)))&gt;3,LEFT(TRIM(MID(SUBSTITUTE(SUBSTITUTE(","&amp;$Q240," ",", ",LEN($Q240)-LEN(SUBSTITUTE($Q240," ",""))),",",REPT(" ",50)),50*COLUMNS($Q:S),50)),3),TRIM(MID(SUBSTITUTE(SUBSTITUTE(","&amp;$Q240," ",", ",LEN($Q240)-LEN(SUBSTITUTE($Q240," ",""))),",",REPT(" ",50)),50*COLUMNS($Q:S),50))),SUBSTITUTE(SUBSTITUTE(SUBSTITUTE(R240,AA240,""),".","")," ","")),""))),AE240)</f>
        <v>#VALUE!</v>
      </c>
      <c r="AC240" s="56" t="e">
        <f t="shared" si="80"/>
        <v>#VALUE!</v>
      </c>
      <c r="AD240" s="57" t="str">
        <f t="shared" si="81"/>
        <v/>
      </c>
      <c r="AE240" t="str">
        <f t="array" ref="AE240">IFERROR(INDEX(elem_res,MATCH(TRUE,ISNUMBER(SEARCH(elem_ext,AA240)),0)),"")</f>
        <v/>
      </c>
      <c r="AF240" t="str">
        <f t="shared" si="82"/>
        <v xml:space="preserve"> </v>
      </c>
      <c r="AG240" t="str">
        <f t="shared" si="83"/>
        <v/>
      </c>
      <c r="AH240" t="e">
        <f t="shared" si="84"/>
        <v>#VALUE!</v>
      </c>
      <c r="AI240" t="str">
        <f t="shared" si="85"/>
        <v/>
      </c>
      <c r="AJ240" t="str">
        <f t="shared" si="86"/>
        <v/>
      </c>
      <c r="AK240" t="str">
        <f t="shared" si="87"/>
        <v/>
      </c>
      <c r="AL240" t="str">
        <f t="shared" si="88"/>
        <v/>
      </c>
      <c r="AM240" t="str">
        <f>IF(R240="","",'School Form 1-Copy'!$F$4)</f>
        <v/>
      </c>
      <c r="AN240" t="str">
        <f>IF(R240="","",'School Form 1-Copy'!$F$3)</f>
        <v/>
      </c>
      <c r="AO240" t="str">
        <f>IF(R240="","",'School Form 1-Copy'!$AH$3)</f>
        <v/>
      </c>
      <c r="AP240" t="str">
        <f>IF(R240="","",'School Form 1-Copy'!$S$3)</f>
        <v/>
      </c>
      <c r="AQ240" t="str">
        <f>IF(R240="","",IF('School Form 1-Copy'!$K$3="NCR","NCR",IF('School Form 1-Copy'!$K$3="ARMM","ARMM",IF('School Form 1-Copy'!$K$3="CARAGA","CARAGA",MID('School Form 1-Copy'!$K$3,FIND(" ",'School Form 1-Copy'!$K$3)+1,256)))))</f>
        <v/>
      </c>
      <c r="AR240" t="str">
        <f>IF(R240="","",MID('School Form 1-Copy'!$AB$4,FIND(" ",'School Form 1-Copy'!$AB$4)+1,256))</f>
        <v/>
      </c>
      <c r="AS240" t="str">
        <f>IF(R240="","",'School Form 1-Copy'!$AH$4)</f>
        <v/>
      </c>
      <c r="AT240" t="str">
        <f>IF(S240="","",'School Form 1-Copy'!$S$4)</f>
        <v/>
      </c>
      <c r="AU240" t="str">
        <f ca="1">IF(AM240="","",INDIRECT("'"&amp;"School Form 1-Copy"&amp;"'!"&amp;"AD"&amp;MATCH("*Prepared*",'School Form 1-Copy'!$AD$1:$AD$1000,0)+1))</f>
        <v/>
      </c>
    </row>
    <row r="241" spans="9:47">
      <c r="I241" t="str">
        <f t="shared" si="89"/>
        <v/>
      </c>
      <c r="J241" t="str">
        <f>IF(I241="","",VLOOKUP(F37,IF({1,0},'School Form 1-Copy'!$C$1:$C$1000,'School Form 1-Copy'!$A$1:$A$1000),2,0))</f>
        <v/>
      </c>
      <c r="K241" t="str">
        <f t="shared" si="90"/>
        <v/>
      </c>
      <c r="L241" t="str">
        <f t="shared" si="91"/>
        <v/>
      </c>
      <c r="M241" t="str">
        <f t="array" ref="M241">LOOKUP("zzzzz",CHOOSE({1,2},"",INDEX(I:I,SMALL(IF($I$3:$I$1000&lt;&gt;"",ROW($I$3:$I$1000)),ROWS($M$3:M241)))))</f>
        <v/>
      </c>
      <c r="N241" t="str">
        <f t="shared" si="73"/>
        <v/>
      </c>
      <c r="O241" t="str">
        <f t="shared" si="74"/>
        <v/>
      </c>
      <c r="P241" t="str">
        <f t="shared" si="75"/>
        <v/>
      </c>
      <c r="Q241" t="str">
        <f t="shared" si="76"/>
        <v/>
      </c>
      <c r="R241" t="str">
        <f>IFERROR(TRIM(MID(SUBSTITUTE(SUBSTITUTE(","&amp;$M241," ",", ",LEN($M241)-LEN(SUBSTITUTE($M241," ",""))),",",REPT(" ",50)),50*COLUMNS($M:M),50)),"")</f>
        <v/>
      </c>
      <c r="S241" t="str">
        <f>IFERROR(TRIM(MID(SUBSTITUTE(SUBSTITUTE(","&amp;$M241," ",", ",LEN($M241)-LEN(SUBSTITUTE($M241," ",""))),",",REPT(" ",50)),50*COLUMNS($M:N),50)),"")</f>
        <v/>
      </c>
      <c r="T241" t="str">
        <f>IFERROR(TRIM(MID(SUBSTITUTE(SUBSTITUTE(","&amp;$M241," ",", ",LEN($M241)-LEN(SUBSTITUTE($M241," ",""))),",",REPT(" ",50)),50*COLUMNS($M:O),50)),"")</f>
        <v/>
      </c>
      <c r="U241" t="str">
        <f>IFERROR(TRIM(MID(SUBSTITUTE(SUBSTITUTE(","&amp;$M241," ",", ",LEN($M241)-LEN(SUBSTITUTE($M241," ",""))),",",REPT(" ",50)),50*COLUMNS($M:P),50)),"")</f>
        <v/>
      </c>
      <c r="V241" s="53" t="e">
        <f>IF(LEN(TRIM(MID(SUBSTITUTE(SUBSTITUTE(","&amp;$Q241," ",", ",LEN($Q241)-LEN(SUBSTITUTE($Q241," ",""))),",",REPT(" ",50)),50*COLUMNS($Q:S),50)))&gt;3,TRIM(MID(SUBSTITUTE(SUBSTITUTE(","&amp;$Q241," ",", ",LEN($Q241)-LEN(SUBSTITUTE($Q241," ",""))),",",REPT(" ",50)),50*COLUMNS($Q:S),50)),"")</f>
        <v>#VALUE!</v>
      </c>
      <c r="W241" s="53" t="e">
        <f t="shared" si="77"/>
        <v>#VALUE!</v>
      </c>
      <c r="X241" t="e">
        <f t="shared" si="67"/>
        <v>#VALUE!</v>
      </c>
      <c r="Y241" s="54" t="e">
        <f t="shared" si="78"/>
        <v>#VALUE!</v>
      </c>
      <c r="Z241" s="53" t="e">
        <f>IF(AND(LEN(TRIM(MID(SUBSTITUTE(SUBSTITUTE(","&amp;$R241," ",", ",LEN($R241)-LEN(SUBSTITUTE($R241," ",""))),",",REPT(" ",50)),50*COLUMNS($R:R),50))&gt;0),LEFT(TRIM(MID(SUBSTITUTE(SUBSTITUTE(","&amp;$R241," ",", ",LEN($R241)-LEN(SUBSTITUTE($R241," ",""))),",",REPT(" ",50)),50*COLUMNS($R:R),50)),1)="I",LEFT(TRIM(MID(SUBSTITUTE(SUBSTITUTE(","&amp;$R241," ",", ",LEN($R241)-LEN(SUBSTITUTE($R241," ",""))),",",REPT(" ",50)),50*COLUMNS($R:R),50)),1)="V",LEFT(TRIM(MID(SUBSTITUTE(SUBSTITUTE(","&amp;$R241," ",", ",LEN($R241)-LEN(SUBSTITUTE($R241," ",""))),",",REPT(" ",50)),50*COLUMNS($R:R),50)),1)="X",LEFT(TRIM(MID(SUBSTITUTE(SUBSTITUTE(","&amp;$R241," ",", ",LEN($R241)-LEN(SUBSTITUTE($R241," ",""))),",",REPT(" ",50)),50*COLUMNS($R:R),50)),1)="J"),TRIM(MID(SUBSTITUTE(SUBSTITUTE(","&amp;$R241," ",", ",LEN($R241)-LEN(SUBSTITUTE($R241," ",""))),",",REPT(" ",50)),50*COLUMNS($R:R),50)),R241)</f>
        <v>#VALUE!</v>
      </c>
      <c r="AA241" s="55" t="str">
        <f t="shared" si="79"/>
        <v xml:space="preserve"> </v>
      </c>
      <c r="AB241" s="56" t="e">
        <f>IF(AE241="",IF(OR(LEFT(W241,1)="I",LEFT(W241,1)="V",LEFT(W241,1)="X",LEFT(W241,2)="JR",LEFT(W241,2)="SR"),IF(LEN(T241)-LEN(SUBSTITUTE(T241," ",""))&gt;=2,LEFT(T241,(FIND(" ",T241,1)-1)),W241),IF(AND(W241="",V241=""),IF(SUBSTITUTE(SUBSTITUTE(SUBSTITUTE(R241,AA241,""),".","")," ","")="",IF(LEN(TRIM(MID(SUBSTITUTE(SUBSTITUTE(","&amp;$Q241," ",", ",LEN($Q241)-LEN(SUBSTITUTE($Q241," ",""))),",",REPT(" ",50)),50*COLUMNS($Q:S),50)))&gt;3,LEFT(TRIM(MID(SUBSTITUTE(SUBSTITUTE(","&amp;$Q241," ",", ",LEN($Q241)-LEN(SUBSTITUTE($Q241," ",""))),",",REPT(" ",50)),50*COLUMNS($Q:S),50)),3),TRIM(MID(SUBSTITUTE(SUBSTITUTE(","&amp;$Q241," ",", ",LEN($Q241)-LEN(SUBSTITUTE($Q241," ",""))),",",REPT(" ",50)),50*COLUMNS($Q:S),50))),SUBSTITUTE(SUBSTITUTE(SUBSTITUTE(R241,AA241,""),".","")," ","")),IF(AND(LEN(W241)&gt;0,LEN(V241)&gt;0),IF(SUBSTITUTE(SUBSTITUTE(SUBSTITUTE(R241,AA241,""),".","")," ","")="",IF(LEN(TRIM(MID(SUBSTITUTE(SUBSTITUTE(","&amp;$Q241," ",", ",LEN($Q241)-LEN(SUBSTITUTE($Q241," ",""))),",",REPT(" ",50)),50*COLUMNS($Q:S),50)))&gt;3,LEFT(TRIM(MID(SUBSTITUTE(SUBSTITUTE(","&amp;$Q241," ",", ",LEN($Q241)-LEN(SUBSTITUTE($Q241," ",""))),",",REPT(" ",50)),50*COLUMNS($Q:S),50)),3),TRIM(MID(SUBSTITUTE(SUBSTITUTE(","&amp;$Q241," ",", ",LEN($Q241)-LEN(SUBSTITUTE($Q241," ",""))),",",REPT(" ",50)),50*COLUMNS($Q:S),50))),SUBSTITUTE(SUBSTITUTE(SUBSTITUTE(R241,AA241,""),".","")," ","")),""))),AE241)</f>
        <v>#VALUE!</v>
      </c>
      <c r="AC241" s="56" t="e">
        <f t="shared" si="80"/>
        <v>#VALUE!</v>
      </c>
      <c r="AD241" s="57" t="str">
        <f t="shared" si="81"/>
        <v/>
      </c>
      <c r="AE241" t="str">
        <f t="array" ref="AE241">IFERROR(INDEX(elem_res,MATCH(TRUE,ISNUMBER(SEARCH(elem_ext,AA241)),0)),"")</f>
        <v/>
      </c>
      <c r="AF241" t="str">
        <f t="shared" si="82"/>
        <v xml:space="preserve"> </v>
      </c>
      <c r="AG241" t="str">
        <f t="shared" si="83"/>
        <v/>
      </c>
      <c r="AH241" t="e">
        <f t="shared" si="84"/>
        <v>#VALUE!</v>
      </c>
      <c r="AI241" t="str">
        <f t="shared" si="85"/>
        <v/>
      </c>
      <c r="AJ241" t="str">
        <f t="shared" si="86"/>
        <v/>
      </c>
      <c r="AK241" t="str">
        <f t="shared" si="87"/>
        <v/>
      </c>
      <c r="AL241" t="str">
        <f t="shared" si="88"/>
        <v/>
      </c>
      <c r="AM241" t="str">
        <f>IF(R241="","",'School Form 1-Copy'!$F$4)</f>
        <v/>
      </c>
      <c r="AN241" t="str">
        <f>IF(R241="","",'School Form 1-Copy'!$F$3)</f>
        <v/>
      </c>
      <c r="AO241" t="str">
        <f>IF(R241="","",'School Form 1-Copy'!$AH$3)</f>
        <v/>
      </c>
      <c r="AP241" t="str">
        <f>IF(R241="","",'School Form 1-Copy'!$S$3)</f>
        <v/>
      </c>
      <c r="AQ241" t="str">
        <f>IF(R241="","",IF('School Form 1-Copy'!$K$3="NCR","NCR",IF('School Form 1-Copy'!$K$3="ARMM","ARMM",IF('School Form 1-Copy'!$K$3="CARAGA","CARAGA",MID('School Form 1-Copy'!$K$3,FIND(" ",'School Form 1-Copy'!$K$3)+1,256)))))</f>
        <v/>
      </c>
      <c r="AR241" t="str">
        <f>IF(R241="","",MID('School Form 1-Copy'!$AB$4,FIND(" ",'School Form 1-Copy'!$AB$4)+1,256))</f>
        <v/>
      </c>
      <c r="AS241" t="str">
        <f>IF(R241="","",'School Form 1-Copy'!$AH$4)</f>
        <v/>
      </c>
      <c r="AT241" t="str">
        <f>IF(S241="","",'School Form 1-Copy'!$S$4)</f>
        <v/>
      </c>
      <c r="AU241" t="str">
        <f ca="1">IF(AM241="","",INDIRECT("'"&amp;"School Form 1-Copy"&amp;"'!"&amp;"AD"&amp;MATCH("*Prepared*",'School Form 1-Copy'!$AD$1:$AD$1000,0)+1))</f>
        <v/>
      </c>
    </row>
    <row r="242" spans="9:47">
      <c r="I242" t="str">
        <f t="shared" si="89"/>
        <v/>
      </c>
      <c r="J242" t="str">
        <f>IF(I242="","",VLOOKUP(F38,IF({1,0},'School Form 1-Copy'!$C$1:$C$1000,'School Form 1-Copy'!$A$1:$A$1000),2,0))</f>
        <v/>
      </c>
      <c r="K242" t="str">
        <f t="shared" si="90"/>
        <v/>
      </c>
      <c r="L242" t="str">
        <f t="shared" si="91"/>
        <v/>
      </c>
      <c r="M242" t="str">
        <f t="array" ref="M242">LOOKUP("zzzzz",CHOOSE({1,2},"",INDEX(I:I,SMALL(IF($I$3:$I$1000&lt;&gt;"",ROW($I$3:$I$1000)),ROWS($M$3:M242)))))</f>
        <v/>
      </c>
      <c r="N242" t="str">
        <f t="shared" si="73"/>
        <v/>
      </c>
      <c r="O242" t="str">
        <f t="shared" si="74"/>
        <v/>
      </c>
      <c r="P242" t="str">
        <f t="shared" si="75"/>
        <v/>
      </c>
      <c r="Q242" t="str">
        <f t="shared" si="76"/>
        <v/>
      </c>
      <c r="R242" t="str">
        <f>IFERROR(TRIM(MID(SUBSTITUTE(SUBSTITUTE(","&amp;$M242," ",", ",LEN($M242)-LEN(SUBSTITUTE($M242," ",""))),",",REPT(" ",50)),50*COLUMNS($M:M),50)),"")</f>
        <v/>
      </c>
      <c r="S242" t="str">
        <f>IFERROR(TRIM(MID(SUBSTITUTE(SUBSTITUTE(","&amp;$M242," ",", ",LEN($M242)-LEN(SUBSTITUTE($M242," ",""))),",",REPT(" ",50)),50*COLUMNS($M:N),50)),"")</f>
        <v/>
      </c>
      <c r="T242" t="str">
        <f>IFERROR(TRIM(MID(SUBSTITUTE(SUBSTITUTE(","&amp;$M242," ",", ",LEN($M242)-LEN(SUBSTITUTE($M242," ",""))),",",REPT(" ",50)),50*COLUMNS($M:O),50)),"")</f>
        <v/>
      </c>
      <c r="U242" t="str">
        <f>IFERROR(TRIM(MID(SUBSTITUTE(SUBSTITUTE(","&amp;$M242," ",", ",LEN($M242)-LEN(SUBSTITUTE($M242," ",""))),",",REPT(" ",50)),50*COLUMNS($M:P),50)),"")</f>
        <v/>
      </c>
      <c r="V242" s="53" t="e">
        <f>IF(LEN(TRIM(MID(SUBSTITUTE(SUBSTITUTE(","&amp;$Q242," ",", ",LEN($Q242)-LEN(SUBSTITUTE($Q242," ",""))),",",REPT(" ",50)),50*COLUMNS($Q:S),50)))&gt;3,TRIM(MID(SUBSTITUTE(SUBSTITUTE(","&amp;$Q242," ",", ",LEN($Q242)-LEN(SUBSTITUTE($Q242," ",""))),",",REPT(" ",50)),50*COLUMNS($Q:S),50)),"")</f>
        <v>#VALUE!</v>
      </c>
      <c r="W242" s="53" t="e">
        <f t="shared" si="77"/>
        <v>#VALUE!</v>
      </c>
      <c r="X242" t="e">
        <f t="shared" si="67"/>
        <v>#VALUE!</v>
      </c>
      <c r="Y242" s="54" t="e">
        <f t="shared" si="78"/>
        <v>#VALUE!</v>
      </c>
      <c r="Z242" s="53" t="e">
        <f>IF(AND(LEN(TRIM(MID(SUBSTITUTE(SUBSTITUTE(","&amp;$R242," ",", ",LEN($R242)-LEN(SUBSTITUTE($R242," ",""))),",",REPT(" ",50)),50*COLUMNS($R:R),50))&gt;0),LEFT(TRIM(MID(SUBSTITUTE(SUBSTITUTE(","&amp;$R242," ",", ",LEN($R242)-LEN(SUBSTITUTE($R242," ",""))),",",REPT(" ",50)),50*COLUMNS($R:R),50)),1)="I",LEFT(TRIM(MID(SUBSTITUTE(SUBSTITUTE(","&amp;$R242," ",", ",LEN($R242)-LEN(SUBSTITUTE($R242," ",""))),",",REPT(" ",50)),50*COLUMNS($R:R),50)),1)="V",LEFT(TRIM(MID(SUBSTITUTE(SUBSTITUTE(","&amp;$R242," ",", ",LEN($R242)-LEN(SUBSTITUTE($R242," ",""))),",",REPT(" ",50)),50*COLUMNS($R:R),50)),1)="X",LEFT(TRIM(MID(SUBSTITUTE(SUBSTITUTE(","&amp;$R242," ",", ",LEN($R242)-LEN(SUBSTITUTE($R242," ",""))),",",REPT(" ",50)),50*COLUMNS($R:R),50)),1)="J"),TRIM(MID(SUBSTITUTE(SUBSTITUTE(","&amp;$R242," ",", ",LEN($R242)-LEN(SUBSTITUTE($R242," ",""))),",",REPT(" ",50)),50*COLUMNS($R:R),50)),R242)</f>
        <v>#VALUE!</v>
      </c>
      <c r="AA242" s="55" t="str">
        <f t="shared" si="79"/>
        <v xml:space="preserve"> </v>
      </c>
      <c r="AB242" s="56" t="e">
        <f>IF(AE242="",IF(OR(LEFT(W242,1)="I",LEFT(W242,1)="V",LEFT(W242,1)="X",LEFT(W242,2)="JR",LEFT(W242,2)="SR"),IF(LEN(T242)-LEN(SUBSTITUTE(T242," ",""))&gt;=2,LEFT(T242,(FIND(" ",T242,1)-1)),W242),IF(AND(W242="",V242=""),IF(SUBSTITUTE(SUBSTITUTE(SUBSTITUTE(R242,AA242,""),".","")," ","")="",IF(LEN(TRIM(MID(SUBSTITUTE(SUBSTITUTE(","&amp;$Q242," ",", ",LEN($Q242)-LEN(SUBSTITUTE($Q242," ",""))),",",REPT(" ",50)),50*COLUMNS($Q:S),50)))&gt;3,LEFT(TRIM(MID(SUBSTITUTE(SUBSTITUTE(","&amp;$Q242," ",", ",LEN($Q242)-LEN(SUBSTITUTE($Q242," ",""))),",",REPT(" ",50)),50*COLUMNS($Q:S),50)),3),TRIM(MID(SUBSTITUTE(SUBSTITUTE(","&amp;$Q242," ",", ",LEN($Q242)-LEN(SUBSTITUTE($Q242," ",""))),",",REPT(" ",50)),50*COLUMNS($Q:S),50))),SUBSTITUTE(SUBSTITUTE(SUBSTITUTE(R242,AA242,""),".","")," ","")),IF(AND(LEN(W242)&gt;0,LEN(V242)&gt;0),IF(SUBSTITUTE(SUBSTITUTE(SUBSTITUTE(R242,AA242,""),".","")," ","")="",IF(LEN(TRIM(MID(SUBSTITUTE(SUBSTITUTE(","&amp;$Q242," ",", ",LEN($Q242)-LEN(SUBSTITUTE($Q242," ",""))),",",REPT(" ",50)),50*COLUMNS($Q:S),50)))&gt;3,LEFT(TRIM(MID(SUBSTITUTE(SUBSTITUTE(","&amp;$Q242," ",", ",LEN($Q242)-LEN(SUBSTITUTE($Q242," ",""))),",",REPT(" ",50)),50*COLUMNS($Q:S),50)),3),TRIM(MID(SUBSTITUTE(SUBSTITUTE(","&amp;$Q242," ",", ",LEN($Q242)-LEN(SUBSTITUTE($Q242," ",""))),",",REPT(" ",50)),50*COLUMNS($Q:S),50))),SUBSTITUTE(SUBSTITUTE(SUBSTITUTE(R242,AA242,""),".","")," ","")),""))),AE242)</f>
        <v>#VALUE!</v>
      </c>
      <c r="AC242" s="56" t="e">
        <f t="shared" si="80"/>
        <v>#VALUE!</v>
      </c>
      <c r="AD242" s="57" t="str">
        <f t="shared" si="81"/>
        <v/>
      </c>
      <c r="AE242" t="str">
        <f t="array" ref="AE242">IFERROR(INDEX(elem_res,MATCH(TRUE,ISNUMBER(SEARCH(elem_ext,AA242)),0)),"")</f>
        <v/>
      </c>
      <c r="AF242" t="str">
        <f t="shared" si="82"/>
        <v xml:space="preserve"> </v>
      </c>
      <c r="AG242" t="str">
        <f t="shared" si="83"/>
        <v/>
      </c>
      <c r="AH242" t="e">
        <f t="shared" si="84"/>
        <v>#VALUE!</v>
      </c>
      <c r="AI242" t="str">
        <f t="shared" si="85"/>
        <v/>
      </c>
      <c r="AJ242" t="str">
        <f t="shared" si="86"/>
        <v/>
      </c>
      <c r="AK242" t="str">
        <f t="shared" si="87"/>
        <v/>
      </c>
      <c r="AL242" t="str">
        <f t="shared" si="88"/>
        <v/>
      </c>
      <c r="AM242" t="str">
        <f>IF(R242="","",'School Form 1-Copy'!$F$4)</f>
        <v/>
      </c>
      <c r="AN242" t="str">
        <f>IF(R242="","",'School Form 1-Copy'!$F$3)</f>
        <v/>
      </c>
      <c r="AO242" t="str">
        <f>IF(R242="","",'School Form 1-Copy'!$AH$3)</f>
        <v/>
      </c>
      <c r="AP242" t="str">
        <f>IF(R242="","",'School Form 1-Copy'!$S$3)</f>
        <v/>
      </c>
      <c r="AQ242" t="str">
        <f>IF(R242="","",IF('School Form 1-Copy'!$K$3="NCR","NCR",IF('School Form 1-Copy'!$K$3="ARMM","ARMM",IF('School Form 1-Copy'!$K$3="CARAGA","CARAGA",MID('School Form 1-Copy'!$K$3,FIND(" ",'School Form 1-Copy'!$K$3)+1,256)))))</f>
        <v/>
      </c>
      <c r="AR242" t="str">
        <f>IF(R242="","",MID('School Form 1-Copy'!$AB$4,FIND(" ",'School Form 1-Copy'!$AB$4)+1,256))</f>
        <v/>
      </c>
      <c r="AS242" t="str">
        <f>IF(R242="","",'School Form 1-Copy'!$AH$4)</f>
        <v/>
      </c>
      <c r="AT242" t="str">
        <f>IF(S242="","",'School Form 1-Copy'!$S$4)</f>
        <v/>
      </c>
      <c r="AU242" t="str">
        <f ca="1">IF(AM242="","",INDIRECT("'"&amp;"School Form 1-Copy"&amp;"'!"&amp;"AD"&amp;MATCH("*Prepared*",'School Form 1-Copy'!$AD$1:$AD$1000,0)+1))</f>
        <v/>
      </c>
    </row>
    <row r="243" spans="9:47">
      <c r="I243" t="str">
        <f t="shared" si="89"/>
        <v/>
      </c>
      <c r="J243" t="str">
        <f>IF(I243="","",VLOOKUP(F39,IF({1,0},'School Form 1-Copy'!$C$1:$C$1000,'School Form 1-Copy'!$A$1:$A$1000),2,0))</f>
        <v/>
      </c>
      <c r="K243" t="str">
        <f t="shared" si="90"/>
        <v/>
      </c>
      <c r="L243" t="str">
        <f t="shared" si="91"/>
        <v/>
      </c>
      <c r="M243" t="str">
        <f t="array" ref="M243">LOOKUP("zzzzz",CHOOSE({1,2},"",INDEX(I:I,SMALL(IF($I$3:$I$1000&lt;&gt;"",ROW($I$3:$I$1000)),ROWS($M$3:M243)))))</f>
        <v/>
      </c>
      <c r="N243" t="str">
        <f t="shared" si="73"/>
        <v/>
      </c>
      <c r="O243" t="str">
        <f t="shared" si="74"/>
        <v/>
      </c>
      <c r="P243" t="str">
        <f t="shared" si="75"/>
        <v/>
      </c>
      <c r="Q243" t="str">
        <f t="shared" si="76"/>
        <v/>
      </c>
      <c r="R243" t="str">
        <f>IFERROR(TRIM(MID(SUBSTITUTE(SUBSTITUTE(","&amp;$M243," ",", ",LEN($M243)-LEN(SUBSTITUTE($M243," ",""))),",",REPT(" ",50)),50*COLUMNS($M:M),50)),"")</f>
        <v/>
      </c>
      <c r="S243" t="str">
        <f>IFERROR(TRIM(MID(SUBSTITUTE(SUBSTITUTE(","&amp;$M243," ",", ",LEN($M243)-LEN(SUBSTITUTE($M243," ",""))),",",REPT(" ",50)),50*COLUMNS($M:N),50)),"")</f>
        <v/>
      </c>
      <c r="T243" t="str">
        <f>IFERROR(TRIM(MID(SUBSTITUTE(SUBSTITUTE(","&amp;$M243," ",", ",LEN($M243)-LEN(SUBSTITUTE($M243," ",""))),",",REPT(" ",50)),50*COLUMNS($M:O),50)),"")</f>
        <v/>
      </c>
      <c r="U243" t="str">
        <f>IFERROR(TRIM(MID(SUBSTITUTE(SUBSTITUTE(","&amp;$M243," ",", ",LEN($M243)-LEN(SUBSTITUTE($M243," ",""))),",",REPT(" ",50)),50*COLUMNS($M:P),50)),"")</f>
        <v/>
      </c>
      <c r="V243" s="53" t="e">
        <f>IF(LEN(TRIM(MID(SUBSTITUTE(SUBSTITUTE(","&amp;$Q243," ",", ",LEN($Q243)-LEN(SUBSTITUTE($Q243," ",""))),",",REPT(" ",50)),50*COLUMNS($Q:S),50)))&gt;3,TRIM(MID(SUBSTITUTE(SUBSTITUTE(","&amp;$Q243," ",", ",LEN($Q243)-LEN(SUBSTITUTE($Q243," ",""))),",",REPT(" ",50)),50*COLUMNS($Q:S),50)),"")</f>
        <v>#VALUE!</v>
      </c>
      <c r="W243" s="53" t="e">
        <f t="shared" si="77"/>
        <v>#VALUE!</v>
      </c>
      <c r="X243" t="e">
        <f t="shared" si="67"/>
        <v>#VALUE!</v>
      </c>
      <c r="Y243" s="54" t="e">
        <f t="shared" si="78"/>
        <v>#VALUE!</v>
      </c>
      <c r="Z243" s="53" t="e">
        <f>IF(AND(LEN(TRIM(MID(SUBSTITUTE(SUBSTITUTE(","&amp;$R243," ",", ",LEN($R243)-LEN(SUBSTITUTE($R243," ",""))),",",REPT(" ",50)),50*COLUMNS($R:R),50))&gt;0),LEFT(TRIM(MID(SUBSTITUTE(SUBSTITUTE(","&amp;$R243," ",", ",LEN($R243)-LEN(SUBSTITUTE($R243," ",""))),",",REPT(" ",50)),50*COLUMNS($R:R),50)),1)="I",LEFT(TRIM(MID(SUBSTITUTE(SUBSTITUTE(","&amp;$R243," ",", ",LEN($R243)-LEN(SUBSTITUTE($R243," ",""))),",",REPT(" ",50)),50*COLUMNS($R:R),50)),1)="V",LEFT(TRIM(MID(SUBSTITUTE(SUBSTITUTE(","&amp;$R243," ",", ",LEN($R243)-LEN(SUBSTITUTE($R243," ",""))),",",REPT(" ",50)),50*COLUMNS($R:R),50)),1)="X",LEFT(TRIM(MID(SUBSTITUTE(SUBSTITUTE(","&amp;$R243," ",", ",LEN($R243)-LEN(SUBSTITUTE($R243," ",""))),",",REPT(" ",50)),50*COLUMNS($R:R),50)),1)="J"),TRIM(MID(SUBSTITUTE(SUBSTITUTE(","&amp;$R243," ",", ",LEN($R243)-LEN(SUBSTITUTE($R243," ",""))),",",REPT(" ",50)),50*COLUMNS($R:R),50)),R243)</f>
        <v>#VALUE!</v>
      </c>
      <c r="AA243" s="55" t="str">
        <f t="shared" si="79"/>
        <v xml:space="preserve"> </v>
      </c>
      <c r="AB243" s="56" t="e">
        <f>IF(AE243="",IF(OR(LEFT(W243,1)="I",LEFT(W243,1)="V",LEFT(W243,1)="X",LEFT(W243,2)="JR",LEFT(W243,2)="SR"),IF(LEN(T243)-LEN(SUBSTITUTE(T243," ",""))&gt;=2,LEFT(T243,(FIND(" ",T243,1)-1)),W243),IF(AND(W243="",V243=""),IF(SUBSTITUTE(SUBSTITUTE(SUBSTITUTE(R243,AA243,""),".","")," ","")="",IF(LEN(TRIM(MID(SUBSTITUTE(SUBSTITUTE(","&amp;$Q243," ",", ",LEN($Q243)-LEN(SUBSTITUTE($Q243," ",""))),",",REPT(" ",50)),50*COLUMNS($Q:S),50)))&gt;3,LEFT(TRIM(MID(SUBSTITUTE(SUBSTITUTE(","&amp;$Q243," ",", ",LEN($Q243)-LEN(SUBSTITUTE($Q243," ",""))),",",REPT(" ",50)),50*COLUMNS($Q:S),50)),3),TRIM(MID(SUBSTITUTE(SUBSTITUTE(","&amp;$Q243," ",", ",LEN($Q243)-LEN(SUBSTITUTE($Q243," ",""))),",",REPT(" ",50)),50*COLUMNS($Q:S),50))),SUBSTITUTE(SUBSTITUTE(SUBSTITUTE(R243,AA243,""),".","")," ","")),IF(AND(LEN(W243)&gt;0,LEN(V243)&gt;0),IF(SUBSTITUTE(SUBSTITUTE(SUBSTITUTE(R243,AA243,""),".","")," ","")="",IF(LEN(TRIM(MID(SUBSTITUTE(SUBSTITUTE(","&amp;$Q243," ",", ",LEN($Q243)-LEN(SUBSTITUTE($Q243," ",""))),",",REPT(" ",50)),50*COLUMNS($Q:S),50)))&gt;3,LEFT(TRIM(MID(SUBSTITUTE(SUBSTITUTE(","&amp;$Q243," ",", ",LEN($Q243)-LEN(SUBSTITUTE($Q243," ",""))),",",REPT(" ",50)),50*COLUMNS($Q:S),50)),3),TRIM(MID(SUBSTITUTE(SUBSTITUTE(","&amp;$Q243," ",", ",LEN($Q243)-LEN(SUBSTITUTE($Q243," ",""))),",",REPT(" ",50)),50*COLUMNS($Q:S),50))),SUBSTITUTE(SUBSTITUTE(SUBSTITUTE(R243,AA243,""),".","")," ","")),""))),AE243)</f>
        <v>#VALUE!</v>
      </c>
      <c r="AC243" s="56" t="e">
        <f t="shared" si="80"/>
        <v>#VALUE!</v>
      </c>
      <c r="AD243" s="57" t="str">
        <f t="shared" si="81"/>
        <v/>
      </c>
      <c r="AE243" t="str">
        <f t="array" ref="AE243">IFERROR(INDEX(elem_res,MATCH(TRUE,ISNUMBER(SEARCH(elem_ext,AA243)),0)),"")</f>
        <v/>
      </c>
      <c r="AF243" t="str">
        <f t="shared" si="82"/>
        <v xml:space="preserve"> </v>
      </c>
      <c r="AG243" t="str">
        <f t="shared" si="83"/>
        <v/>
      </c>
      <c r="AH243" t="e">
        <f t="shared" si="84"/>
        <v>#VALUE!</v>
      </c>
      <c r="AI243" t="str">
        <f t="shared" si="85"/>
        <v/>
      </c>
      <c r="AJ243" t="str">
        <f t="shared" si="86"/>
        <v/>
      </c>
      <c r="AK243" t="str">
        <f t="shared" si="87"/>
        <v/>
      </c>
      <c r="AL243" t="str">
        <f t="shared" si="88"/>
        <v/>
      </c>
      <c r="AM243" t="str">
        <f>IF(R243="","",'School Form 1-Copy'!$F$4)</f>
        <v/>
      </c>
      <c r="AN243" t="str">
        <f>IF(R243="","",'School Form 1-Copy'!$F$3)</f>
        <v/>
      </c>
      <c r="AO243" t="str">
        <f>IF(R243="","",'School Form 1-Copy'!$AH$3)</f>
        <v/>
      </c>
      <c r="AP243" t="str">
        <f>IF(R243="","",'School Form 1-Copy'!$S$3)</f>
        <v/>
      </c>
      <c r="AQ243" t="str">
        <f>IF(R243="","",IF('School Form 1-Copy'!$K$3="NCR","NCR",IF('School Form 1-Copy'!$K$3="ARMM","ARMM",IF('School Form 1-Copy'!$K$3="CARAGA","CARAGA",MID('School Form 1-Copy'!$K$3,FIND(" ",'School Form 1-Copy'!$K$3)+1,256)))))</f>
        <v/>
      </c>
      <c r="AR243" t="str">
        <f>IF(R243="","",MID('School Form 1-Copy'!$AB$4,FIND(" ",'School Form 1-Copy'!$AB$4)+1,256))</f>
        <v/>
      </c>
      <c r="AS243" t="str">
        <f>IF(R243="","",'School Form 1-Copy'!$AH$4)</f>
        <v/>
      </c>
      <c r="AT243" t="str">
        <f>IF(S243="","",'School Form 1-Copy'!$S$4)</f>
        <v/>
      </c>
      <c r="AU243" t="str">
        <f ca="1">IF(AM243="","",INDIRECT("'"&amp;"School Form 1-Copy"&amp;"'!"&amp;"AD"&amp;MATCH("*Prepared*",'School Form 1-Copy'!$AD$1:$AD$1000,0)+1))</f>
        <v/>
      </c>
    </row>
    <row r="244" spans="9:47">
      <c r="I244" t="str">
        <f t="shared" si="89"/>
        <v/>
      </c>
      <c r="J244" t="str">
        <f>IF(I244="","",VLOOKUP(F40,IF({1,0},'School Form 1-Copy'!$C$1:$C$1000,'School Form 1-Copy'!$A$1:$A$1000),2,0))</f>
        <v/>
      </c>
      <c r="K244" t="str">
        <f t="shared" si="90"/>
        <v/>
      </c>
      <c r="L244" t="str">
        <f t="shared" si="91"/>
        <v/>
      </c>
      <c r="M244" t="str">
        <f t="array" ref="M244">LOOKUP("zzzzz",CHOOSE({1,2},"",INDEX(I:I,SMALL(IF($I$3:$I$1000&lt;&gt;"",ROW($I$3:$I$1000)),ROWS($M$3:M244)))))</f>
        <v/>
      </c>
      <c r="N244" t="str">
        <f t="shared" si="73"/>
        <v/>
      </c>
      <c r="O244" t="str">
        <f t="shared" si="74"/>
        <v/>
      </c>
      <c r="P244" t="str">
        <f t="shared" si="75"/>
        <v/>
      </c>
      <c r="Q244" t="str">
        <f t="shared" si="76"/>
        <v/>
      </c>
      <c r="R244" t="str">
        <f>IFERROR(TRIM(MID(SUBSTITUTE(SUBSTITUTE(","&amp;$M244," ",", ",LEN($M244)-LEN(SUBSTITUTE($M244," ",""))),",",REPT(" ",50)),50*COLUMNS($M:M),50)),"")</f>
        <v/>
      </c>
      <c r="S244" t="str">
        <f>IFERROR(TRIM(MID(SUBSTITUTE(SUBSTITUTE(","&amp;$M244," ",", ",LEN($M244)-LEN(SUBSTITUTE($M244," ",""))),",",REPT(" ",50)),50*COLUMNS($M:N),50)),"")</f>
        <v/>
      </c>
      <c r="T244" t="str">
        <f>IFERROR(TRIM(MID(SUBSTITUTE(SUBSTITUTE(","&amp;$M244," ",", ",LEN($M244)-LEN(SUBSTITUTE($M244," ",""))),",",REPT(" ",50)),50*COLUMNS($M:O),50)),"")</f>
        <v/>
      </c>
      <c r="U244" t="str">
        <f>IFERROR(TRIM(MID(SUBSTITUTE(SUBSTITUTE(","&amp;$M244," ",", ",LEN($M244)-LEN(SUBSTITUTE($M244," ",""))),",",REPT(" ",50)),50*COLUMNS($M:P),50)),"")</f>
        <v/>
      </c>
      <c r="V244" s="53" t="e">
        <f>IF(LEN(TRIM(MID(SUBSTITUTE(SUBSTITUTE(","&amp;$Q244," ",", ",LEN($Q244)-LEN(SUBSTITUTE($Q244," ",""))),",",REPT(" ",50)),50*COLUMNS($Q:S),50)))&gt;3,TRIM(MID(SUBSTITUTE(SUBSTITUTE(","&amp;$Q244," ",", ",LEN($Q244)-LEN(SUBSTITUTE($Q244," ",""))),",",REPT(" ",50)),50*COLUMNS($Q:S),50)),"")</f>
        <v>#VALUE!</v>
      </c>
      <c r="W244" s="53" t="e">
        <f t="shared" si="77"/>
        <v>#VALUE!</v>
      </c>
      <c r="X244" t="e">
        <f t="shared" si="67"/>
        <v>#VALUE!</v>
      </c>
      <c r="Y244" s="54" t="e">
        <f t="shared" si="78"/>
        <v>#VALUE!</v>
      </c>
      <c r="Z244" s="53" t="e">
        <f>IF(AND(LEN(TRIM(MID(SUBSTITUTE(SUBSTITUTE(","&amp;$R244," ",", ",LEN($R244)-LEN(SUBSTITUTE($R244," ",""))),",",REPT(" ",50)),50*COLUMNS($R:R),50))&gt;0),LEFT(TRIM(MID(SUBSTITUTE(SUBSTITUTE(","&amp;$R244," ",", ",LEN($R244)-LEN(SUBSTITUTE($R244," ",""))),",",REPT(" ",50)),50*COLUMNS($R:R),50)),1)="I",LEFT(TRIM(MID(SUBSTITUTE(SUBSTITUTE(","&amp;$R244," ",", ",LEN($R244)-LEN(SUBSTITUTE($R244," ",""))),",",REPT(" ",50)),50*COLUMNS($R:R),50)),1)="V",LEFT(TRIM(MID(SUBSTITUTE(SUBSTITUTE(","&amp;$R244," ",", ",LEN($R244)-LEN(SUBSTITUTE($R244," ",""))),",",REPT(" ",50)),50*COLUMNS($R:R),50)),1)="X",LEFT(TRIM(MID(SUBSTITUTE(SUBSTITUTE(","&amp;$R244," ",", ",LEN($R244)-LEN(SUBSTITUTE($R244," ",""))),",",REPT(" ",50)),50*COLUMNS($R:R),50)),1)="J"),TRIM(MID(SUBSTITUTE(SUBSTITUTE(","&amp;$R244," ",", ",LEN($R244)-LEN(SUBSTITUTE($R244," ",""))),",",REPT(" ",50)),50*COLUMNS($R:R),50)),R244)</f>
        <v>#VALUE!</v>
      </c>
      <c r="AA244" s="55" t="str">
        <f t="shared" si="79"/>
        <v xml:space="preserve"> </v>
      </c>
      <c r="AB244" s="56" t="e">
        <f>IF(AE244="",IF(OR(LEFT(W244,1)="I",LEFT(W244,1)="V",LEFT(W244,1)="X",LEFT(W244,2)="JR",LEFT(W244,2)="SR"),IF(LEN(T244)-LEN(SUBSTITUTE(T244," ",""))&gt;=2,LEFT(T244,(FIND(" ",T244,1)-1)),W244),IF(AND(W244="",V244=""),IF(SUBSTITUTE(SUBSTITUTE(SUBSTITUTE(R244,AA244,""),".","")," ","")="",IF(LEN(TRIM(MID(SUBSTITUTE(SUBSTITUTE(","&amp;$Q244," ",", ",LEN($Q244)-LEN(SUBSTITUTE($Q244," ",""))),",",REPT(" ",50)),50*COLUMNS($Q:S),50)))&gt;3,LEFT(TRIM(MID(SUBSTITUTE(SUBSTITUTE(","&amp;$Q244," ",", ",LEN($Q244)-LEN(SUBSTITUTE($Q244," ",""))),",",REPT(" ",50)),50*COLUMNS($Q:S),50)),3),TRIM(MID(SUBSTITUTE(SUBSTITUTE(","&amp;$Q244," ",", ",LEN($Q244)-LEN(SUBSTITUTE($Q244," ",""))),",",REPT(" ",50)),50*COLUMNS($Q:S),50))),SUBSTITUTE(SUBSTITUTE(SUBSTITUTE(R244,AA244,""),".","")," ","")),IF(AND(LEN(W244)&gt;0,LEN(V244)&gt;0),IF(SUBSTITUTE(SUBSTITUTE(SUBSTITUTE(R244,AA244,""),".","")," ","")="",IF(LEN(TRIM(MID(SUBSTITUTE(SUBSTITUTE(","&amp;$Q244," ",", ",LEN($Q244)-LEN(SUBSTITUTE($Q244," ",""))),",",REPT(" ",50)),50*COLUMNS($Q:S),50)))&gt;3,LEFT(TRIM(MID(SUBSTITUTE(SUBSTITUTE(","&amp;$Q244," ",", ",LEN($Q244)-LEN(SUBSTITUTE($Q244," ",""))),",",REPT(" ",50)),50*COLUMNS($Q:S),50)),3),TRIM(MID(SUBSTITUTE(SUBSTITUTE(","&amp;$Q244," ",", ",LEN($Q244)-LEN(SUBSTITUTE($Q244," ",""))),",",REPT(" ",50)),50*COLUMNS($Q:S),50))),SUBSTITUTE(SUBSTITUTE(SUBSTITUTE(R244,AA244,""),".","")," ","")),""))),AE244)</f>
        <v>#VALUE!</v>
      </c>
      <c r="AC244" s="56" t="e">
        <f t="shared" si="80"/>
        <v>#VALUE!</v>
      </c>
      <c r="AD244" s="57" t="str">
        <f t="shared" si="81"/>
        <v/>
      </c>
      <c r="AE244" t="str">
        <f t="array" ref="AE244">IFERROR(INDEX(elem_res,MATCH(TRUE,ISNUMBER(SEARCH(elem_ext,AA244)),0)),"")</f>
        <v/>
      </c>
      <c r="AF244" t="str">
        <f t="shared" si="82"/>
        <v xml:space="preserve"> </v>
      </c>
      <c r="AG244" t="str">
        <f t="shared" si="83"/>
        <v/>
      </c>
      <c r="AH244" t="e">
        <f t="shared" si="84"/>
        <v>#VALUE!</v>
      </c>
      <c r="AI244" t="str">
        <f t="shared" si="85"/>
        <v/>
      </c>
      <c r="AJ244" t="str">
        <f t="shared" si="86"/>
        <v/>
      </c>
      <c r="AK244" t="str">
        <f t="shared" si="87"/>
        <v/>
      </c>
      <c r="AL244" t="str">
        <f t="shared" si="88"/>
        <v/>
      </c>
      <c r="AM244" t="str">
        <f>IF(R244="","",'School Form 1-Copy'!$F$4)</f>
        <v/>
      </c>
      <c r="AN244" t="str">
        <f>IF(R244="","",'School Form 1-Copy'!$F$3)</f>
        <v/>
      </c>
      <c r="AO244" t="str">
        <f>IF(R244="","",'School Form 1-Copy'!$AH$3)</f>
        <v/>
      </c>
      <c r="AP244" t="str">
        <f>IF(R244="","",'School Form 1-Copy'!$S$3)</f>
        <v/>
      </c>
      <c r="AQ244" t="str">
        <f>IF(R244="","",IF('School Form 1-Copy'!$K$3="NCR","NCR",IF('School Form 1-Copy'!$K$3="ARMM","ARMM",IF('School Form 1-Copy'!$K$3="CARAGA","CARAGA",MID('School Form 1-Copy'!$K$3,FIND(" ",'School Form 1-Copy'!$K$3)+1,256)))))</f>
        <v/>
      </c>
      <c r="AR244" t="str">
        <f>IF(R244="","",MID('School Form 1-Copy'!$AB$4,FIND(" ",'School Form 1-Copy'!$AB$4)+1,256))</f>
        <v/>
      </c>
      <c r="AS244" t="str">
        <f>IF(R244="","",'School Form 1-Copy'!$AH$4)</f>
        <v/>
      </c>
      <c r="AT244" t="str">
        <f>IF(S244="","",'School Form 1-Copy'!$S$4)</f>
        <v/>
      </c>
      <c r="AU244" t="str">
        <f ca="1">IF(AM244="","",INDIRECT("'"&amp;"School Form 1-Copy"&amp;"'!"&amp;"AD"&amp;MATCH("*Prepared*",'School Form 1-Copy'!$AD$1:$AD$1000,0)+1))</f>
        <v/>
      </c>
    </row>
    <row r="245" spans="9:47">
      <c r="I245" t="str">
        <f t="shared" si="89"/>
        <v/>
      </c>
      <c r="J245" t="str">
        <f>IF(I245="","",VLOOKUP(F41,IF({1,0},'School Form 1-Copy'!$C$1:$C$1000,'School Form 1-Copy'!$A$1:$A$1000),2,0))</f>
        <v/>
      </c>
      <c r="K245" t="str">
        <f t="shared" si="90"/>
        <v/>
      </c>
      <c r="L245" t="str">
        <f t="shared" si="91"/>
        <v/>
      </c>
      <c r="M245" t="str">
        <f t="array" ref="M245">LOOKUP("zzzzz",CHOOSE({1,2},"",INDEX(I:I,SMALL(IF($I$3:$I$1000&lt;&gt;"",ROW($I$3:$I$1000)),ROWS($M$3:M245)))))</f>
        <v/>
      </c>
      <c r="N245" t="str">
        <f t="shared" si="73"/>
        <v/>
      </c>
      <c r="O245" t="str">
        <f t="shared" si="74"/>
        <v/>
      </c>
      <c r="P245" t="str">
        <f t="shared" si="75"/>
        <v/>
      </c>
      <c r="Q245" t="str">
        <f t="shared" si="76"/>
        <v/>
      </c>
      <c r="R245" t="str">
        <f>IFERROR(TRIM(MID(SUBSTITUTE(SUBSTITUTE(","&amp;$M245," ",", ",LEN($M245)-LEN(SUBSTITUTE($M245," ",""))),",",REPT(" ",50)),50*COLUMNS($M:M),50)),"")</f>
        <v/>
      </c>
      <c r="S245" t="str">
        <f>IFERROR(TRIM(MID(SUBSTITUTE(SUBSTITUTE(","&amp;$M245," ",", ",LEN($M245)-LEN(SUBSTITUTE($M245," ",""))),",",REPT(" ",50)),50*COLUMNS($M:N),50)),"")</f>
        <v/>
      </c>
      <c r="T245" t="str">
        <f>IFERROR(TRIM(MID(SUBSTITUTE(SUBSTITUTE(","&amp;$M245," ",", ",LEN($M245)-LEN(SUBSTITUTE($M245," ",""))),",",REPT(" ",50)),50*COLUMNS($M:O),50)),"")</f>
        <v/>
      </c>
      <c r="U245" t="str">
        <f>IFERROR(TRIM(MID(SUBSTITUTE(SUBSTITUTE(","&amp;$M245," ",", ",LEN($M245)-LEN(SUBSTITUTE($M245," ",""))),",",REPT(" ",50)),50*COLUMNS($M:P),50)),"")</f>
        <v/>
      </c>
      <c r="V245" s="53" t="e">
        <f>IF(LEN(TRIM(MID(SUBSTITUTE(SUBSTITUTE(","&amp;$Q245," ",", ",LEN($Q245)-LEN(SUBSTITUTE($Q245," ",""))),",",REPT(" ",50)),50*COLUMNS($Q:S),50)))&gt;3,TRIM(MID(SUBSTITUTE(SUBSTITUTE(","&amp;$Q245," ",", ",LEN($Q245)-LEN(SUBSTITUTE($Q245," ",""))),",",REPT(" ",50)),50*COLUMNS($Q:S),50)),"")</f>
        <v>#VALUE!</v>
      </c>
      <c r="W245" s="53" t="e">
        <f t="shared" si="77"/>
        <v>#VALUE!</v>
      </c>
      <c r="X245" t="e">
        <f t="shared" si="67"/>
        <v>#VALUE!</v>
      </c>
      <c r="Y245" s="54" t="e">
        <f t="shared" si="78"/>
        <v>#VALUE!</v>
      </c>
      <c r="Z245" s="53" t="e">
        <f>IF(AND(LEN(TRIM(MID(SUBSTITUTE(SUBSTITUTE(","&amp;$R245," ",", ",LEN($R245)-LEN(SUBSTITUTE($R245," ",""))),",",REPT(" ",50)),50*COLUMNS($R:R),50))&gt;0),LEFT(TRIM(MID(SUBSTITUTE(SUBSTITUTE(","&amp;$R245," ",", ",LEN($R245)-LEN(SUBSTITUTE($R245," ",""))),",",REPT(" ",50)),50*COLUMNS($R:R),50)),1)="I",LEFT(TRIM(MID(SUBSTITUTE(SUBSTITUTE(","&amp;$R245," ",", ",LEN($R245)-LEN(SUBSTITUTE($R245," ",""))),",",REPT(" ",50)),50*COLUMNS($R:R),50)),1)="V",LEFT(TRIM(MID(SUBSTITUTE(SUBSTITUTE(","&amp;$R245," ",", ",LEN($R245)-LEN(SUBSTITUTE($R245," ",""))),",",REPT(" ",50)),50*COLUMNS($R:R),50)),1)="X",LEFT(TRIM(MID(SUBSTITUTE(SUBSTITUTE(","&amp;$R245," ",", ",LEN($R245)-LEN(SUBSTITUTE($R245," ",""))),",",REPT(" ",50)),50*COLUMNS($R:R),50)),1)="J"),TRIM(MID(SUBSTITUTE(SUBSTITUTE(","&amp;$R245," ",", ",LEN($R245)-LEN(SUBSTITUTE($R245," ",""))),",",REPT(" ",50)),50*COLUMNS($R:R),50)),R245)</f>
        <v>#VALUE!</v>
      </c>
      <c r="AA245" s="55" t="str">
        <f t="shared" si="79"/>
        <v xml:space="preserve"> </v>
      </c>
      <c r="AB245" s="56" t="e">
        <f>IF(AE245="",IF(OR(LEFT(W245,1)="I",LEFT(W245,1)="V",LEFT(W245,1)="X",LEFT(W245,2)="JR",LEFT(W245,2)="SR"),IF(LEN(T245)-LEN(SUBSTITUTE(T245," ",""))&gt;=2,LEFT(T245,(FIND(" ",T245,1)-1)),W245),IF(AND(W245="",V245=""),IF(SUBSTITUTE(SUBSTITUTE(SUBSTITUTE(R245,AA245,""),".","")," ","")="",IF(LEN(TRIM(MID(SUBSTITUTE(SUBSTITUTE(","&amp;$Q245," ",", ",LEN($Q245)-LEN(SUBSTITUTE($Q245," ",""))),",",REPT(" ",50)),50*COLUMNS($Q:S),50)))&gt;3,LEFT(TRIM(MID(SUBSTITUTE(SUBSTITUTE(","&amp;$Q245," ",", ",LEN($Q245)-LEN(SUBSTITUTE($Q245," ",""))),",",REPT(" ",50)),50*COLUMNS($Q:S),50)),3),TRIM(MID(SUBSTITUTE(SUBSTITUTE(","&amp;$Q245," ",", ",LEN($Q245)-LEN(SUBSTITUTE($Q245," ",""))),",",REPT(" ",50)),50*COLUMNS($Q:S),50))),SUBSTITUTE(SUBSTITUTE(SUBSTITUTE(R245,AA245,""),".","")," ","")),IF(AND(LEN(W245)&gt;0,LEN(V245)&gt;0),IF(SUBSTITUTE(SUBSTITUTE(SUBSTITUTE(R245,AA245,""),".","")," ","")="",IF(LEN(TRIM(MID(SUBSTITUTE(SUBSTITUTE(","&amp;$Q245," ",", ",LEN($Q245)-LEN(SUBSTITUTE($Q245," ",""))),",",REPT(" ",50)),50*COLUMNS($Q:S),50)))&gt;3,LEFT(TRIM(MID(SUBSTITUTE(SUBSTITUTE(","&amp;$Q245," ",", ",LEN($Q245)-LEN(SUBSTITUTE($Q245," ",""))),",",REPT(" ",50)),50*COLUMNS($Q:S),50)),3),TRIM(MID(SUBSTITUTE(SUBSTITUTE(","&amp;$Q245," ",", ",LEN($Q245)-LEN(SUBSTITUTE($Q245," ",""))),",",REPT(" ",50)),50*COLUMNS($Q:S),50))),SUBSTITUTE(SUBSTITUTE(SUBSTITUTE(R245,AA245,""),".","")," ","")),""))),AE245)</f>
        <v>#VALUE!</v>
      </c>
      <c r="AC245" s="56" t="e">
        <f t="shared" si="80"/>
        <v>#VALUE!</v>
      </c>
      <c r="AD245" s="57" t="str">
        <f t="shared" si="81"/>
        <v/>
      </c>
      <c r="AE245" t="str">
        <f t="array" ref="AE245">IFERROR(INDEX(elem_res,MATCH(TRUE,ISNUMBER(SEARCH(elem_ext,AA245)),0)),"")</f>
        <v/>
      </c>
      <c r="AF245" t="str">
        <f t="shared" si="82"/>
        <v xml:space="preserve"> </v>
      </c>
      <c r="AG245" t="str">
        <f t="shared" si="83"/>
        <v/>
      </c>
      <c r="AH245" t="e">
        <f t="shared" si="84"/>
        <v>#VALUE!</v>
      </c>
      <c r="AI245" t="str">
        <f t="shared" si="85"/>
        <v/>
      </c>
      <c r="AJ245" t="str">
        <f t="shared" si="86"/>
        <v/>
      </c>
      <c r="AK245" t="str">
        <f t="shared" si="87"/>
        <v/>
      </c>
      <c r="AL245" t="str">
        <f t="shared" si="88"/>
        <v/>
      </c>
      <c r="AM245" t="str">
        <f>IF(R245="","",'School Form 1-Copy'!$F$4)</f>
        <v/>
      </c>
      <c r="AN245" t="str">
        <f>IF(R245="","",'School Form 1-Copy'!$F$3)</f>
        <v/>
      </c>
      <c r="AO245" t="str">
        <f>IF(R245="","",'School Form 1-Copy'!$AH$3)</f>
        <v/>
      </c>
      <c r="AP245" t="str">
        <f>IF(R245="","",'School Form 1-Copy'!$S$3)</f>
        <v/>
      </c>
      <c r="AQ245" t="str">
        <f>IF(R245="","",IF('School Form 1-Copy'!$K$3="NCR","NCR",IF('School Form 1-Copy'!$K$3="ARMM","ARMM",IF('School Form 1-Copy'!$K$3="CARAGA","CARAGA",MID('School Form 1-Copy'!$K$3,FIND(" ",'School Form 1-Copy'!$K$3)+1,256)))))</f>
        <v/>
      </c>
      <c r="AR245" t="str">
        <f>IF(R245="","",MID('School Form 1-Copy'!$AB$4,FIND(" ",'School Form 1-Copy'!$AB$4)+1,256))</f>
        <v/>
      </c>
      <c r="AS245" t="str">
        <f>IF(R245="","",'School Form 1-Copy'!$AH$4)</f>
        <v/>
      </c>
      <c r="AT245" t="str">
        <f>IF(S245="","",'School Form 1-Copy'!$S$4)</f>
        <v/>
      </c>
      <c r="AU245" t="str">
        <f ca="1">IF(AM245="","",INDIRECT("'"&amp;"School Form 1-Copy"&amp;"'!"&amp;"AD"&amp;MATCH("*Prepared*",'School Form 1-Copy'!$AD$1:$AD$1000,0)+1))</f>
        <v/>
      </c>
    </row>
    <row r="246" spans="9:47">
      <c r="I246" t="str">
        <f t="shared" si="89"/>
        <v/>
      </c>
      <c r="J246" t="str">
        <f>IF(I246="","",VLOOKUP(F42,IF({1,0},'School Form 1-Copy'!$C$1:$C$1000,'School Form 1-Copy'!$A$1:$A$1000),2,0))</f>
        <v/>
      </c>
      <c r="K246" t="str">
        <f t="shared" si="90"/>
        <v/>
      </c>
      <c r="L246" t="str">
        <f t="shared" si="91"/>
        <v/>
      </c>
      <c r="M246" t="str">
        <f t="array" ref="M246">LOOKUP("zzzzz",CHOOSE({1,2},"",INDEX(I:I,SMALL(IF($I$3:$I$1000&lt;&gt;"",ROW($I$3:$I$1000)),ROWS($M$3:M246)))))</f>
        <v/>
      </c>
      <c r="N246" t="str">
        <f t="shared" si="73"/>
        <v/>
      </c>
      <c r="O246" t="str">
        <f t="shared" si="74"/>
        <v/>
      </c>
      <c r="P246" t="str">
        <f t="shared" si="75"/>
        <v/>
      </c>
      <c r="Q246" t="str">
        <f t="shared" si="76"/>
        <v/>
      </c>
      <c r="R246" t="str">
        <f>IFERROR(TRIM(MID(SUBSTITUTE(SUBSTITUTE(","&amp;$M246," ",", ",LEN($M246)-LEN(SUBSTITUTE($M246," ",""))),",",REPT(" ",50)),50*COLUMNS($M:M),50)),"")</f>
        <v/>
      </c>
      <c r="S246" t="str">
        <f>IFERROR(TRIM(MID(SUBSTITUTE(SUBSTITUTE(","&amp;$M246," ",", ",LEN($M246)-LEN(SUBSTITUTE($M246," ",""))),",",REPT(" ",50)),50*COLUMNS($M:N),50)),"")</f>
        <v/>
      </c>
      <c r="T246" t="str">
        <f>IFERROR(TRIM(MID(SUBSTITUTE(SUBSTITUTE(","&amp;$M246," ",", ",LEN($M246)-LEN(SUBSTITUTE($M246," ",""))),",",REPT(" ",50)),50*COLUMNS($M:O),50)),"")</f>
        <v/>
      </c>
      <c r="U246" t="str">
        <f>IFERROR(TRIM(MID(SUBSTITUTE(SUBSTITUTE(","&amp;$M246," ",", ",LEN($M246)-LEN(SUBSTITUTE($M246," ",""))),",",REPT(" ",50)),50*COLUMNS($M:P),50)),"")</f>
        <v/>
      </c>
      <c r="V246" s="53" t="e">
        <f>IF(LEN(TRIM(MID(SUBSTITUTE(SUBSTITUTE(","&amp;$Q246," ",", ",LEN($Q246)-LEN(SUBSTITUTE($Q246," ",""))),",",REPT(" ",50)),50*COLUMNS($Q:S),50)))&gt;3,TRIM(MID(SUBSTITUTE(SUBSTITUTE(","&amp;$Q246," ",", ",LEN($Q246)-LEN(SUBSTITUTE($Q246," ",""))),",",REPT(" ",50)),50*COLUMNS($Q:S),50)),"")</f>
        <v>#VALUE!</v>
      </c>
      <c r="W246" s="53" t="e">
        <f t="shared" si="77"/>
        <v>#VALUE!</v>
      </c>
      <c r="X246" t="e">
        <f t="shared" si="67"/>
        <v>#VALUE!</v>
      </c>
      <c r="Y246" s="54" t="e">
        <f t="shared" si="78"/>
        <v>#VALUE!</v>
      </c>
      <c r="Z246" s="53" t="e">
        <f>IF(AND(LEN(TRIM(MID(SUBSTITUTE(SUBSTITUTE(","&amp;$R246," ",", ",LEN($R246)-LEN(SUBSTITUTE($R246," ",""))),",",REPT(" ",50)),50*COLUMNS($R:R),50))&gt;0),LEFT(TRIM(MID(SUBSTITUTE(SUBSTITUTE(","&amp;$R246," ",", ",LEN($R246)-LEN(SUBSTITUTE($R246," ",""))),",",REPT(" ",50)),50*COLUMNS($R:R),50)),1)="I",LEFT(TRIM(MID(SUBSTITUTE(SUBSTITUTE(","&amp;$R246," ",", ",LEN($R246)-LEN(SUBSTITUTE($R246," ",""))),",",REPT(" ",50)),50*COLUMNS($R:R),50)),1)="V",LEFT(TRIM(MID(SUBSTITUTE(SUBSTITUTE(","&amp;$R246," ",", ",LEN($R246)-LEN(SUBSTITUTE($R246," ",""))),",",REPT(" ",50)),50*COLUMNS($R:R),50)),1)="X",LEFT(TRIM(MID(SUBSTITUTE(SUBSTITUTE(","&amp;$R246," ",", ",LEN($R246)-LEN(SUBSTITUTE($R246," ",""))),",",REPT(" ",50)),50*COLUMNS($R:R),50)),1)="J"),TRIM(MID(SUBSTITUTE(SUBSTITUTE(","&amp;$R246," ",", ",LEN($R246)-LEN(SUBSTITUTE($R246," ",""))),",",REPT(" ",50)),50*COLUMNS($R:R),50)),R246)</f>
        <v>#VALUE!</v>
      </c>
      <c r="AA246" s="55" t="str">
        <f t="shared" si="79"/>
        <v xml:space="preserve"> </v>
      </c>
      <c r="AB246" s="56" t="e">
        <f>IF(AE246="",IF(OR(LEFT(W246,1)="I",LEFT(W246,1)="V",LEFT(W246,1)="X",LEFT(W246,2)="JR",LEFT(W246,2)="SR"),IF(LEN(T246)-LEN(SUBSTITUTE(T246," ",""))&gt;=2,LEFT(T246,(FIND(" ",T246,1)-1)),W246),IF(AND(W246="",V246=""),IF(SUBSTITUTE(SUBSTITUTE(SUBSTITUTE(R246,AA246,""),".","")," ","")="",IF(LEN(TRIM(MID(SUBSTITUTE(SUBSTITUTE(","&amp;$Q246," ",", ",LEN($Q246)-LEN(SUBSTITUTE($Q246," ",""))),",",REPT(" ",50)),50*COLUMNS($Q:S),50)))&gt;3,LEFT(TRIM(MID(SUBSTITUTE(SUBSTITUTE(","&amp;$Q246," ",", ",LEN($Q246)-LEN(SUBSTITUTE($Q246," ",""))),",",REPT(" ",50)),50*COLUMNS($Q:S),50)),3),TRIM(MID(SUBSTITUTE(SUBSTITUTE(","&amp;$Q246," ",", ",LEN($Q246)-LEN(SUBSTITUTE($Q246," ",""))),",",REPT(" ",50)),50*COLUMNS($Q:S),50))),SUBSTITUTE(SUBSTITUTE(SUBSTITUTE(R246,AA246,""),".","")," ","")),IF(AND(LEN(W246)&gt;0,LEN(V246)&gt;0),IF(SUBSTITUTE(SUBSTITUTE(SUBSTITUTE(R246,AA246,""),".","")," ","")="",IF(LEN(TRIM(MID(SUBSTITUTE(SUBSTITUTE(","&amp;$Q246," ",", ",LEN($Q246)-LEN(SUBSTITUTE($Q246," ",""))),",",REPT(" ",50)),50*COLUMNS($Q:S),50)))&gt;3,LEFT(TRIM(MID(SUBSTITUTE(SUBSTITUTE(","&amp;$Q246," ",", ",LEN($Q246)-LEN(SUBSTITUTE($Q246," ",""))),",",REPT(" ",50)),50*COLUMNS($Q:S),50)),3),TRIM(MID(SUBSTITUTE(SUBSTITUTE(","&amp;$Q246," ",", ",LEN($Q246)-LEN(SUBSTITUTE($Q246," ",""))),",",REPT(" ",50)),50*COLUMNS($Q:S),50))),SUBSTITUTE(SUBSTITUTE(SUBSTITUTE(R246,AA246,""),".","")," ","")),""))),AE246)</f>
        <v>#VALUE!</v>
      </c>
      <c r="AC246" s="56" t="e">
        <f t="shared" si="80"/>
        <v>#VALUE!</v>
      </c>
      <c r="AD246" s="57" t="str">
        <f t="shared" si="81"/>
        <v/>
      </c>
      <c r="AE246" t="str">
        <f t="array" ref="AE246">IFERROR(INDEX(elem_res,MATCH(TRUE,ISNUMBER(SEARCH(elem_ext,AA246)),0)),"")</f>
        <v/>
      </c>
      <c r="AF246" t="str">
        <f t="shared" si="82"/>
        <v xml:space="preserve"> </v>
      </c>
      <c r="AG246" t="str">
        <f t="shared" si="83"/>
        <v/>
      </c>
      <c r="AH246" t="e">
        <f t="shared" si="84"/>
        <v>#VALUE!</v>
      </c>
      <c r="AI246" t="str">
        <f t="shared" si="85"/>
        <v/>
      </c>
      <c r="AJ246" t="str">
        <f t="shared" si="86"/>
        <v/>
      </c>
      <c r="AK246" t="str">
        <f t="shared" si="87"/>
        <v/>
      </c>
      <c r="AL246" t="str">
        <f t="shared" si="88"/>
        <v/>
      </c>
      <c r="AM246" t="str">
        <f>IF(R246="","",'School Form 1-Copy'!$F$4)</f>
        <v/>
      </c>
      <c r="AN246" t="str">
        <f>IF(R246="","",'School Form 1-Copy'!$F$3)</f>
        <v/>
      </c>
      <c r="AO246" t="str">
        <f>IF(R246="","",'School Form 1-Copy'!$AH$3)</f>
        <v/>
      </c>
      <c r="AP246" t="str">
        <f>IF(R246="","",'School Form 1-Copy'!$S$3)</f>
        <v/>
      </c>
      <c r="AQ246" t="str">
        <f>IF(R246="","",IF('School Form 1-Copy'!$K$3="NCR","NCR",IF('School Form 1-Copy'!$K$3="ARMM","ARMM",IF('School Form 1-Copy'!$K$3="CARAGA","CARAGA",MID('School Form 1-Copy'!$K$3,FIND(" ",'School Form 1-Copy'!$K$3)+1,256)))))</f>
        <v/>
      </c>
      <c r="AR246" t="str">
        <f>IF(R246="","",MID('School Form 1-Copy'!$AB$4,FIND(" ",'School Form 1-Copy'!$AB$4)+1,256))</f>
        <v/>
      </c>
      <c r="AS246" t="str">
        <f>IF(R246="","",'School Form 1-Copy'!$AH$4)</f>
        <v/>
      </c>
      <c r="AT246" t="str">
        <f>IF(S246="","",'School Form 1-Copy'!$S$4)</f>
        <v/>
      </c>
      <c r="AU246" t="str">
        <f ca="1">IF(AM246="","",INDIRECT("'"&amp;"School Form 1-Copy"&amp;"'!"&amp;"AD"&amp;MATCH("*Prepared*",'School Form 1-Copy'!$AD$1:$AD$1000,0)+1))</f>
        <v/>
      </c>
    </row>
    <row r="247" spans="9:47">
      <c r="I247" t="str">
        <f t="shared" si="89"/>
        <v/>
      </c>
      <c r="J247" t="str">
        <f>IF(I247="","",VLOOKUP(F43,IF({1,0},'School Form 1-Copy'!$C$1:$C$1000,'School Form 1-Copy'!$A$1:$A$1000),2,0))</f>
        <v/>
      </c>
      <c r="K247" t="str">
        <f t="shared" si="90"/>
        <v/>
      </c>
      <c r="L247" t="str">
        <f t="shared" si="91"/>
        <v/>
      </c>
      <c r="M247" t="str">
        <f t="array" ref="M247">LOOKUP("zzzzz",CHOOSE({1,2},"",INDEX(I:I,SMALL(IF($I$3:$I$1000&lt;&gt;"",ROW($I$3:$I$1000)),ROWS($M$3:M247)))))</f>
        <v/>
      </c>
      <c r="N247" t="str">
        <f t="shared" si="73"/>
        <v/>
      </c>
      <c r="O247" t="str">
        <f t="shared" si="74"/>
        <v/>
      </c>
      <c r="P247" t="str">
        <f t="shared" si="75"/>
        <v/>
      </c>
      <c r="Q247" t="str">
        <f t="shared" si="76"/>
        <v/>
      </c>
      <c r="R247" t="str">
        <f>IFERROR(TRIM(MID(SUBSTITUTE(SUBSTITUTE(","&amp;$M247," ",", ",LEN($M247)-LEN(SUBSTITUTE($M247," ",""))),",",REPT(" ",50)),50*COLUMNS($M:M),50)),"")</f>
        <v/>
      </c>
      <c r="S247" t="str">
        <f>IFERROR(TRIM(MID(SUBSTITUTE(SUBSTITUTE(","&amp;$M247," ",", ",LEN($M247)-LEN(SUBSTITUTE($M247," ",""))),",",REPT(" ",50)),50*COLUMNS($M:N),50)),"")</f>
        <v/>
      </c>
      <c r="T247" t="str">
        <f>IFERROR(TRIM(MID(SUBSTITUTE(SUBSTITUTE(","&amp;$M247," ",", ",LEN($M247)-LEN(SUBSTITUTE($M247," ",""))),",",REPT(" ",50)),50*COLUMNS($M:O),50)),"")</f>
        <v/>
      </c>
      <c r="U247" t="str">
        <f>IFERROR(TRIM(MID(SUBSTITUTE(SUBSTITUTE(","&amp;$M247," ",", ",LEN($M247)-LEN(SUBSTITUTE($M247," ",""))),",",REPT(" ",50)),50*COLUMNS($M:P),50)),"")</f>
        <v/>
      </c>
      <c r="V247" s="53" t="e">
        <f>IF(LEN(TRIM(MID(SUBSTITUTE(SUBSTITUTE(","&amp;$Q247," ",", ",LEN($Q247)-LEN(SUBSTITUTE($Q247," ",""))),",",REPT(" ",50)),50*COLUMNS($Q:S),50)))&gt;3,TRIM(MID(SUBSTITUTE(SUBSTITUTE(","&amp;$Q247," ",", ",LEN($Q247)-LEN(SUBSTITUTE($Q247," ",""))),",",REPT(" ",50)),50*COLUMNS($Q:S),50)),"")</f>
        <v>#VALUE!</v>
      </c>
      <c r="W247" s="53" t="e">
        <f t="shared" si="77"/>
        <v>#VALUE!</v>
      </c>
      <c r="X247" t="e">
        <f t="shared" si="67"/>
        <v>#VALUE!</v>
      </c>
      <c r="Y247" s="54" t="e">
        <f t="shared" si="78"/>
        <v>#VALUE!</v>
      </c>
      <c r="Z247" s="53" t="e">
        <f>IF(AND(LEN(TRIM(MID(SUBSTITUTE(SUBSTITUTE(","&amp;$R247," ",", ",LEN($R247)-LEN(SUBSTITUTE($R247," ",""))),",",REPT(" ",50)),50*COLUMNS($R:R),50))&gt;0),LEFT(TRIM(MID(SUBSTITUTE(SUBSTITUTE(","&amp;$R247," ",", ",LEN($R247)-LEN(SUBSTITUTE($R247," ",""))),",",REPT(" ",50)),50*COLUMNS($R:R),50)),1)="I",LEFT(TRIM(MID(SUBSTITUTE(SUBSTITUTE(","&amp;$R247," ",", ",LEN($R247)-LEN(SUBSTITUTE($R247," ",""))),",",REPT(" ",50)),50*COLUMNS($R:R),50)),1)="V",LEFT(TRIM(MID(SUBSTITUTE(SUBSTITUTE(","&amp;$R247," ",", ",LEN($R247)-LEN(SUBSTITUTE($R247," ",""))),",",REPT(" ",50)),50*COLUMNS($R:R),50)),1)="X",LEFT(TRIM(MID(SUBSTITUTE(SUBSTITUTE(","&amp;$R247," ",", ",LEN($R247)-LEN(SUBSTITUTE($R247," ",""))),",",REPT(" ",50)),50*COLUMNS($R:R),50)),1)="J"),TRIM(MID(SUBSTITUTE(SUBSTITUTE(","&amp;$R247," ",", ",LEN($R247)-LEN(SUBSTITUTE($R247," ",""))),",",REPT(" ",50)),50*COLUMNS($R:R),50)),R247)</f>
        <v>#VALUE!</v>
      </c>
      <c r="AA247" s="55" t="str">
        <f t="shared" si="79"/>
        <v xml:space="preserve"> </v>
      </c>
      <c r="AB247" s="56" t="e">
        <f>IF(AE247="",IF(OR(LEFT(W247,1)="I",LEFT(W247,1)="V",LEFT(W247,1)="X",LEFT(W247,2)="JR",LEFT(W247,2)="SR"),IF(LEN(T247)-LEN(SUBSTITUTE(T247," ",""))&gt;=2,LEFT(T247,(FIND(" ",T247,1)-1)),W247),IF(AND(W247="",V247=""),IF(SUBSTITUTE(SUBSTITUTE(SUBSTITUTE(R247,AA247,""),".","")," ","")="",IF(LEN(TRIM(MID(SUBSTITUTE(SUBSTITUTE(","&amp;$Q247," ",", ",LEN($Q247)-LEN(SUBSTITUTE($Q247," ",""))),",",REPT(" ",50)),50*COLUMNS($Q:S),50)))&gt;3,LEFT(TRIM(MID(SUBSTITUTE(SUBSTITUTE(","&amp;$Q247," ",", ",LEN($Q247)-LEN(SUBSTITUTE($Q247," ",""))),",",REPT(" ",50)),50*COLUMNS($Q:S),50)),3),TRIM(MID(SUBSTITUTE(SUBSTITUTE(","&amp;$Q247," ",", ",LEN($Q247)-LEN(SUBSTITUTE($Q247," ",""))),",",REPT(" ",50)),50*COLUMNS($Q:S),50))),SUBSTITUTE(SUBSTITUTE(SUBSTITUTE(R247,AA247,""),".","")," ","")),IF(AND(LEN(W247)&gt;0,LEN(V247)&gt;0),IF(SUBSTITUTE(SUBSTITUTE(SUBSTITUTE(R247,AA247,""),".","")," ","")="",IF(LEN(TRIM(MID(SUBSTITUTE(SUBSTITUTE(","&amp;$Q247," ",", ",LEN($Q247)-LEN(SUBSTITUTE($Q247," ",""))),",",REPT(" ",50)),50*COLUMNS($Q:S),50)))&gt;3,LEFT(TRIM(MID(SUBSTITUTE(SUBSTITUTE(","&amp;$Q247," ",", ",LEN($Q247)-LEN(SUBSTITUTE($Q247," ",""))),",",REPT(" ",50)),50*COLUMNS($Q:S),50)),3),TRIM(MID(SUBSTITUTE(SUBSTITUTE(","&amp;$Q247," ",", ",LEN($Q247)-LEN(SUBSTITUTE($Q247," ",""))),",",REPT(" ",50)),50*COLUMNS($Q:S),50))),SUBSTITUTE(SUBSTITUTE(SUBSTITUTE(R247,AA247,""),".","")," ","")),""))),AE247)</f>
        <v>#VALUE!</v>
      </c>
      <c r="AC247" s="56" t="e">
        <f t="shared" si="80"/>
        <v>#VALUE!</v>
      </c>
      <c r="AD247" s="57" t="str">
        <f t="shared" si="81"/>
        <v/>
      </c>
      <c r="AE247" t="str">
        <f t="array" ref="AE247">IFERROR(INDEX(elem_res,MATCH(TRUE,ISNUMBER(SEARCH(elem_ext,AA247)),0)),"")</f>
        <v/>
      </c>
      <c r="AF247" t="str">
        <f t="shared" si="82"/>
        <v xml:space="preserve"> </v>
      </c>
      <c r="AG247" t="str">
        <f t="shared" si="83"/>
        <v/>
      </c>
      <c r="AH247" t="e">
        <f t="shared" si="84"/>
        <v>#VALUE!</v>
      </c>
      <c r="AI247" t="str">
        <f t="shared" si="85"/>
        <v/>
      </c>
      <c r="AJ247" t="str">
        <f t="shared" si="86"/>
        <v/>
      </c>
      <c r="AK247" t="str">
        <f t="shared" si="87"/>
        <v/>
      </c>
      <c r="AL247" t="str">
        <f t="shared" si="88"/>
        <v/>
      </c>
      <c r="AM247" t="str">
        <f>IF(R247="","",'School Form 1-Copy'!$F$4)</f>
        <v/>
      </c>
      <c r="AN247" t="str">
        <f>IF(R247="","",'School Form 1-Copy'!$F$3)</f>
        <v/>
      </c>
      <c r="AO247" t="str">
        <f>IF(R247="","",'School Form 1-Copy'!$AH$3)</f>
        <v/>
      </c>
      <c r="AP247" t="str">
        <f>IF(R247="","",'School Form 1-Copy'!$S$3)</f>
        <v/>
      </c>
      <c r="AQ247" t="str">
        <f>IF(R247="","",IF('School Form 1-Copy'!$K$3="NCR","NCR",IF('School Form 1-Copy'!$K$3="ARMM","ARMM",IF('School Form 1-Copy'!$K$3="CARAGA","CARAGA",MID('School Form 1-Copy'!$K$3,FIND(" ",'School Form 1-Copy'!$K$3)+1,256)))))</f>
        <v/>
      </c>
      <c r="AR247" t="str">
        <f>IF(R247="","",MID('School Form 1-Copy'!$AB$4,FIND(" ",'School Form 1-Copy'!$AB$4)+1,256))</f>
        <v/>
      </c>
      <c r="AS247" t="str">
        <f>IF(R247="","",'School Form 1-Copy'!$AH$4)</f>
        <v/>
      </c>
      <c r="AT247" t="str">
        <f>IF(S247="","",'School Form 1-Copy'!$S$4)</f>
        <v/>
      </c>
      <c r="AU247" t="str">
        <f ca="1">IF(AM247="","",INDIRECT("'"&amp;"School Form 1-Copy"&amp;"'!"&amp;"AD"&amp;MATCH("*Prepared*",'School Form 1-Copy'!$AD$1:$AD$1000,0)+1))</f>
        <v/>
      </c>
    </row>
    <row r="248" spans="9:47">
      <c r="I248" t="str">
        <f t="shared" si="89"/>
        <v/>
      </c>
      <c r="J248" t="str">
        <f>IF(I248="","",VLOOKUP(F44,IF({1,0},'School Form 1-Copy'!$C$1:$C$1000,'School Form 1-Copy'!$A$1:$A$1000),2,0))</f>
        <v/>
      </c>
      <c r="K248" t="str">
        <f t="shared" si="90"/>
        <v/>
      </c>
      <c r="L248" t="str">
        <f t="shared" si="91"/>
        <v/>
      </c>
      <c r="M248" t="str">
        <f t="array" ref="M248">LOOKUP("zzzzz",CHOOSE({1,2},"",INDEX(I:I,SMALL(IF($I$3:$I$1000&lt;&gt;"",ROW($I$3:$I$1000)),ROWS($M$3:M248)))))</f>
        <v/>
      </c>
      <c r="N248" t="str">
        <f t="shared" si="73"/>
        <v/>
      </c>
      <c r="O248" t="str">
        <f t="shared" si="74"/>
        <v/>
      </c>
      <c r="P248" t="str">
        <f t="shared" si="75"/>
        <v/>
      </c>
      <c r="Q248" t="str">
        <f t="shared" si="76"/>
        <v/>
      </c>
      <c r="R248" t="str">
        <f>IFERROR(TRIM(MID(SUBSTITUTE(SUBSTITUTE(","&amp;$M248," ",", ",LEN($M248)-LEN(SUBSTITUTE($M248," ",""))),",",REPT(" ",50)),50*COLUMNS($M:M),50)),"")</f>
        <v/>
      </c>
      <c r="S248" t="str">
        <f>IFERROR(TRIM(MID(SUBSTITUTE(SUBSTITUTE(","&amp;$M248," ",", ",LEN($M248)-LEN(SUBSTITUTE($M248," ",""))),",",REPT(" ",50)),50*COLUMNS($M:N),50)),"")</f>
        <v/>
      </c>
      <c r="T248" t="str">
        <f>IFERROR(TRIM(MID(SUBSTITUTE(SUBSTITUTE(","&amp;$M248," ",", ",LEN($M248)-LEN(SUBSTITUTE($M248," ",""))),",",REPT(" ",50)),50*COLUMNS($M:O),50)),"")</f>
        <v/>
      </c>
      <c r="U248" t="str">
        <f>IFERROR(TRIM(MID(SUBSTITUTE(SUBSTITUTE(","&amp;$M248," ",", ",LEN($M248)-LEN(SUBSTITUTE($M248," ",""))),",",REPT(" ",50)),50*COLUMNS($M:P),50)),"")</f>
        <v/>
      </c>
      <c r="V248" s="53" t="e">
        <f>IF(LEN(TRIM(MID(SUBSTITUTE(SUBSTITUTE(","&amp;$Q248," ",", ",LEN($Q248)-LEN(SUBSTITUTE($Q248," ",""))),",",REPT(" ",50)),50*COLUMNS($Q:S),50)))&gt;3,TRIM(MID(SUBSTITUTE(SUBSTITUTE(","&amp;$Q248," ",", ",LEN($Q248)-LEN(SUBSTITUTE($Q248," ",""))),",",REPT(" ",50)),50*COLUMNS($Q:S),50)),"")</f>
        <v>#VALUE!</v>
      </c>
      <c r="W248" s="53" t="e">
        <f t="shared" si="77"/>
        <v>#VALUE!</v>
      </c>
      <c r="X248" t="e">
        <f t="shared" si="67"/>
        <v>#VALUE!</v>
      </c>
      <c r="Y248" s="54" t="e">
        <f t="shared" si="78"/>
        <v>#VALUE!</v>
      </c>
      <c r="Z248" s="53" t="e">
        <f>IF(AND(LEN(TRIM(MID(SUBSTITUTE(SUBSTITUTE(","&amp;$R248," ",", ",LEN($R248)-LEN(SUBSTITUTE($R248," ",""))),",",REPT(" ",50)),50*COLUMNS($R:R),50))&gt;0),LEFT(TRIM(MID(SUBSTITUTE(SUBSTITUTE(","&amp;$R248," ",", ",LEN($R248)-LEN(SUBSTITUTE($R248," ",""))),",",REPT(" ",50)),50*COLUMNS($R:R),50)),1)="I",LEFT(TRIM(MID(SUBSTITUTE(SUBSTITUTE(","&amp;$R248," ",", ",LEN($R248)-LEN(SUBSTITUTE($R248," ",""))),",",REPT(" ",50)),50*COLUMNS($R:R),50)),1)="V",LEFT(TRIM(MID(SUBSTITUTE(SUBSTITUTE(","&amp;$R248," ",", ",LEN($R248)-LEN(SUBSTITUTE($R248," ",""))),",",REPT(" ",50)),50*COLUMNS($R:R),50)),1)="X",LEFT(TRIM(MID(SUBSTITUTE(SUBSTITUTE(","&amp;$R248," ",", ",LEN($R248)-LEN(SUBSTITUTE($R248," ",""))),",",REPT(" ",50)),50*COLUMNS($R:R),50)),1)="J"),TRIM(MID(SUBSTITUTE(SUBSTITUTE(","&amp;$R248," ",", ",LEN($R248)-LEN(SUBSTITUTE($R248," ",""))),",",REPT(" ",50)),50*COLUMNS($R:R),50)),R248)</f>
        <v>#VALUE!</v>
      </c>
      <c r="AA248" s="55" t="str">
        <f t="shared" si="79"/>
        <v xml:space="preserve"> </v>
      </c>
      <c r="AB248" s="56" t="e">
        <f>IF(AE248="",IF(OR(LEFT(W248,1)="I",LEFT(W248,1)="V",LEFT(W248,1)="X",LEFT(W248,2)="JR",LEFT(W248,2)="SR"),IF(LEN(T248)-LEN(SUBSTITUTE(T248," ",""))&gt;=2,LEFT(T248,(FIND(" ",T248,1)-1)),W248),IF(AND(W248="",V248=""),IF(SUBSTITUTE(SUBSTITUTE(SUBSTITUTE(R248,AA248,""),".","")," ","")="",IF(LEN(TRIM(MID(SUBSTITUTE(SUBSTITUTE(","&amp;$Q248," ",", ",LEN($Q248)-LEN(SUBSTITUTE($Q248," ",""))),",",REPT(" ",50)),50*COLUMNS($Q:S),50)))&gt;3,LEFT(TRIM(MID(SUBSTITUTE(SUBSTITUTE(","&amp;$Q248," ",", ",LEN($Q248)-LEN(SUBSTITUTE($Q248," ",""))),",",REPT(" ",50)),50*COLUMNS($Q:S),50)),3),TRIM(MID(SUBSTITUTE(SUBSTITUTE(","&amp;$Q248," ",", ",LEN($Q248)-LEN(SUBSTITUTE($Q248," ",""))),",",REPT(" ",50)),50*COLUMNS($Q:S),50))),SUBSTITUTE(SUBSTITUTE(SUBSTITUTE(R248,AA248,""),".","")," ","")),IF(AND(LEN(W248)&gt;0,LEN(V248)&gt;0),IF(SUBSTITUTE(SUBSTITUTE(SUBSTITUTE(R248,AA248,""),".","")," ","")="",IF(LEN(TRIM(MID(SUBSTITUTE(SUBSTITUTE(","&amp;$Q248," ",", ",LEN($Q248)-LEN(SUBSTITUTE($Q248," ",""))),",",REPT(" ",50)),50*COLUMNS($Q:S),50)))&gt;3,LEFT(TRIM(MID(SUBSTITUTE(SUBSTITUTE(","&amp;$Q248," ",", ",LEN($Q248)-LEN(SUBSTITUTE($Q248," ",""))),",",REPT(" ",50)),50*COLUMNS($Q:S),50)),3),TRIM(MID(SUBSTITUTE(SUBSTITUTE(","&amp;$Q248," ",", ",LEN($Q248)-LEN(SUBSTITUTE($Q248," ",""))),",",REPT(" ",50)),50*COLUMNS($Q:S),50))),SUBSTITUTE(SUBSTITUTE(SUBSTITUTE(R248,AA248,""),".","")," ","")),""))),AE248)</f>
        <v>#VALUE!</v>
      </c>
      <c r="AC248" s="56" t="e">
        <f t="shared" si="80"/>
        <v>#VALUE!</v>
      </c>
      <c r="AD248" s="57" t="str">
        <f t="shared" si="81"/>
        <v/>
      </c>
      <c r="AE248" t="str">
        <f t="array" ref="AE248">IFERROR(INDEX(elem_res,MATCH(TRUE,ISNUMBER(SEARCH(elem_ext,AA248)),0)),"")</f>
        <v/>
      </c>
      <c r="AF248" t="str">
        <f t="shared" si="82"/>
        <v xml:space="preserve"> </v>
      </c>
      <c r="AG248" t="str">
        <f t="shared" si="83"/>
        <v/>
      </c>
      <c r="AH248" t="e">
        <f t="shared" si="84"/>
        <v>#VALUE!</v>
      </c>
      <c r="AI248" t="str">
        <f t="shared" si="85"/>
        <v/>
      </c>
      <c r="AJ248" t="str">
        <f t="shared" si="86"/>
        <v/>
      </c>
      <c r="AK248" t="str">
        <f t="shared" si="87"/>
        <v/>
      </c>
      <c r="AL248" t="str">
        <f t="shared" si="88"/>
        <v/>
      </c>
      <c r="AM248" t="str">
        <f>IF(R248="","",'School Form 1-Copy'!$F$4)</f>
        <v/>
      </c>
      <c r="AN248" t="str">
        <f>IF(R248="","",'School Form 1-Copy'!$F$3)</f>
        <v/>
      </c>
      <c r="AO248" t="str">
        <f>IF(R248="","",'School Form 1-Copy'!$AH$3)</f>
        <v/>
      </c>
      <c r="AP248" t="str">
        <f>IF(R248="","",'School Form 1-Copy'!$S$3)</f>
        <v/>
      </c>
      <c r="AQ248" t="str">
        <f>IF(R248="","",IF('School Form 1-Copy'!$K$3="NCR","NCR",IF('School Form 1-Copy'!$K$3="ARMM","ARMM",IF('School Form 1-Copy'!$K$3="CARAGA","CARAGA",MID('School Form 1-Copy'!$K$3,FIND(" ",'School Form 1-Copy'!$K$3)+1,256)))))</f>
        <v/>
      </c>
      <c r="AR248" t="str">
        <f>IF(R248="","",MID('School Form 1-Copy'!$AB$4,FIND(" ",'School Form 1-Copy'!$AB$4)+1,256))</f>
        <v/>
      </c>
      <c r="AS248" t="str">
        <f>IF(R248="","",'School Form 1-Copy'!$AH$4)</f>
        <v/>
      </c>
      <c r="AT248" t="str">
        <f>IF(S248="","",'School Form 1-Copy'!$S$4)</f>
        <v/>
      </c>
      <c r="AU248" t="str">
        <f ca="1">IF(AM248="","",INDIRECT("'"&amp;"School Form 1-Copy"&amp;"'!"&amp;"AD"&amp;MATCH("*Prepared*",'School Form 1-Copy'!$AD$1:$AD$1000,0)+1))</f>
        <v/>
      </c>
    </row>
    <row r="249" spans="9:47">
      <c r="I249" t="str">
        <f t="shared" si="89"/>
        <v/>
      </c>
      <c r="J249" t="str">
        <f>IF(I249="","",VLOOKUP(F45,IF({1,0},'School Form 1-Copy'!$C$1:$C$1000,'School Form 1-Copy'!$A$1:$A$1000),2,0))</f>
        <v/>
      </c>
      <c r="K249" t="str">
        <f t="shared" si="90"/>
        <v/>
      </c>
      <c r="L249" t="str">
        <f t="shared" si="91"/>
        <v/>
      </c>
      <c r="M249" t="str">
        <f t="array" ref="M249">LOOKUP("zzzzz",CHOOSE({1,2},"",INDEX(I:I,SMALL(IF($I$3:$I$1000&lt;&gt;"",ROW($I$3:$I$1000)),ROWS($M$3:M249)))))</f>
        <v/>
      </c>
      <c r="N249" t="str">
        <f t="shared" si="73"/>
        <v/>
      </c>
      <c r="O249" t="str">
        <f t="shared" si="74"/>
        <v/>
      </c>
      <c r="P249" t="str">
        <f t="shared" si="75"/>
        <v/>
      </c>
      <c r="Q249" t="str">
        <f t="shared" si="76"/>
        <v/>
      </c>
      <c r="R249" t="str">
        <f>IFERROR(TRIM(MID(SUBSTITUTE(SUBSTITUTE(","&amp;$M249," ",", ",LEN($M249)-LEN(SUBSTITUTE($M249," ",""))),",",REPT(" ",50)),50*COLUMNS($M:M),50)),"")</f>
        <v/>
      </c>
      <c r="S249" t="str">
        <f>IFERROR(TRIM(MID(SUBSTITUTE(SUBSTITUTE(","&amp;$M249," ",", ",LEN($M249)-LEN(SUBSTITUTE($M249," ",""))),",",REPT(" ",50)),50*COLUMNS($M:N),50)),"")</f>
        <v/>
      </c>
      <c r="T249" t="str">
        <f>IFERROR(TRIM(MID(SUBSTITUTE(SUBSTITUTE(","&amp;$M249," ",", ",LEN($M249)-LEN(SUBSTITUTE($M249," ",""))),",",REPT(" ",50)),50*COLUMNS($M:O),50)),"")</f>
        <v/>
      </c>
      <c r="U249" t="str">
        <f>IFERROR(TRIM(MID(SUBSTITUTE(SUBSTITUTE(","&amp;$M249," ",", ",LEN($M249)-LEN(SUBSTITUTE($M249," ",""))),",",REPT(" ",50)),50*COLUMNS($M:P),50)),"")</f>
        <v/>
      </c>
      <c r="V249" s="53" t="e">
        <f>IF(LEN(TRIM(MID(SUBSTITUTE(SUBSTITUTE(","&amp;$Q249," ",", ",LEN($Q249)-LEN(SUBSTITUTE($Q249," ",""))),",",REPT(" ",50)),50*COLUMNS($Q:S),50)))&gt;3,TRIM(MID(SUBSTITUTE(SUBSTITUTE(","&amp;$Q249," ",", ",LEN($Q249)-LEN(SUBSTITUTE($Q249," ",""))),",",REPT(" ",50)),50*COLUMNS($Q:S),50)),"")</f>
        <v>#VALUE!</v>
      </c>
      <c r="W249" s="53" t="e">
        <f t="shared" si="77"/>
        <v>#VALUE!</v>
      </c>
      <c r="X249" t="e">
        <f t="shared" si="67"/>
        <v>#VALUE!</v>
      </c>
      <c r="Y249" s="54" t="e">
        <f t="shared" si="78"/>
        <v>#VALUE!</v>
      </c>
      <c r="Z249" s="53" t="e">
        <f>IF(AND(LEN(TRIM(MID(SUBSTITUTE(SUBSTITUTE(","&amp;$R249," ",", ",LEN($R249)-LEN(SUBSTITUTE($R249," ",""))),",",REPT(" ",50)),50*COLUMNS($R:R),50))&gt;0),LEFT(TRIM(MID(SUBSTITUTE(SUBSTITUTE(","&amp;$R249," ",", ",LEN($R249)-LEN(SUBSTITUTE($R249," ",""))),",",REPT(" ",50)),50*COLUMNS($R:R),50)),1)="I",LEFT(TRIM(MID(SUBSTITUTE(SUBSTITUTE(","&amp;$R249," ",", ",LEN($R249)-LEN(SUBSTITUTE($R249," ",""))),",",REPT(" ",50)),50*COLUMNS($R:R),50)),1)="V",LEFT(TRIM(MID(SUBSTITUTE(SUBSTITUTE(","&amp;$R249," ",", ",LEN($R249)-LEN(SUBSTITUTE($R249," ",""))),",",REPT(" ",50)),50*COLUMNS($R:R),50)),1)="X",LEFT(TRIM(MID(SUBSTITUTE(SUBSTITUTE(","&amp;$R249," ",", ",LEN($R249)-LEN(SUBSTITUTE($R249," ",""))),",",REPT(" ",50)),50*COLUMNS($R:R),50)),1)="J"),TRIM(MID(SUBSTITUTE(SUBSTITUTE(","&amp;$R249," ",", ",LEN($R249)-LEN(SUBSTITUTE($R249," ",""))),",",REPT(" ",50)),50*COLUMNS($R:R),50)),R249)</f>
        <v>#VALUE!</v>
      </c>
      <c r="AA249" s="55" t="str">
        <f t="shared" si="79"/>
        <v xml:space="preserve"> </v>
      </c>
      <c r="AB249" s="56" t="e">
        <f>IF(AE249="",IF(OR(LEFT(W249,1)="I",LEFT(W249,1)="V",LEFT(W249,1)="X",LEFT(W249,2)="JR",LEFT(W249,2)="SR"),IF(LEN(T249)-LEN(SUBSTITUTE(T249," ",""))&gt;=2,LEFT(T249,(FIND(" ",T249,1)-1)),W249),IF(AND(W249="",V249=""),IF(SUBSTITUTE(SUBSTITUTE(SUBSTITUTE(R249,AA249,""),".","")," ","")="",IF(LEN(TRIM(MID(SUBSTITUTE(SUBSTITUTE(","&amp;$Q249," ",", ",LEN($Q249)-LEN(SUBSTITUTE($Q249," ",""))),",",REPT(" ",50)),50*COLUMNS($Q:S),50)))&gt;3,LEFT(TRIM(MID(SUBSTITUTE(SUBSTITUTE(","&amp;$Q249," ",", ",LEN($Q249)-LEN(SUBSTITUTE($Q249," ",""))),",",REPT(" ",50)),50*COLUMNS($Q:S),50)),3),TRIM(MID(SUBSTITUTE(SUBSTITUTE(","&amp;$Q249," ",", ",LEN($Q249)-LEN(SUBSTITUTE($Q249," ",""))),",",REPT(" ",50)),50*COLUMNS($Q:S),50))),SUBSTITUTE(SUBSTITUTE(SUBSTITUTE(R249,AA249,""),".","")," ","")),IF(AND(LEN(W249)&gt;0,LEN(V249)&gt;0),IF(SUBSTITUTE(SUBSTITUTE(SUBSTITUTE(R249,AA249,""),".","")," ","")="",IF(LEN(TRIM(MID(SUBSTITUTE(SUBSTITUTE(","&amp;$Q249," ",", ",LEN($Q249)-LEN(SUBSTITUTE($Q249," ",""))),",",REPT(" ",50)),50*COLUMNS($Q:S),50)))&gt;3,LEFT(TRIM(MID(SUBSTITUTE(SUBSTITUTE(","&amp;$Q249," ",", ",LEN($Q249)-LEN(SUBSTITUTE($Q249," ",""))),",",REPT(" ",50)),50*COLUMNS($Q:S),50)),3),TRIM(MID(SUBSTITUTE(SUBSTITUTE(","&amp;$Q249," ",", ",LEN($Q249)-LEN(SUBSTITUTE($Q249," ",""))),",",REPT(" ",50)),50*COLUMNS($Q:S),50))),SUBSTITUTE(SUBSTITUTE(SUBSTITUTE(R249,AA249,""),".","")," ","")),""))),AE249)</f>
        <v>#VALUE!</v>
      </c>
      <c r="AC249" s="56" t="e">
        <f t="shared" si="80"/>
        <v>#VALUE!</v>
      </c>
      <c r="AD249" s="57" t="str">
        <f t="shared" si="81"/>
        <v/>
      </c>
      <c r="AE249" t="str">
        <f t="array" ref="AE249">IFERROR(INDEX(elem_res,MATCH(TRUE,ISNUMBER(SEARCH(elem_ext,AA249)),0)),"")</f>
        <v/>
      </c>
      <c r="AF249" t="str">
        <f t="shared" si="82"/>
        <v xml:space="preserve"> </v>
      </c>
      <c r="AG249" t="str">
        <f t="shared" si="83"/>
        <v/>
      </c>
      <c r="AH249" t="e">
        <f t="shared" si="84"/>
        <v>#VALUE!</v>
      </c>
      <c r="AI249" t="str">
        <f t="shared" si="85"/>
        <v/>
      </c>
      <c r="AJ249" t="str">
        <f t="shared" si="86"/>
        <v/>
      </c>
      <c r="AK249" t="str">
        <f t="shared" si="87"/>
        <v/>
      </c>
      <c r="AL249" t="str">
        <f t="shared" si="88"/>
        <v/>
      </c>
      <c r="AM249" t="str">
        <f>IF(R249="","",'School Form 1-Copy'!$F$4)</f>
        <v/>
      </c>
      <c r="AN249" t="str">
        <f>IF(R249="","",'School Form 1-Copy'!$F$3)</f>
        <v/>
      </c>
      <c r="AO249" t="str">
        <f>IF(R249="","",'School Form 1-Copy'!$AH$3)</f>
        <v/>
      </c>
      <c r="AP249" t="str">
        <f>IF(R249="","",'School Form 1-Copy'!$S$3)</f>
        <v/>
      </c>
      <c r="AQ249" t="str">
        <f>IF(R249="","",IF('School Form 1-Copy'!$K$3="NCR","NCR",IF('School Form 1-Copy'!$K$3="ARMM","ARMM",IF('School Form 1-Copy'!$K$3="CARAGA","CARAGA",MID('School Form 1-Copy'!$K$3,FIND(" ",'School Form 1-Copy'!$K$3)+1,256)))))</f>
        <v/>
      </c>
      <c r="AR249" t="str">
        <f>IF(R249="","",MID('School Form 1-Copy'!$AB$4,FIND(" ",'School Form 1-Copy'!$AB$4)+1,256))</f>
        <v/>
      </c>
      <c r="AS249" t="str">
        <f>IF(R249="","",'School Form 1-Copy'!$AH$4)</f>
        <v/>
      </c>
      <c r="AT249" t="str">
        <f>IF(S249="","",'School Form 1-Copy'!$S$4)</f>
        <v/>
      </c>
      <c r="AU249" t="str">
        <f ca="1">IF(AM249="","",INDIRECT("'"&amp;"School Form 1-Copy"&amp;"'!"&amp;"AD"&amp;MATCH("*Prepared*",'School Form 1-Copy'!$AD$1:$AD$1000,0)+1))</f>
        <v/>
      </c>
    </row>
    <row r="250" spans="9:47">
      <c r="I250" t="str">
        <f t="shared" si="89"/>
        <v/>
      </c>
      <c r="J250" t="str">
        <f>IF(I250="","",VLOOKUP(F46,IF({1,0},'School Form 1-Copy'!$C$1:$C$1000,'School Form 1-Copy'!$A$1:$A$1000),2,0))</f>
        <v/>
      </c>
      <c r="K250" t="str">
        <f t="shared" si="90"/>
        <v/>
      </c>
      <c r="L250" t="str">
        <f t="shared" si="91"/>
        <v/>
      </c>
      <c r="M250" t="str">
        <f t="array" ref="M250">LOOKUP("zzzzz",CHOOSE({1,2},"",INDEX(I:I,SMALL(IF($I$3:$I$1000&lt;&gt;"",ROW($I$3:$I$1000)),ROWS($M$3:M250)))))</f>
        <v/>
      </c>
      <c r="N250" t="str">
        <f t="shared" si="73"/>
        <v/>
      </c>
      <c r="O250" t="str">
        <f t="shared" si="74"/>
        <v/>
      </c>
      <c r="P250" t="str">
        <f t="shared" si="75"/>
        <v/>
      </c>
      <c r="Q250" t="str">
        <f t="shared" si="76"/>
        <v/>
      </c>
      <c r="R250" t="str">
        <f>IFERROR(TRIM(MID(SUBSTITUTE(SUBSTITUTE(","&amp;$M250," ",", ",LEN($M250)-LEN(SUBSTITUTE($M250," ",""))),",",REPT(" ",50)),50*COLUMNS($M:M),50)),"")</f>
        <v/>
      </c>
      <c r="S250" t="str">
        <f>IFERROR(TRIM(MID(SUBSTITUTE(SUBSTITUTE(","&amp;$M250," ",", ",LEN($M250)-LEN(SUBSTITUTE($M250," ",""))),",",REPT(" ",50)),50*COLUMNS($M:N),50)),"")</f>
        <v/>
      </c>
      <c r="T250" t="str">
        <f>IFERROR(TRIM(MID(SUBSTITUTE(SUBSTITUTE(","&amp;$M250," ",", ",LEN($M250)-LEN(SUBSTITUTE($M250," ",""))),",",REPT(" ",50)),50*COLUMNS($M:O),50)),"")</f>
        <v/>
      </c>
      <c r="U250" t="str">
        <f>IFERROR(TRIM(MID(SUBSTITUTE(SUBSTITUTE(","&amp;$M250," ",", ",LEN($M250)-LEN(SUBSTITUTE($M250," ",""))),",",REPT(" ",50)),50*COLUMNS($M:P),50)),"")</f>
        <v/>
      </c>
      <c r="V250" s="53" t="e">
        <f>IF(LEN(TRIM(MID(SUBSTITUTE(SUBSTITUTE(","&amp;$Q250," ",", ",LEN($Q250)-LEN(SUBSTITUTE($Q250," ",""))),",",REPT(" ",50)),50*COLUMNS($Q:S),50)))&gt;3,TRIM(MID(SUBSTITUTE(SUBSTITUTE(","&amp;$Q250," ",", ",LEN($Q250)-LEN(SUBSTITUTE($Q250," ",""))),",",REPT(" ",50)),50*COLUMNS($Q:S),50)),"")</f>
        <v>#VALUE!</v>
      </c>
      <c r="W250" s="53" t="e">
        <f t="shared" si="77"/>
        <v>#VALUE!</v>
      </c>
      <c r="X250" t="e">
        <f t="shared" si="67"/>
        <v>#VALUE!</v>
      </c>
      <c r="Y250" s="54" t="e">
        <f t="shared" si="78"/>
        <v>#VALUE!</v>
      </c>
      <c r="Z250" s="53" t="e">
        <f>IF(AND(LEN(TRIM(MID(SUBSTITUTE(SUBSTITUTE(","&amp;$R250," ",", ",LEN($R250)-LEN(SUBSTITUTE($R250," ",""))),",",REPT(" ",50)),50*COLUMNS($R:R),50))&gt;0),LEFT(TRIM(MID(SUBSTITUTE(SUBSTITUTE(","&amp;$R250," ",", ",LEN($R250)-LEN(SUBSTITUTE($R250," ",""))),",",REPT(" ",50)),50*COLUMNS($R:R),50)),1)="I",LEFT(TRIM(MID(SUBSTITUTE(SUBSTITUTE(","&amp;$R250," ",", ",LEN($R250)-LEN(SUBSTITUTE($R250," ",""))),",",REPT(" ",50)),50*COLUMNS($R:R),50)),1)="V",LEFT(TRIM(MID(SUBSTITUTE(SUBSTITUTE(","&amp;$R250," ",", ",LEN($R250)-LEN(SUBSTITUTE($R250," ",""))),",",REPT(" ",50)),50*COLUMNS($R:R),50)),1)="X",LEFT(TRIM(MID(SUBSTITUTE(SUBSTITUTE(","&amp;$R250," ",", ",LEN($R250)-LEN(SUBSTITUTE($R250," ",""))),",",REPT(" ",50)),50*COLUMNS($R:R),50)),1)="J"),TRIM(MID(SUBSTITUTE(SUBSTITUTE(","&amp;$R250," ",", ",LEN($R250)-LEN(SUBSTITUTE($R250," ",""))),",",REPT(" ",50)),50*COLUMNS($R:R),50)),R250)</f>
        <v>#VALUE!</v>
      </c>
      <c r="AA250" s="55" t="str">
        <f t="shared" si="79"/>
        <v xml:space="preserve"> </v>
      </c>
      <c r="AB250" s="56" t="e">
        <f>IF(AE250="",IF(OR(LEFT(W250,1)="I",LEFT(W250,1)="V",LEFT(W250,1)="X",LEFT(W250,2)="JR",LEFT(W250,2)="SR"),IF(LEN(T250)-LEN(SUBSTITUTE(T250," ",""))&gt;=2,LEFT(T250,(FIND(" ",T250,1)-1)),W250),IF(AND(W250="",V250=""),IF(SUBSTITUTE(SUBSTITUTE(SUBSTITUTE(R250,AA250,""),".","")," ","")="",IF(LEN(TRIM(MID(SUBSTITUTE(SUBSTITUTE(","&amp;$Q250," ",", ",LEN($Q250)-LEN(SUBSTITUTE($Q250," ",""))),",",REPT(" ",50)),50*COLUMNS($Q:S),50)))&gt;3,LEFT(TRIM(MID(SUBSTITUTE(SUBSTITUTE(","&amp;$Q250," ",", ",LEN($Q250)-LEN(SUBSTITUTE($Q250," ",""))),",",REPT(" ",50)),50*COLUMNS($Q:S),50)),3),TRIM(MID(SUBSTITUTE(SUBSTITUTE(","&amp;$Q250," ",", ",LEN($Q250)-LEN(SUBSTITUTE($Q250," ",""))),",",REPT(" ",50)),50*COLUMNS($Q:S),50))),SUBSTITUTE(SUBSTITUTE(SUBSTITUTE(R250,AA250,""),".","")," ","")),IF(AND(LEN(W250)&gt;0,LEN(V250)&gt;0),IF(SUBSTITUTE(SUBSTITUTE(SUBSTITUTE(R250,AA250,""),".","")," ","")="",IF(LEN(TRIM(MID(SUBSTITUTE(SUBSTITUTE(","&amp;$Q250," ",", ",LEN($Q250)-LEN(SUBSTITUTE($Q250," ",""))),",",REPT(" ",50)),50*COLUMNS($Q:S),50)))&gt;3,LEFT(TRIM(MID(SUBSTITUTE(SUBSTITUTE(","&amp;$Q250," ",", ",LEN($Q250)-LEN(SUBSTITUTE($Q250," ",""))),",",REPT(" ",50)),50*COLUMNS($Q:S),50)),3),TRIM(MID(SUBSTITUTE(SUBSTITUTE(","&amp;$Q250," ",", ",LEN($Q250)-LEN(SUBSTITUTE($Q250," ",""))),",",REPT(" ",50)),50*COLUMNS($Q:S),50))),SUBSTITUTE(SUBSTITUTE(SUBSTITUTE(R250,AA250,""),".","")," ","")),""))),AE250)</f>
        <v>#VALUE!</v>
      </c>
      <c r="AC250" s="56" t="e">
        <f t="shared" si="80"/>
        <v>#VALUE!</v>
      </c>
      <c r="AD250" s="57" t="str">
        <f t="shared" si="81"/>
        <v/>
      </c>
      <c r="AE250" t="str">
        <f t="array" ref="AE250">IFERROR(INDEX(elem_res,MATCH(TRUE,ISNUMBER(SEARCH(elem_ext,AA250)),0)),"")</f>
        <v/>
      </c>
      <c r="AF250" t="str">
        <f t="shared" si="82"/>
        <v xml:space="preserve"> </v>
      </c>
      <c r="AG250" t="str">
        <f t="shared" si="83"/>
        <v/>
      </c>
      <c r="AH250" t="e">
        <f t="shared" si="84"/>
        <v>#VALUE!</v>
      </c>
      <c r="AI250" t="str">
        <f t="shared" si="85"/>
        <v/>
      </c>
      <c r="AJ250" t="str">
        <f t="shared" si="86"/>
        <v/>
      </c>
      <c r="AK250" t="str">
        <f t="shared" si="87"/>
        <v/>
      </c>
      <c r="AL250" t="str">
        <f t="shared" si="88"/>
        <v/>
      </c>
      <c r="AM250" t="str">
        <f>IF(R250="","",'School Form 1-Copy'!$F$4)</f>
        <v/>
      </c>
      <c r="AN250" t="str">
        <f>IF(R250="","",'School Form 1-Copy'!$F$3)</f>
        <v/>
      </c>
      <c r="AO250" t="str">
        <f>IF(R250="","",'School Form 1-Copy'!$AH$3)</f>
        <v/>
      </c>
      <c r="AP250" t="str">
        <f>IF(R250="","",'School Form 1-Copy'!$S$3)</f>
        <v/>
      </c>
      <c r="AQ250" t="str">
        <f>IF(R250="","",IF('School Form 1-Copy'!$K$3="NCR","NCR",IF('School Form 1-Copy'!$K$3="ARMM","ARMM",IF('School Form 1-Copy'!$K$3="CARAGA","CARAGA",MID('School Form 1-Copy'!$K$3,FIND(" ",'School Form 1-Copy'!$K$3)+1,256)))))</f>
        <v/>
      </c>
      <c r="AR250" t="str">
        <f>IF(R250="","",MID('School Form 1-Copy'!$AB$4,FIND(" ",'School Form 1-Copy'!$AB$4)+1,256))</f>
        <v/>
      </c>
      <c r="AS250" t="str">
        <f>IF(R250="","",'School Form 1-Copy'!$AH$4)</f>
        <v/>
      </c>
      <c r="AT250" t="str">
        <f>IF(S250="","",'School Form 1-Copy'!$S$4)</f>
        <v/>
      </c>
      <c r="AU250" t="str">
        <f ca="1">IF(AM250="","",INDIRECT("'"&amp;"School Form 1-Copy"&amp;"'!"&amp;"AD"&amp;MATCH("*Prepared*",'School Form 1-Copy'!$AD$1:$AD$1000,0)+1))</f>
        <v/>
      </c>
    </row>
    <row r="251" spans="9:47">
      <c r="I251" t="str">
        <f t="shared" si="89"/>
        <v/>
      </c>
      <c r="J251" t="str">
        <f>IF(I251="","",VLOOKUP(F47,IF({1,0},'School Form 1-Copy'!$C$1:$C$1000,'School Form 1-Copy'!$A$1:$A$1000),2,0))</f>
        <v/>
      </c>
      <c r="K251" t="str">
        <f t="shared" si="90"/>
        <v/>
      </c>
      <c r="L251" t="str">
        <f t="shared" si="91"/>
        <v/>
      </c>
      <c r="M251" t="str">
        <f t="array" ref="M251">LOOKUP("zzzzz",CHOOSE({1,2},"",INDEX(I:I,SMALL(IF($I$3:$I$1000&lt;&gt;"",ROW($I$3:$I$1000)),ROWS($M$3:M251)))))</f>
        <v/>
      </c>
      <c r="N251" t="str">
        <f t="shared" si="73"/>
        <v/>
      </c>
      <c r="O251" t="str">
        <f t="shared" si="74"/>
        <v/>
      </c>
      <c r="P251" t="str">
        <f t="shared" si="75"/>
        <v/>
      </c>
      <c r="Q251" t="str">
        <f t="shared" si="76"/>
        <v/>
      </c>
      <c r="R251" t="str">
        <f>IFERROR(TRIM(MID(SUBSTITUTE(SUBSTITUTE(","&amp;$M251," ",", ",LEN($M251)-LEN(SUBSTITUTE($M251," ",""))),",",REPT(" ",50)),50*COLUMNS($M:M),50)),"")</f>
        <v/>
      </c>
      <c r="S251" t="str">
        <f>IFERROR(TRIM(MID(SUBSTITUTE(SUBSTITUTE(","&amp;$M251," ",", ",LEN($M251)-LEN(SUBSTITUTE($M251," ",""))),",",REPT(" ",50)),50*COLUMNS($M:N),50)),"")</f>
        <v/>
      </c>
      <c r="T251" t="str">
        <f>IFERROR(TRIM(MID(SUBSTITUTE(SUBSTITUTE(","&amp;$M251," ",", ",LEN($M251)-LEN(SUBSTITUTE($M251," ",""))),",",REPT(" ",50)),50*COLUMNS($M:O),50)),"")</f>
        <v/>
      </c>
      <c r="U251" t="str">
        <f>IFERROR(TRIM(MID(SUBSTITUTE(SUBSTITUTE(","&amp;$M251," ",", ",LEN($M251)-LEN(SUBSTITUTE($M251," ",""))),",",REPT(" ",50)),50*COLUMNS($M:P),50)),"")</f>
        <v/>
      </c>
      <c r="V251" s="53" t="e">
        <f>IF(LEN(TRIM(MID(SUBSTITUTE(SUBSTITUTE(","&amp;$Q251," ",", ",LEN($Q251)-LEN(SUBSTITUTE($Q251," ",""))),",",REPT(" ",50)),50*COLUMNS($Q:S),50)))&gt;3,TRIM(MID(SUBSTITUTE(SUBSTITUTE(","&amp;$Q251," ",", ",LEN($Q251)-LEN(SUBSTITUTE($Q251," ",""))),",",REPT(" ",50)),50*COLUMNS($Q:S),50)),"")</f>
        <v>#VALUE!</v>
      </c>
      <c r="W251" s="53" t="e">
        <f t="shared" si="77"/>
        <v>#VALUE!</v>
      </c>
      <c r="X251" t="e">
        <f t="shared" si="67"/>
        <v>#VALUE!</v>
      </c>
      <c r="Y251" s="54" t="e">
        <f t="shared" si="78"/>
        <v>#VALUE!</v>
      </c>
      <c r="Z251" s="53" t="e">
        <f>IF(AND(LEN(TRIM(MID(SUBSTITUTE(SUBSTITUTE(","&amp;$R251," ",", ",LEN($R251)-LEN(SUBSTITUTE($R251," ",""))),",",REPT(" ",50)),50*COLUMNS($R:R),50))&gt;0),LEFT(TRIM(MID(SUBSTITUTE(SUBSTITUTE(","&amp;$R251," ",", ",LEN($R251)-LEN(SUBSTITUTE($R251," ",""))),",",REPT(" ",50)),50*COLUMNS($R:R),50)),1)="I",LEFT(TRIM(MID(SUBSTITUTE(SUBSTITUTE(","&amp;$R251," ",", ",LEN($R251)-LEN(SUBSTITUTE($R251," ",""))),",",REPT(" ",50)),50*COLUMNS($R:R),50)),1)="V",LEFT(TRIM(MID(SUBSTITUTE(SUBSTITUTE(","&amp;$R251," ",", ",LEN($R251)-LEN(SUBSTITUTE($R251," ",""))),",",REPT(" ",50)),50*COLUMNS($R:R),50)),1)="X",LEFT(TRIM(MID(SUBSTITUTE(SUBSTITUTE(","&amp;$R251," ",", ",LEN($R251)-LEN(SUBSTITUTE($R251," ",""))),",",REPT(" ",50)),50*COLUMNS($R:R),50)),1)="J"),TRIM(MID(SUBSTITUTE(SUBSTITUTE(","&amp;$R251," ",", ",LEN($R251)-LEN(SUBSTITUTE($R251," ",""))),",",REPT(" ",50)),50*COLUMNS($R:R),50)),R251)</f>
        <v>#VALUE!</v>
      </c>
      <c r="AA251" s="55" t="str">
        <f t="shared" si="79"/>
        <v xml:space="preserve"> </v>
      </c>
      <c r="AB251" s="56" t="e">
        <f>IF(AE251="",IF(OR(LEFT(W251,1)="I",LEFT(W251,1)="V",LEFT(W251,1)="X",LEFT(W251,2)="JR",LEFT(W251,2)="SR"),IF(LEN(T251)-LEN(SUBSTITUTE(T251," ",""))&gt;=2,LEFT(T251,(FIND(" ",T251,1)-1)),W251),IF(AND(W251="",V251=""),IF(SUBSTITUTE(SUBSTITUTE(SUBSTITUTE(R251,AA251,""),".","")," ","")="",IF(LEN(TRIM(MID(SUBSTITUTE(SUBSTITUTE(","&amp;$Q251," ",", ",LEN($Q251)-LEN(SUBSTITUTE($Q251," ",""))),",",REPT(" ",50)),50*COLUMNS($Q:S),50)))&gt;3,LEFT(TRIM(MID(SUBSTITUTE(SUBSTITUTE(","&amp;$Q251," ",", ",LEN($Q251)-LEN(SUBSTITUTE($Q251," ",""))),",",REPT(" ",50)),50*COLUMNS($Q:S),50)),3),TRIM(MID(SUBSTITUTE(SUBSTITUTE(","&amp;$Q251," ",", ",LEN($Q251)-LEN(SUBSTITUTE($Q251," ",""))),",",REPT(" ",50)),50*COLUMNS($Q:S),50))),SUBSTITUTE(SUBSTITUTE(SUBSTITUTE(R251,AA251,""),".","")," ","")),IF(AND(LEN(W251)&gt;0,LEN(V251)&gt;0),IF(SUBSTITUTE(SUBSTITUTE(SUBSTITUTE(R251,AA251,""),".","")," ","")="",IF(LEN(TRIM(MID(SUBSTITUTE(SUBSTITUTE(","&amp;$Q251," ",", ",LEN($Q251)-LEN(SUBSTITUTE($Q251," ",""))),",",REPT(" ",50)),50*COLUMNS($Q:S),50)))&gt;3,LEFT(TRIM(MID(SUBSTITUTE(SUBSTITUTE(","&amp;$Q251," ",", ",LEN($Q251)-LEN(SUBSTITUTE($Q251," ",""))),",",REPT(" ",50)),50*COLUMNS($Q:S),50)),3),TRIM(MID(SUBSTITUTE(SUBSTITUTE(","&amp;$Q251," ",", ",LEN($Q251)-LEN(SUBSTITUTE($Q251," ",""))),",",REPT(" ",50)),50*COLUMNS($Q:S),50))),SUBSTITUTE(SUBSTITUTE(SUBSTITUTE(R251,AA251,""),".","")," ","")),""))),AE251)</f>
        <v>#VALUE!</v>
      </c>
      <c r="AC251" s="56" t="e">
        <f t="shared" si="80"/>
        <v>#VALUE!</v>
      </c>
      <c r="AD251" s="57" t="str">
        <f t="shared" si="81"/>
        <v/>
      </c>
      <c r="AE251" t="str">
        <f t="array" ref="AE251">IFERROR(INDEX(elem_res,MATCH(TRUE,ISNUMBER(SEARCH(elem_ext,AA251)),0)),"")</f>
        <v/>
      </c>
      <c r="AF251" t="str">
        <f t="shared" si="82"/>
        <v xml:space="preserve"> </v>
      </c>
      <c r="AG251" t="str">
        <f t="shared" si="83"/>
        <v/>
      </c>
      <c r="AH251" t="e">
        <f t="shared" si="84"/>
        <v>#VALUE!</v>
      </c>
      <c r="AI251" t="str">
        <f t="shared" si="85"/>
        <v/>
      </c>
      <c r="AJ251" t="str">
        <f t="shared" si="86"/>
        <v/>
      </c>
      <c r="AK251" t="str">
        <f t="shared" si="87"/>
        <v/>
      </c>
      <c r="AL251" t="str">
        <f t="shared" si="88"/>
        <v/>
      </c>
      <c r="AM251" t="str">
        <f>IF(R251="","",'School Form 1-Copy'!$F$4)</f>
        <v/>
      </c>
      <c r="AN251" t="str">
        <f>IF(R251="","",'School Form 1-Copy'!$F$3)</f>
        <v/>
      </c>
      <c r="AO251" t="str">
        <f>IF(R251="","",'School Form 1-Copy'!$AH$3)</f>
        <v/>
      </c>
      <c r="AP251" t="str">
        <f>IF(R251="","",'School Form 1-Copy'!$S$3)</f>
        <v/>
      </c>
      <c r="AQ251" t="str">
        <f>IF(R251="","",IF('School Form 1-Copy'!$K$3="NCR","NCR",IF('School Form 1-Copy'!$K$3="ARMM","ARMM",IF('School Form 1-Copy'!$K$3="CARAGA","CARAGA",MID('School Form 1-Copy'!$K$3,FIND(" ",'School Form 1-Copy'!$K$3)+1,256)))))</f>
        <v/>
      </c>
      <c r="AR251" t="str">
        <f>IF(R251="","",MID('School Form 1-Copy'!$AB$4,FIND(" ",'School Form 1-Copy'!$AB$4)+1,256))</f>
        <v/>
      </c>
      <c r="AS251" t="str">
        <f>IF(R251="","",'School Form 1-Copy'!$AH$4)</f>
        <v/>
      </c>
      <c r="AT251" t="str">
        <f>IF(S251="","",'School Form 1-Copy'!$S$4)</f>
        <v/>
      </c>
      <c r="AU251" t="str">
        <f ca="1">IF(AM251="","",INDIRECT("'"&amp;"School Form 1-Copy"&amp;"'!"&amp;"AD"&amp;MATCH("*Prepared*",'School Form 1-Copy'!$AD$1:$AD$1000,0)+1))</f>
        <v/>
      </c>
    </row>
    <row r="252" spans="9:47">
      <c r="I252" t="str">
        <f t="shared" si="89"/>
        <v/>
      </c>
      <c r="J252" t="str">
        <f>IF(I252="","",VLOOKUP(F48,IF({1,0},'School Form 1-Copy'!$C$1:$C$1000,'School Form 1-Copy'!$A$1:$A$1000),2,0))</f>
        <v/>
      </c>
      <c r="K252" t="str">
        <f t="shared" si="90"/>
        <v/>
      </c>
      <c r="L252" t="str">
        <f t="shared" si="91"/>
        <v/>
      </c>
      <c r="M252" t="str">
        <f t="array" ref="M252">LOOKUP("zzzzz",CHOOSE({1,2},"",INDEX(I:I,SMALL(IF($I$3:$I$1000&lt;&gt;"",ROW($I$3:$I$1000)),ROWS($M$3:M252)))))</f>
        <v/>
      </c>
      <c r="N252" t="str">
        <f t="shared" si="73"/>
        <v/>
      </c>
      <c r="O252" t="str">
        <f t="shared" si="74"/>
        <v/>
      </c>
      <c r="P252" t="str">
        <f t="shared" si="75"/>
        <v/>
      </c>
      <c r="Q252" t="str">
        <f t="shared" si="76"/>
        <v/>
      </c>
      <c r="R252" t="str">
        <f>IFERROR(TRIM(MID(SUBSTITUTE(SUBSTITUTE(","&amp;$M252," ",", ",LEN($M252)-LEN(SUBSTITUTE($M252," ",""))),",",REPT(" ",50)),50*COLUMNS($M:M),50)),"")</f>
        <v/>
      </c>
      <c r="S252" t="str">
        <f>IFERROR(TRIM(MID(SUBSTITUTE(SUBSTITUTE(","&amp;$M252," ",", ",LEN($M252)-LEN(SUBSTITUTE($M252," ",""))),",",REPT(" ",50)),50*COLUMNS($M:N),50)),"")</f>
        <v/>
      </c>
      <c r="T252" t="str">
        <f>IFERROR(TRIM(MID(SUBSTITUTE(SUBSTITUTE(","&amp;$M252," ",", ",LEN($M252)-LEN(SUBSTITUTE($M252," ",""))),",",REPT(" ",50)),50*COLUMNS($M:O),50)),"")</f>
        <v/>
      </c>
      <c r="U252" t="str">
        <f>IFERROR(TRIM(MID(SUBSTITUTE(SUBSTITUTE(","&amp;$M252," ",", ",LEN($M252)-LEN(SUBSTITUTE($M252," ",""))),",",REPT(" ",50)),50*COLUMNS($M:P),50)),"")</f>
        <v/>
      </c>
      <c r="V252" s="53" t="e">
        <f>IF(LEN(TRIM(MID(SUBSTITUTE(SUBSTITUTE(","&amp;$Q252," ",", ",LEN($Q252)-LEN(SUBSTITUTE($Q252," ",""))),",",REPT(" ",50)),50*COLUMNS($Q:S),50)))&gt;3,TRIM(MID(SUBSTITUTE(SUBSTITUTE(","&amp;$Q252," ",", ",LEN($Q252)-LEN(SUBSTITUTE($Q252," ",""))),",",REPT(" ",50)),50*COLUMNS($Q:S),50)),"")</f>
        <v>#VALUE!</v>
      </c>
      <c r="W252" s="53" t="e">
        <f t="shared" si="77"/>
        <v>#VALUE!</v>
      </c>
      <c r="X252" t="e">
        <f t="shared" si="67"/>
        <v>#VALUE!</v>
      </c>
      <c r="Y252" s="54" t="e">
        <f t="shared" si="78"/>
        <v>#VALUE!</v>
      </c>
      <c r="Z252" s="53" t="e">
        <f>IF(AND(LEN(TRIM(MID(SUBSTITUTE(SUBSTITUTE(","&amp;$R252," ",", ",LEN($R252)-LEN(SUBSTITUTE($R252," ",""))),",",REPT(" ",50)),50*COLUMNS($R:R),50))&gt;0),LEFT(TRIM(MID(SUBSTITUTE(SUBSTITUTE(","&amp;$R252," ",", ",LEN($R252)-LEN(SUBSTITUTE($R252," ",""))),",",REPT(" ",50)),50*COLUMNS($R:R),50)),1)="I",LEFT(TRIM(MID(SUBSTITUTE(SUBSTITUTE(","&amp;$R252," ",", ",LEN($R252)-LEN(SUBSTITUTE($R252," ",""))),",",REPT(" ",50)),50*COLUMNS($R:R),50)),1)="V",LEFT(TRIM(MID(SUBSTITUTE(SUBSTITUTE(","&amp;$R252," ",", ",LEN($R252)-LEN(SUBSTITUTE($R252," ",""))),",",REPT(" ",50)),50*COLUMNS($R:R),50)),1)="X",LEFT(TRIM(MID(SUBSTITUTE(SUBSTITUTE(","&amp;$R252," ",", ",LEN($R252)-LEN(SUBSTITUTE($R252," ",""))),",",REPT(" ",50)),50*COLUMNS($R:R),50)),1)="J"),TRIM(MID(SUBSTITUTE(SUBSTITUTE(","&amp;$R252," ",", ",LEN($R252)-LEN(SUBSTITUTE($R252," ",""))),",",REPT(" ",50)),50*COLUMNS($R:R),50)),R252)</f>
        <v>#VALUE!</v>
      </c>
      <c r="AA252" s="55" t="str">
        <f t="shared" si="79"/>
        <v xml:space="preserve"> </v>
      </c>
      <c r="AB252" s="56" t="e">
        <f>IF(AE252="",IF(OR(LEFT(W252,1)="I",LEFT(W252,1)="V",LEFT(W252,1)="X",LEFT(W252,2)="JR",LEFT(W252,2)="SR"),IF(LEN(T252)-LEN(SUBSTITUTE(T252," ",""))&gt;=2,LEFT(T252,(FIND(" ",T252,1)-1)),W252),IF(AND(W252="",V252=""),IF(SUBSTITUTE(SUBSTITUTE(SUBSTITUTE(R252,AA252,""),".","")," ","")="",IF(LEN(TRIM(MID(SUBSTITUTE(SUBSTITUTE(","&amp;$Q252," ",", ",LEN($Q252)-LEN(SUBSTITUTE($Q252," ",""))),",",REPT(" ",50)),50*COLUMNS($Q:S),50)))&gt;3,LEFT(TRIM(MID(SUBSTITUTE(SUBSTITUTE(","&amp;$Q252," ",", ",LEN($Q252)-LEN(SUBSTITUTE($Q252," ",""))),",",REPT(" ",50)),50*COLUMNS($Q:S),50)),3),TRIM(MID(SUBSTITUTE(SUBSTITUTE(","&amp;$Q252," ",", ",LEN($Q252)-LEN(SUBSTITUTE($Q252," ",""))),",",REPT(" ",50)),50*COLUMNS($Q:S),50))),SUBSTITUTE(SUBSTITUTE(SUBSTITUTE(R252,AA252,""),".","")," ","")),IF(AND(LEN(W252)&gt;0,LEN(V252)&gt;0),IF(SUBSTITUTE(SUBSTITUTE(SUBSTITUTE(R252,AA252,""),".","")," ","")="",IF(LEN(TRIM(MID(SUBSTITUTE(SUBSTITUTE(","&amp;$Q252," ",", ",LEN($Q252)-LEN(SUBSTITUTE($Q252," ",""))),",",REPT(" ",50)),50*COLUMNS($Q:S),50)))&gt;3,LEFT(TRIM(MID(SUBSTITUTE(SUBSTITUTE(","&amp;$Q252," ",", ",LEN($Q252)-LEN(SUBSTITUTE($Q252," ",""))),",",REPT(" ",50)),50*COLUMNS($Q:S),50)),3),TRIM(MID(SUBSTITUTE(SUBSTITUTE(","&amp;$Q252," ",", ",LEN($Q252)-LEN(SUBSTITUTE($Q252," ",""))),",",REPT(" ",50)),50*COLUMNS($Q:S),50))),SUBSTITUTE(SUBSTITUTE(SUBSTITUTE(R252,AA252,""),".","")," ","")),""))),AE252)</f>
        <v>#VALUE!</v>
      </c>
      <c r="AC252" s="56" t="e">
        <f t="shared" si="80"/>
        <v>#VALUE!</v>
      </c>
      <c r="AD252" s="57" t="str">
        <f t="shared" si="81"/>
        <v/>
      </c>
      <c r="AE252" t="str">
        <f t="array" ref="AE252">IFERROR(INDEX(elem_res,MATCH(TRUE,ISNUMBER(SEARCH(elem_ext,AA252)),0)),"")</f>
        <v/>
      </c>
      <c r="AF252" t="str">
        <f t="shared" si="82"/>
        <v xml:space="preserve"> </v>
      </c>
      <c r="AG252" t="str">
        <f t="shared" si="83"/>
        <v/>
      </c>
      <c r="AH252" t="e">
        <f t="shared" si="84"/>
        <v>#VALUE!</v>
      </c>
      <c r="AI252" t="str">
        <f t="shared" si="85"/>
        <v/>
      </c>
      <c r="AJ252" t="str">
        <f t="shared" si="86"/>
        <v/>
      </c>
      <c r="AK252" t="str">
        <f t="shared" si="87"/>
        <v/>
      </c>
      <c r="AL252" t="str">
        <f t="shared" si="88"/>
        <v/>
      </c>
      <c r="AM252" t="str">
        <f>IF(R252="","",'School Form 1-Copy'!$F$4)</f>
        <v/>
      </c>
      <c r="AN252" t="str">
        <f>IF(R252="","",'School Form 1-Copy'!$F$3)</f>
        <v/>
      </c>
      <c r="AO252" t="str">
        <f>IF(R252="","",'School Form 1-Copy'!$AH$3)</f>
        <v/>
      </c>
      <c r="AP252" t="str">
        <f>IF(R252="","",'School Form 1-Copy'!$S$3)</f>
        <v/>
      </c>
      <c r="AQ252" t="str">
        <f>IF(R252="","",IF('School Form 1-Copy'!$K$3="NCR","NCR",IF('School Form 1-Copy'!$K$3="ARMM","ARMM",IF('School Form 1-Copy'!$K$3="CARAGA","CARAGA",MID('School Form 1-Copy'!$K$3,FIND(" ",'School Form 1-Copy'!$K$3)+1,256)))))</f>
        <v/>
      </c>
      <c r="AR252" t="str">
        <f>IF(R252="","",MID('School Form 1-Copy'!$AB$4,FIND(" ",'School Form 1-Copy'!$AB$4)+1,256))</f>
        <v/>
      </c>
      <c r="AS252" t="str">
        <f>IF(R252="","",'School Form 1-Copy'!$AH$4)</f>
        <v/>
      </c>
      <c r="AT252" t="str">
        <f>IF(S252="","",'School Form 1-Copy'!$S$4)</f>
        <v/>
      </c>
      <c r="AU252" t="str">
        <f ca="1">IF(AM252="","",INDIRECT("'"&amp;"School Form 1-Copy"&amp;"'!"&amp;"AD"&amp;MATCH("*Prepared*",'School Form 1-Copy'!$AD$1:$AD$1000,0)+1))</f>
        <v/>
      </c>
    </row>
    <row r="253" spans="9:47">
      <c r="I253" t="str">
        <f t="shared" si="89"/>
        <v/>
      </c>
      <c r="J253" t="str">
        <f>IF(I253="","",VLOOKUP(F49,IF({1,0},'School Form 1-Copy'!$C$1:$C$1000,'School Form 1-Copy'!$A$1:$A$1000),2,0))</f>
        <v/>
      </c>
      <c r="K253" t="str">
        <f t="shared" si="90"/>
        <v/>
      </c>
      <c r="L253" t="str">
        <f t="shared" si="91"/>
        <v/>
      </c>
      <c r="M253" t="str">
        <f t="array" ref="M253">LOOKUP("zzzzz",CHOOSE({1,2},"",INDEX(I:I,SMALL(IF($I$3:$I$1000&lt;&gt;"",ROW($I$3:$I$1000)),ROWS($M$3:M253)))))</f>
        <v/>
      </c>
      <c r="N253" t="str">
        <f t="shared" si="73"/>
        <v/>
      </c>
      <c r="O253" t="str">
        <f t="shared" si="74"/>
        <v/>
      </c>
      <c r="P253" t="str">
        <f t="shared" si="75"/>
        <v/>
      </c>
      <c r="Q253" t="str">
        <f t="shared" si="76"/>
        <v/>
      </c>
      <c r="R253" t="str">
        <f>IFERROR(TRIM(MID(SUBSTITUTE(SUBSTITUTE(","&amp;$M253," ",", ",LEN($M253)-LEN(SUBSTITUTE($M253," ",""))),",",REPT(" ",50)),50*COLUMNS($M:M),50)),"")</f>
        <v/>
      </c>
      <c r="S253" t="str">
        <f>IFERROR(TRIM(MID(SUBSTITUTE(SUBSTITUTE(","&amp;$M253," ",", ",LEN($M253)-LEN(SUBSTITUTE($M253," ",""))),",",REPT(" ",50)),50*COLUMNS($M:N),50)),"")</f>
        <v/>
      </c>
      <c r="T253" t="str">
        <f>IFERROR(TRIM(MID(SUBSTITUTE(SUBSTITUTE(","&amp;$M253," ",", ",LEN($M253)-LEN(SUBSTITUTE($M253," ",""))),",",REPT(" ",50)),50*COLUMNS($M:O),50)),"")</f>
        <v/>
      </c>
      <c r="U253" t="str">
        <f>IFERROR(TRIM(MID(SUBSTITUTE(SUBSTITUTE(","&amp;$M253," ",", ",LEN($M253)-LEN(SUBSTITUTE($M253," ",""))),",",REPT(" ",50)),50*COLUMNS($M:P),50)),"")</f>
        <v/>
      </c>
      <c r="V253" s="53" t="e">
        <f>IF(LEN(TRIM(MID(SUBSTITUTE(SUBSTITUTE(","&amp;$Q253," ",", ",LEN($Q253)-LEN(SUBSTITUTE($Q253," ",""))),",",REPT(" ",50)),50*COLUMNS($Q:S),50)))&gt;3,TRIM(MID(SUBSTITUTE(SUBSTITUTE(","&amp;$Q253," ",", ",LEN($Q253)-LEN(SUBSTITUTE($Q253," ",""))),",",REPT(" ",50)),50*COLUMNS($Q:S),50)),"")</f>
        <v>#VALUE!</v>
      </c>
      <c r="W253" s="53" t="e">
        <f t="shared" si="77"/>
        <v>#VALUE!</v>
      </c>
      <c r="X253" t="e">
        <f t="shared" si="67"/>
        <v>#VALUE!</v>
      </c>
      <c r="Y253" s="54" t="e">
        <f t="shared" si="78"/>
        <v>#VALUE!</v>
      </c>
      <c r="Z253" s="53" t="e">
        <f>IF(AND(LEN(TRIM(MID(SUBSTITUTE(SUBSTITUTE(","&amp;$R253," ",", ",LEN($R253)-LEN(SUBSTITUTE($R253," ",""))),",",REPT(" ",50)),50*COLUMNS($R:R),50))&gt;0),LEFT(TRIM(MID(SUBSTITUTE(SUBSTITUTE(","&amp;$R253," ",", ",LEN($R253)-LEN(SUBSTITUTE($R253," ",""))),",",REPT(" ",50)),50*COLUMNS($R:R),50)),1)="I",LEFT(TRIM(MID(SUBSTITUTE(SUBSTITUTE(","&amp;$R253," ",", ",LEN($R253)-LEN(SUBSTITUTE($R253," ",""))),",",REPT(" ",50)),50*COLUMNS($R:R),50)),1)="V",LEFT(TRIM(MID(SUBSTITUTE(SUBSTITUTE(","&amp;$R253," ",", ",LEN($R253)-LEN(SUBSTITUTE($R253," ",""))),",",REPT(" ",50)),50*COLUMNS($R:R),50)),1)="X",LEFT(TRIM(MID(SUBSTITUTE(SUBSTITUTE(","&amp;$R253," ",", ",LEN($R253)-LEN(SUBSTITUTE($R253," ",""))),",",REPT(" ",50)),50*COLUMNS($R:R),50)),1)="J"),TRIM(MID(SUBSTITUTE(SUBSTITUTE(","&amp;$R253," ",", ",LEN($R253)-LEN(SUBSTITUTE($R253," ",""))),",",REPT(" ",50)),50*COLUMNS($R:R),50)),R253)</f>
        <v>#VALUE!</v>
      </c>
      <c r="AA253" s="55" t="str">
        <f t="shared" si="79"/>
        <v xml:space="preserve"> </v>
      </c>
      <c r="AB253" s="56" t="e">
        <f>IF(AE253="",IF(OR(LEFT(W253,1)="I",LEFT(W253,1)="V",LEFT(W253,1)="X",LEFT(W253,2)="JR",LEFT(W253,2)="SR"),IF(LEN(T253)-LEN(SUBSTITUTE(T253," ",""))&gt;=2,LEFT(T253,(FIND(" ",T253,1)-1)),W253),IF(AND(W253="",V253=""),IF(SUBSTITUTE(SUBSTITUTE(SUBSTITUTE(R253,AA253,""),".","")," ","")="",IF(LEN(TRIM(MID(SUBSTITUTE(SUBSTITUTE(","&amp;$Q253," ",", ",LEN($Q253)-LEN(SUBSTITUTE($Q253," ",""))),",",REPT(" ",50)),50*COLUMNS($Q:S),50)))&gt;3,LEFT(TRIM(MID(SUBSTITUTE(SUBSTITUTE(","&amp;$Q253," ",", ",LEN($Q253)-LEN(SUBSTITUTE($Q253," ",""))),",",REPT(" ",50)),50*COLUMNS($Q:S),50)),3),TRIM(MID(SUBSTITUTE(SUBSTITUTE(","&amp;$Q253," ",", ",LEN($Q253)-LEN(SUBSTITUTE($Q253," ",""))),",",REPT(" ",50)),50*COLUMNS($Q:S),50))),SUBSTITUTE(SUBSTITUTE(SUBSTITUTE(R253,AA253,""),".","")," ","")),IF(AND(LEN(W253)&gt;0,LEN(V253)&gt;0),IF(SUBSTITUTE(SUBSTITUTE(SUBSTITUTE(R253,AA253,""),".","")," ","")="",IF(LEN(TRIM(MID(SUBSTITUTE(SUBSTITUTE(","&amp;$Q253," ",", ",LEN($Q253)-LEN(SUBSTITUTE($Q253," ",""))),",",REPT(" ",50)),50*COLUMNS($Q:S),50)))&gt;3,LEFT(TRIM(MID(SUBSTITUTE(SUBSTITUTE(","&amp;$Q253," ",", ",LEN($Q253)-LEN(SUBSTITUTE($Q253," ",""))),",",REPT(" ",50)),50*COLUMNS($Q:S),50)),3),TRIM(MID(SUBSTITUTE(SUBSTITUTE(","&amp;$Q253," ",", ",LEN($Q253)-LEN(SUBSTITUTE($Q253," ",""))),",",REPT(" ",50)),50*COLUMNS($Q:S),50))),SUBSTITUTE(SUBSTITUTE(SUBSTITUTE(R253,AA253,""),".","")," ","")),""))),AE253)</f>
        <v>#VALUE!</v>
      </c>
      <c r="AC253" s="56" t="e">
        <f t="shared" si="80"/>
        <v>#VALUE!</v>
      </c>
      <c r="AD253" s="57" t="str">
        <f t="shared" si="81"/>
        <v/>
      </c>
      <c r="AE253" t="str">
        <f t="array" ref="AE253">IFERROR(INDEX(elem_res,MATCH(TRUE,ISNUMBER(SEARCH(elem_ext,AA253)),0)),"")</f>
        <v/>
      </c>
      <c r="AF253" t="str">
        <f t="shared" si="82"/>
        <v xml:space="preserve"> </v>
      </c>
      <c r="AG253" t="str">
        <f t="shared" si="83"/>
        <v/>
      </c>
      <c r="AH253" t="e">
        <f t="shared" si="84"/>
        <v>#VALUE!</v>
      </c>
      <c r="AI253" t="str">
        <f t="shared" si="85"/>
        <v/>
      </c>
      <c r="AJ253" t="str">
        <f t="shared" si="86"/>
        <v/>
      </c>
      <c r="AK253" t="str">
        <f t="shared" si="87"/>
        <v/>
      </c>
      <c r="AL253" t="str">
        <f t="shared" si="88"/>
        <v/>
      </c>
      <c r="AM253" t="str">
        <f>IF(R253="","",'School Form 1-Copy'!$F$4)</f>
        <v/>
      </c>
      <c r="AN253" t="str">
        <f>IF(R253="","",'School Form 1-Copy'!$F$3)</f>
        <v/>
      </c>
      <c r="AO253" t="str">
        <f>IF(R253="","",'School Form 1-Copy'!$AH$3)</f>
        <v/>
      </c>
      <c r="AP253" t="str">
        <f>IF(R253="","",'School Form 1-Copy'!$S$3)</f>
        <v/>
      </c>
      <c r="AQ253" t="str">
        <f>IF(R253="","",IF('School Form 1-Copy'!$K$3="NCR","NCR",IF('School Form 1-Copy'!$K$3="ARMM","ARMM",IF('School Form 1-Copy'!$K$3="CARAGA","CARAGA",MID('School Form 1-Copy'!$K$3,FIND(" ",'School Form 1-Copy'!$K$3)+1,256)))))</f>
        <v/>
      </c>
      <c r="AR253" t="str">
        <f>IF(R253="","",MID('School Form 1-Copy'!$AB$4,FIND(" ",'School Form 1-Copy'!$AB$4)+1,256))</f>
        <v/>
      </c>
      <c r="AS253" t="str">
        <f>IF(R253="","",'School Form 1-Copy'!$AH$4)</f>
        <v/>
      </c>
      <c r="AT253" t="str">
        <f>IF(S253="","",'School Form 1-Copy'!$S$4)</f>
        <v/>
      </c>
      <c r="AU253" t="str">
        <f ca="1">IF(AM253="","",INDIRECT("'"&amp;"School Form 1-Copy"&amp;"'!"&amp;"AD"&amp;MATCH("*Prepared*",'School Form 1-Copy'!$AD$1:$AD$1000,0)+1))</f>
        <v/>
      </c>
    </row>
    <row r="254" spans="9:47">
      <c r="I254" t="str">
        <f t="shared" si="89"/>
        <v/>
      </c>
      <c r="J254" t="str">
        <f>IF(I254="","",VLOOKUP(F50,IF({1,0},'School Form 1-Copy'!$C$1:$C$1000,'School Form 1-Copy'!$A$1:$A$1000),2,0))</f>
        <v/>
      </c>
      <c r="K254" t="str">
        <f t="shared" si="90"/>
        <v/>
      </c>
      <c r="L254" t="str">
        <f t="shared" si="91"/>
        <v/>
      </c>
      <c r="M254" t="str">
        <f t="array" ref="M254">LOOKUP("zzzzz",CHOOSE({1,2},"",INDEX(I:I,SMALL(IF($I$3:$I$1000&lt;&gt;"",ROW($I$3:$I$1000)),ROWS($M$3:M254)))))</f>
        <v/>
      </c>
      <c r="N254" t="str">
        <f t="shared" si="73"/>
        <v/>
      </c>
      <c r="O254" t="str">
        <f t="shared" si="74"/>
        <v/>
      </c>
      <c r="P254" t="str">
        <f t="shared" si="75"/>
        <v/>
      </c>
      <c r="Q254" t="str">
        <f t="shared" si="76"/>
        <v/>
      </c>
      <c r="R254" t="str">
        <f>IFERROR(TRIM(MID(SUBSTITUTE(SUBSTITUTE(","&amp;$M254," ",", ",LEN($M254)-LEN(SUBSTITUTE($M254," ",""))),",",REPT(" ",50)),50*COLUMNS($M:M),50)),"")</f>
        <v/>
      </c>
      <c r="S254" t="str">
        <f>IFERROR(TRIM(MID(SUBSTITUTE(SUBSTITUTE(","&amp;$M254," ",", ",LEN($M254)-LEN(SUBSTITUTE($M254," ",""))),",",REPT(" ",50)),50*COLUMNS($M:N),50)),"")</f>
        <v/>
      </c>
      <c r="T254" t="str">
        <f>IFERROR(TRIM(MID(SUBSTITUTE(SUBSTITUTE(","&amp;$M254," ",", ",LEN($M254)-LEN(SUBSTITUTE($M254," ",""))),",",REPT(" ",50)),50*COLUMNS($M:O),50)),"")</f>
        <v/>
      </c>
      <c r="U254" t="str">
        <f>IFERROR(TRIM(MID(SUBSTITUTE(SUBSTITUTE(","&amp;$M254," ",", ",LEN($M254)-LEN(SUBSTITUTE($M254," ",""))),",",REPT(" ",50)),50*COLUMNS($M:P),50)),"")</f>
        <v/>
      </c>
      <c r="V254" s="53" t="e">
        <f>IF(LEN(TRIM(MID(SUBSTITUTE(SUBSTITUTE(","&amp;$Q254," ",", ",LEN($Q254)-LEN(SUBSTITUTE($Q254," ",""))),",",REPT(" ",50)),50*COLUMNS($Q:S),50)))&gt;3,TRIM(MID(SUBSTITUTE(SUBSTITUTE(","&amp;$Q254," ",", ",LEN($Q254)-LEN(SUBSTITUTE($Q254," ",""))),",",REPT(" ",50)),50*COLUMNS($Q:S),50)),"")</f>
        <v>#VALUE!</v>
      </c>
      <c r="W254" s="53" t="e">
        <f t="shared" si="77"/>
        <v>#VALUE!</v>
      </c>
      <c r="X254" t="e">
        <f t="shared" si="67"/>
        <v>#VALUE!</v>
      </c>
      <c r="Y254" s="54" t="e">
        <f t="shared" si="78"/>
        <v>#VALUE!</v>
      </c>
      <c r="Z254" s="53" t="e">
        <f>IF(AND(LEN(TRIM(MID(SUBSTITUTE(SUBSTITUTE(","&amp;$R254," ",", ",LEN($R254)-LEN(SUBSTITUTE($R254," ",""))),",",REPT(" ",50)),50*COLUMNS($R:R),50))&gt;0),LEFT(TRIM(MID(SUBSTITUTE(SUBSTITUTE(","&amp;$R254," ",", ",LEN($R254)-LEN(SUBSTITUTE($R254," ",""))),",",REPT(" ",50)),50*COLUMNS($R:R),50)),1)="I",LEFT(TRIM(MID(SUBSTITUTE(SUBSTITUTE(","&amp;$R254," ",", ",LEN($R254)-LEN(SUBSTITUTE($R254," ",""))),",",REPT(" ",50)),50*COLUMNS($R:R),50)),1)="V",LEFT(TRIM(MID(SUBSTITUTE(SUBSTITUTE(","&amp;$R254," ",", ",LEN($R254)-LEN(SUBSTITUTE($R254," ",""))),",",REPT(" ",50)),50*COLUMNS($R:R),50)),1)="X",LEFT(TRIM(MID(SUBSTITUTE(SUBSTITUTE(","&amp;$R254," ",", ",LEN($R254)-LEN(SUBSTITUTE($R254," ",""))),",",REPT(" ",50)),50*COLUMNS($R:R),50)),1)="J"),TRIM(MID(SUBSTITUTE(SUBSTITUTE(","&amp;$R254," ",", ",LEN($R254)-LEN(SUBSTITUTE($R254," ",""))),",",REPT(" ",50)),50*COLUMNS($R:R),50)),R254)</f>
        <v>#VALUE!</v>
      </c>
      <c r="AA254" s="55" t="str">
        <f t="shared" si="79"/>
        <v xml:space="preserve"> </v>
      </c>
      <c r="AB254" s="56" t="e">
        <f>IF(AE254="",IF(OR(LEFT(W254,1)="I",LEFT(W254,1)="V",LEFT(W254,1)="X",LEFT(W254,2)="JR",LEFT(W254,2)="SR"),IF(LEN(T254)-LEN(SUBSTITUTE(T254," ",""))&gt;=2,LEFT(T254,(FIND(" ",T254,1)-1)),W254),IF(AND(W254="",V254=""),IF(SUBSTITUTE(SUBSTITUTE(SUBSTITUTE(R254,AA254,""),".","")," ","")="",IF(LEN(TRIM(MID(SUBSTITUTE(SUBSTITUTE(","&amp;$Q254," ",", ",LEN($Q254)-LEN(SUBSTITUTE($Q254," ",""))),",",REPT(" ",50)),50*COLUMNS($Q:S),50)))&gt;3,LEFT(TRIM(MID(SUBSTITUTE(SUBSTITUTE(","&amp;$Q254," ",", ",LEN($Q254)-LEN(SUBSTITUTE($Q254," ",""))),",",REPT(" ",50)),50*COLUMNS($Q:S),50)),3),TRIM(MID(SUBSTITUTE(SUBSTITUTE(","&amp;$Q254," ",", ",LEN($Q254)-LEN(SUBSTITUTE($Q254," ",""))),",",REPT(" ",50)),50*COLUMNS($Q:S),50))),SUBSTITUTE(SUBSTITUTE(SUBSTITUTE(R254,AA254,""),".","")," ","")),IF(AND(LEN(W254)&gt;0,LEN(V254)&gt;0),IF(SUBSTITUTE(SUBSTITUTE(SUBSTITUTE(R254,AA254,""),".","")," ","")="",IF(LEN(TRIM(MID(SUBSTITUTE(SUBSTITUTE(","&amp;$Q254," ",", ",LEN($Q254)-LEN(SUBSTITUTE($Q254," ",""))),",",REPT(" ",50)),50*COLUMNS($Q:S),50)))&gt;3,LEFT(TRIM(MID(SUBSTITUTE(SUBSTITUTE(","&amp;$Q254," ",", ",LEN($Q254)-LEN(SUBSTITUTE($Q254," ",""))),",",REPT(" ",50)),50*COLUMNS($Q:S),50)),3),TRIM(MID(SUBSTITUTE(SUBSTITUTE(","&amp;$Q254," ",", ",LEN($Q254)-LEN(SUBSTITUTE($Q254," ",""))),",",REPT(" ",50)),50*COLUMNS($Q:S),50))),SUBSTITUTE(SUBSTITUTE(SUBSTITUTE(R254,AA254,""),".","")," ","")),""))),AE254)</f>
        <v>#VALUE!</v>
      </c>
      <c r="AC254" s="56" t="e">
        <f t="shared" si="80"/>
        <v>#VALUE!</v>
      </c>
      <c r="AD254" s="57" t="str">
        <f t="shared" si="81"/>
        <v/>
      </c>
      <c r="AE254" t="str">
        <f t="array" ref="AE254">IFERROR(INDEX(elem_res,MATCH(TRUE,ISNUMBER(SEARCH(elem_ext,AA254)),0)),"")</f>
        <v/>
      </c>
      <c r="AF254" t="str">
        <f t="shared" si="82"/>
        <v xml:space="preserve"> </v>
      </c>
      <c r="AG254" t="str">
        <f t="shared" si="83"/>
        <v/>
      </c>
      <c r="AH254" t="e">
        <f t="shared" si="84"/>
        <v>#VALUE!</v>
      </c>
      <c r="AI254" t="str">
        <f t="shared" si="85"/>
        <v/>
      </c>
      <c r="AJ254" t="str">
        <f t="shared" si="86"/>
        <v/>
      </c>
      <c r="AK254" t="str">
        <f t="shared" si="87"/>
        <v/>
      </c>
      <c r="AL254" t="str">
        <f t="shared" si="88"/>
        <v/>
      </c>
      <c r="AM254" t="str">
        <f>IF(R254="","",'School Form 1-Copy'!$F$4)</f>
        <v/>
      </c>
      <c r="AN254" t="str">
        <f>IF(R254="","",'School Form 1-Copy'!$F$3)</f>
        <v/>
      </c>
      <c r="AO254" t="str">
        <f>IF(R254="","",'School Form 1-Copy'!$AH$3)</f>
        <v/>
      </c>
      <c r="AP254" t="str">
        <f>IF(R254="","",'School Form 1-Copy'!$S$3)</f>
        <v/>
      </c>
      <c r="AQ254" t="str">
        <f>IF(R254="","",IF('School Form 1-Copy'!$K$3="NCR","NCR",IF('School Form 1-Copy'!$K$3="ARMM","ARMM",IF('School Form 1-Copy'!$K$3="CARAGA","CARAGA",MID('School Form 1-Copy'!$K$3,FIND(" ",'School Form 1-Copy'!$K$3)+1,256)))))</f>
        <v/>
      </c>
      <c r="AR254" t="str">
        <f>IF(R254="","",MID('School Form 1-Copy'!$AB$4,FIND(" ",'School Form 1-Copy'!$AB$4)+1,256))</f>
        <v/>
      </c>
      <c r="AS254" t="str">
        <f>IF(R254="","",'School Form 1-Copy'!$AH$4)</f>
        <v/>
      </c>
      <c r="AT254" t="str">
        <f>IF(S254="","",'School Form 1-Copy'!$S$4)</f>
        <v/>
      </c>
      <c r="AU254" t="str">
        <f ca="1">IF(AM254="","",INDIRECT("'"&amp;"School Form 1-Copy"&amp;"'!"&amp;"AD"&amp;MATCH("*Prepared*",'School Form 1-Copy'!$AD$1:$AD$1000,0)+1))</f>
        <v/>
      </c>
    </row>
    <row r="255" spans="9:47">
      <c r="I255" t="str">
        <f t="shared" si="89"/>
        <v/>
      </c>
      <c r="J255" t="str">
        <f>IF(I255="","",VLOOKUP(F51,IF({1,0},'School Form 1-Copy'!$C$1:$C$1000,'School Form 1-Copy'!$A$1:$A$1000),2,0))</f>
        <v/>
      </c>
      <c r="K255" t="str">
        <f t="shared" si="90"/>
        <v/>
      </c>
      <c r="L255" t="str">
        <f t="shared" si="91"/>
        <v/>
      </c>
      <c r="M255" t="str">
        <f t="array" ref="M255">LOOKUP("zzzzz",CHOOSE({1,2},"",INDEX(I:I,SMALL(IF($I$3:$I$1000&lt;&gt;"",ROW($I$3:$I$1000)),ROWS($M$3:M255)))))</f>
        <v/>
      </c>
      <c r="N255" t="str">
        <f t="shared" si="73"/>
        <v/>
      </c>
      <c r="O255" t="str">
        <f t="shared" si="74"/>
        <v/>
      </c>
      <c r="P255" t="str">
        <f t="shared" si="75"/>
        <v/>
      </c>
      <c r="Q255" t="str">
        <f t="shared" si="76"/>
        <v/>
      </c>
      <c r="R255" t="str">
        <f>IFERROR(TRIM(MID(SUBSTITUTE(SUBSTITUTE(","&amp;$M255," ",", ",LEN($M255)-LEN(SUBSTITUTE($M255," ",""))),",",REPT(" ",50)),50*COLUMNS($M:M),50)),"")</f>
        <v/>
      </c>
      <c r="S255" t="str">
        <f>IFERROR(TRIM(MID(SUBSTITUTE(SUBSTITUTE(","&amp;$M255," ",", ",LEN($M255)-LEN(SUBSTITUTE($M255," ",""))),",",REPT(" ",50)),50*COLUMNS($M:N),50)),"")</f>
        <v/>
      </c>
      <c r="T255" t="str">
        <f>IFERROR(TRIM(MID(SUBSTITUTE(SUBSTITUTE(","&amp;$M255," ",", ",LEN($M255)-LEN(SUBSTITUTE($M255," ",""))),",",REPT(" ",50)),50*COLUMNS($M:O),50)),"")</f>
        <v/>
      </c>
      <c r="U255" t="str">
        <f>IFERROR(TRIM(MID(SUBSTITUTE(SUBSTITUTE(","&amp;$M255," ",", ",LEN($M255)-LEN(SUBSTITUTE($M255," ",""))),",",REPT(" ",50)),50*COLUMNS($M:P),50)),"")</f>
        <v/>
      </c>
      <c r="V255" s="53" t="e">
        <f>IF(LEN(TRIM(MID(SUBSTITUTE(SUBSTITUTE(","&amp;$Q255," ",", ",LEN($Q255)-LEN(SUBSTITUTE($Q255," ",""))),",",REPT(" ",50)),50*COLUMNS($Q:S),50)))&gt;3,TRIM(MID(SUBSTITUTE(SUBSTITUTE(","&amp;$Q255," ",", ",LEN($Q255)-LEN(SUBSTITUTE($Q255," ",""))),",",REPT(" ",50)),50*COLUMNS($Q:S),50)),"")</f>
        <v>#VALUE!</v>
      </c>
      <c r="W255" s="53" t="e">
        <f t="shared" si="77"/>
        <v>#VALUE!</v>
      </c>
      <c r="X255" t="e">
        <f t="shared" si="67"/>
        <v>#VALUE!</v>
      </c>
      <c r="Y255" s="54" t="e">
        <f t="shared" si="78"/>
        <v>#VALUE!</v>
      </c>
      <c r="Z255" s="53" t="e">
        <f>IF(AND(LEN(TRIM(MID(SUBSTITUTE(SUBSTITUTE(","&amp;$R255," ",", ",LEN($R255)-LEN(SUBSTITUTE($R255," ",""))),",",REPT(" ",50)),50*COLUMNS($R:R),50))&gt;0),LEFT(TRIM(MID(SUBSTITUTE(SUBSTITUTE(","&amp;$R255," ",", ",LEN($R255)-LEN(SUBSTITUTE($R255," ",""))),",",REPT(" ",50)),50*COLUMNS($R:R),50)),1)="I",LEFT(TRIM(MID(SUBSTITUTE(SUBSTITUTE(","&amp;$R255," ",", ",LEN($R255)-LEN(SUBSTITUTE($R255," ",""))),",",REPT(" ",50)),50*COLUMNS($R:R),50)),1)="V",LEFT(TRIM(MID(SUBSTITUTE(SUBSTITUTE(","&amp;$R255," ",", ",LEN($R255)-LEN(SUBSTITUTE($R255," ",""))),",",REPT(" ",50)),50*COLUMNS($R:R),50)),1)="X",LEFT(TRIM(MID(SUBSTITUTE(SUBSTITUTE(","&amp;$R255," ",", ",LEN($R255)-LEN(SUBSTITUTE($R255," ",""))),",",REPT(" ",50)),50*COLUMNS($R:R),50)),1)="J"),TRIM(MID(SUBSTITUTE(SUBSTITUTE(","&amp;$R255," ",", ",LEN($R255)-LEN(SUBSTITUTE($R255," ",""))),",",REPT(" ",50)),50*COLUMNS($R:R),50)),R255)</f>
        <v>#VALUE!</v>
      </c>
      <c r="AA255" s="55" t="str">
        <f t="shared" si="79"/>
        <v xml:space="preserve"> </v>
      </c>
      <c r="AB255" s="56" t="e">
        <f>IF(AE255="",IF(OR(LEFT(W255,1)="I",LEFT(W255,1)="V",LEFT(W255,1)="X",LEFT(W255,2)="JR",LEFT(W255,2)="SR"),IF(LEN(T255)-LEN(SUBSTITUTE(T255," ",""))&gt;=2,LEFT(T255,(FIND(" ",T255,1)-1)),W255),IF(AND(W255="",V255=""),IF(SUBSTITUTE(SUBSTITUTE(SUBSTITUTE(R255,AA255,""),".","")," ","")="",IF(LEN(TRIM(MID(SUBSTITUTE(SUBSTITUTE(","&amp;$Q255," ",", ",LEN($Q255)-LEN(SUBSTITUTE($Q255," ",""))),",",REPT(" ",50)),50*COLUMNS($Q:S),50)))&gt;3,LEFT(TRIM(MID(SUBSTITUTE(SUBSTITUTE(","&amp;$Q255," ",", ",LEN($Q255)-LEN(SUBSTITUTE($Q255," ",""))),",",REPT(" ",50)),50*COLUMNS($Q:S),50)),3),TRIM(MID(SUBSTITUTE(SUBSTITUTE(","&amp;$Q255," ",", ",LEN($Q255)-LEN(SUBSTITUTE($Q255," ",""))),",",REPT(" ",50)),50*COLUMNS($Q:S),50))),SUBSTITUTE(SUBSTITUTE(SUBSTITUTE(R255,AA255,""),".","")," ","")),IF(AND(LEN(W255)&gt;0,LEN(V255)&gt;0),IF(SUBSTITUTE(SUBSTITUTE(SUBSTITUTE(R255,AA255,""),".","")," ","")="",IF(LEN(TRIM(MID(SUBSTITUTE(SUBSTITUTE(","&amp;$Q255," ",", ",LEN($Q255)-LEN(SUBSTITUTE($Q255," ",""))),",",REPT(" ",50)),50*COLUMNS($Q:S),50)))&gt;3,LEFT(TRIM(MID(SUBSTITUTE(SUBSTITUTE(","&amp;$Q255," ",", ",LEN($Q255)-LEN(SUBSTITUTE($Q255," ",""))),",",REPT(" ",50)),50*COLUMNS($Q:S),50)),3),TRIM(MID(SUBSTITUTE(SUBSTITUTE(","&amp;$Q255," ",", ",LEN($Q255)-LEN(SUBSTITUTE($Q255," ",""))),",",REPT(" ",50)),50*COLUMNS($Q:S),50))),SUBSTITUTE(SUBSTITUTE(SUBSTITUTE(R255,AA255,""),".","")," ","")),""))),AE255)</f>
        <v>#VALUE!</v>
      </c>
      <c r="AC255" s="56" t="e">
        <f t="shared" si="80"/>
        <v>#VALUE!</v>
      </c>
      <c r="AD255" s="57" t="str">
        <f t="shared" si="81"/>
        <v/>
      </c>
      <c r="AE255" t="str">
        <f t="array" ref="AE255">IFERROR(INDEX(elem_res,MATCH(TRUE,ISNUMBER(SEARCH(elem_ext,AA255)),0)),"")</f>
        <v/>
      </c>
      <c r="AF255" t="str">
        <f t="shared" si="82"/>
        <v xml:space="preserve"> </v>
      </c>
      <c r="AG255" t="str">
        <f t="shared" si="83"/>
        <v/>
      </c>
      <c r="AH255" t="e">
        <f t="shared" si="84"/>
        <v>#VALUE!</v>
      </c>
      <c r="AI255" t="str">
        <f t="shared" si="85"/>
        <v/>
      </c>
      <c r="AJ255" t="str">
        <f t="shared" si="86"/>
        <v/>
      </c>
      <c r="AK255" t="str">
        <f t="shared" si="87"/>
        <v/>
      </c>
      <c r="AL255" t="str">
        <f t="shared" si="88"/>
        <v/>
      </c>
      <c r="AM255" t="str">
        <f>IF(R255="","",'School Form 1-Copy'!$F$4)</f>
        <v/>
      </c>
      <c r="AN255" t="str">
        <f>IF(R255="","",'School Form 1-Copy'!$F$3)</f>
        <v/>
      </c>
      <c r="AO255" t="str">
        <f>IF(R255="","",'School Form 1-Copy'!$AH$3)</f>
        <v/>
      </c>
      <c r="AP255" t="str">
        <f>IF(R255="","",'School Form 1-Copy'!$S$3)</f>
        <v/>
      </c>
      <c r="AQ255" t="str">
        <f>IF(R255="","",IF('School Form 1-Copy'!$K$3="NCR","NCR",IF('School Form 1-Copy'!$K$3="ARMM","ARMM",IF('School Form 1-Copy'!$K$3="CARAGA","CARAGA",MID('School Form 1-Copy'!$K$3,FIND(" ",'School Form 1-Copy'!$K$3)+1,256)))))</f>
        <v/>
      </c>
      <c r="AR255" t="str">
        <f>IF(R255="","",MID('School Form 1-Copy'!$AB$4,FIND(" ",'School Form 1-Copy'!$AB$4)+1,256))</f>
        <v/>
      </c>
      <c r="AS255" t="str">
        <f>IF(R255="","",'School Form 1-Copy'!$AH$4)</f>
        <v/>
      </c>
      <c r="AT255" t="str">
        <f>IF(S255="","",'School Form 1-Copy'!$S$4)</f>
        <v/>
      </c>
      <c r="AU255" t="str">
        <f ca="1">IF(AM255="","",INDIRECT("'"&amp;"School Form 1-Copy"&amp;"'!"&amp;"AD"&amp;MATCH("*Prepared*",'School Form 1-Copy'!$AD$1:$AD$1000,0)+1))</f>
        <v/>
      </c>
    </row>
    <row r="256" spans="9:47">
      <c r="I256" t="str">
        <f t="shared" si="89"/>
        <v/>
      </c>
      <c r="J256" t="str">
        <f>IF(I256="","",VLOOKUP(F52,IF({1,0},'School Form 1-Copy'!$C$1:$C$1000,'School Form 1-Copy'!$A$1:$A$1000),2,0))</f>
        <v/>
      </c>
      <c r="K256" t="str">
        <f t="shared" si="90"/>
        <v/>
      </c>
      <c r="L256" t="str">
        <f t="shared" si="91"/>
        <v/>
      </c>
      <c r="M256" t="str">
        <f t="array" ref="M256">LOOKUP("zzzzz",CHOOSE({1,2},"",INDEX(I:I,SMALL(IF($I$3:$I$1000&lt;&gt;"",ROW($I$3:$I$1000)),ROWS($M$3:M256)))))</f>
        <v/>
      </c>
      <c r="N256" t="str">
        <f t="shared" si="73"/>
        <v/>
      </c>
      <c r="O256" t="str">
        <f t="shared" si="74"/>
        <v/>
      </c>
      <c r="P256" t="str">
        <f t="shared" si="75"/>
        <v/>
      </c>
      <c r="Q256" t="str">
        <f t="shared" si="76"/>
        <v/>
      </c>
      <c r="R256" t="str">
        <f>IFERROR(TRIM(MID(SUBSTITUTE(SUBSTITUTE(","&amp;$M256," ",", ",LEN($M256)-LEN(SUBSTITUTE($M256," ",""))),",",REPT(" ",50)),50*COLUMNS($M:M),50)),"")</f>
        <v/>
      </c>
      <c r="S256" t="str">
        <f>IFERROR(TRIM(MID(SUBSTITUTE(SUBSTITUTE(","&amp;$M256," ",", ",LEN($M256)-LEN(SUBSTITUTE($M256," ",""))),",",REPT(" ",50)),50*COLUMNS($M:N),50)),"")</f>
        <v/>
      </c>
      <c r="T256" t="str">
        <f>IFERROR(TRIM(MID(SUBSTITUTE(SUBSTITUTE(","&amp;$M256," ",", ",LEN($M256)-LEN(SUBSTITUTE($M256," ",""))),",",REPT(" ",50)),50*COLUMNS($M:O),50)),"")</f>
        <v/>
      </c>
      <c r="U256" t="str">
        <f>IFERROR(TRIM(MID(SUBSTITUTE(SUBSTITUTE(","&amp;$M256," ",", ",LEN($M256)-LEN(SUBSTITUTE($M256," ",""))),",",REPT(" ",50)),50*COLUMNS($M:P),50)),"")</f>
        <v/>
      </c>
      <c r="V256" s="53" t="e">
        <f>IF(LEN(TRIM(MID(SUBSTITUTE(SUBSTITUTE(","&amp;$Q256," ",", ",LEN($Q256)-LEN(SUBSTITUTE($Q256," ",""))),",",REPT(" ",50)),50*COLUMNS($Q:S),50)))&gt;3,TRIM(MID(SUBSTITUTE(SUBSTITUTE(","&amp;$Q256," ",", ",LEN($Q256)-LEN(SUBSTITUTE($Q256," ",""))),",",REPT(" ",50)),50*COLUMNS($Q:S),50)),"")</f>
        <v>#VALUE!</v>
      </c>
      <c r="W256" s="53" t="e">
        <f t="shared" si="77"/>
        <v>#VALUE!</v>
      </c>
      <c r="X256" t="e">
        <f t="shared" si="67"/>
        <v>#VALUE!</v>
      </c>
      <c r="Y256" s="54" t="e">
        <f t="shared" si="78"/>
        <v>#VALUE!</v>
      </c>
      <c r="Z256" s="53" t="e">
        <f>IF(AND(LEN(TRIM(MID(SUBSTITUTE(SUBSTITUTE(","&amp;$R256," ",", ",LEN($R256)-LEN(SUBSTITUTE($R256," ",""))),",",REPT(" ",50)),50*COLUMNS($R:R),50))&gt;0),LEFT(TRIM(MID(SUBSTITUTE(SUBSTITUTE(","&amp;$R256," ",", ",LEN($R256)-LEN(SUBSTITUTE($R256," ",""))),",",REPT(" ",50)),50*COLUMNS($R:R),50)),1)="I",LEFT(TRIM(MID(SUBSTITUTE(SUBSTITUTE(","&amp;$R256," ",", ",LEN($R256)-LEN(SUBSTITUTE($R256," ",""))),",",REPT(" ",50)),50*COLUMNS($R:R),50)),1)="V",LEFT(TRIM(MID(SUBSTITUTE(SUBSTITUTE(","&amp;$R256," ",", ",LEN($R256)-LEN(SUBSTITUTE($R256," ",""))),",",REPT(" ",50)),50*COLUMNS($R:R),50)),1)="X",LEFT(TRIM(MID(SUBSTITUTE(SUBSTITUTE(","&amp;$R256," ",", ",LEN($R256)-LEN(SUBSTITUTE($R256," ",""))),",",REPT(" ",50)),50*COLUMNS($R:R),50)),1)="J"),TRIM(MID(SUBSTITUTE(SUBSTITUTE(","&amp;$R256," ",", ",LEN($R256)-LEN(SUBSTITUTE($R256," ",""))),",",REPT(" ",50)),50*COLUMNS($R:R),50)),R256)</f>
        <v>#VALUE!</v>
      </c>
      <c r="AA256" s="55" t="str">
        <f t="shared" si="79"/>
        <v xml:space="preserve"> </v>
      </c>
      <c r="AB256" s="56" t="e">
        <f>IF(AE256="",IF(OR(LEFT(W256,1)="I",LEFT(W256,1)="V",LEFT(W256,1)="X",LEFT(W256,2)="JR",LEFT(W256,2)="SR"),IF(LEN(T256)-LEN(SUBSTITUTE(T256," ",""))&gt;=2,LEFT(T256,(FIND(" ",T256,1)-1)),W256),IF(AND(W256="",V256=""),IF(SUBSTITUTE(SUBSTITUTE(SUBSTITUTE(R256,AA256,""),".","")," ","")="",IF(LEN(TRIM(MID(SUBSTITUTE(SUBSTITUTE(","&amp;$Q256," ",", ",LEN($Q256)-LEN(SUBSTITUTE($Q256," ",""))),",",REPT(" ",50)),50*COLUMNS($Q:S),50)))&gt;3,LEFT(TRIM(MID(SUBSTITUTE(SUBSTITUTE(","&amp;$Q256," ",", ",LEN($Q256)-LEN(SUBSTITUTE($Q256," ",""))),",",REPT(" ",50)),50*COLUMNS($Q:S),50)),3),TRIM(MID(SUBSTITUTE(SUBSTITUTE(","&amp;$Q256," ",", ",LEN($Q256)-LEN(SUBSTITUTE($Q256," ",""))),",",REPT(" ",50)),50*COLUMNS($Q:S),50))),SUBSTITUTE(SUBSTITUTE(SUBSTITUTE(R256,AA256,""),".","")," ","")),IF(AND(LEN(W256)&gt;0,LEN(V256)&gt;0),IF(SUBSTITUTE(SUBSTITUTE(SUBSTITUTE(R256,AA256,""),".","")," ","")="",IF(LEN(TRIM(MID(SUBSTITUTE(SUBSTITUTE(","&amp;$Q256," ",", ",LEN($Q256)-LEN(SUBSTITUTE($Q256," ",""))),",",REPT(" ",50)),50*COLUMNS($Q:S),50)))&gt;3,LEFT(TRIM(MID(SUBSTITUTE(SUBSTITUTE(","&amp;$Q256," ",", ",LEN($Q256)-LEN(SUBSTITUTE($Q256," ",""))),",",REPT(" ",50)),50*COLUMNS($Q:S),50)),3),TRIM(MID(SUBSTITUTE(SUBSTITUTE(","&amp;$Q256," ",", ",LEN($Q256)-LEN(SUBSTITUTE($Q256," ",""))),",",REPT(" ",50)),50*COLUMNS($Q:S),50))),SUBSTITUTE(SUBSTITUTE(SUBSTITUTE(R256,AA256,""),".","")," ","")),""))),AE256)</f>
        <v>#VALUE!</v>
      </c>
      <c r="AC256" s="56" t="e">
        <f t="shared" si="80"/>
        <v>#VALUE!</v>
      </c>
      <c r="AD256" s="57" t="str">
        <f t="shared" si="81"/>
        <v/>
      </c>
      <c r="AE256" t="str">
        <f t="array" ref="AE256">IFERROR(INDEX(elem_res,MATCH(TRUE,ISNUMBER(SEARCH(elem_ext,AA256)),0)),"")</f>
        <v/>
      </c>
      <c r="AF256" t="str">
        <f t="shared" si="82"/>
        <v xml:space="preserve"> </v>
      </c>
      <c r="AG256" t="str">
        <f t="shared" si="83"/>
        <v/>
      </c>
      <c r="AH256" t="e">
        <f t="shared" si="84"/>
        <v>#VALUE!</v>
      </c>
      <c r="AI256" t="str">
        <f t="shared" si="85"/>
        <v/>
      </c>
      <c r="AJ256" t="str">
        <f t="shared" si="86"/>
        <v/>
      </c>
      <c r="AK256" t="str">
        <f t="shared" si="87"/>
        <v/>
      </c>
      <c r="AL256" t="str">
        <f t="shared" si="88"/>
        <v/>
      </c>
      <c r="AM256" t="str">
        <f>IF(R256="","",'School Form 1-Copy'!$F$4)</f>
        <v/>
      </c>
      <c r="AN256" t="str">
        <f>IF(R256="","",'School Form 1-Copy'!$F$3)</f>
        <v/>
      </c>
      <c r="AO256" t="str">
        <f>IF(R256="","",'School Form 1-Copy'!$AH$3)</f>
        <v/>
      </c>
      <c r="AP256" t="str">
        <f>IF(R256="","",'School Form 1-Copy'!$S$3)</f>
        <v/>
      </c>
      <c r="AQ256" t="str">
        <f>IF(R256="","",IF('School Form 1-Copy'!$K$3="NCR","NCR",IF('School Form 1-Copy'!$K$3="ARMM","ARMM",IF('School Form 1-Copy'!$K$3="CARAGA","CARAGA",MID('School Form 1-Copy'!$K$3,FIND(" ",'School Form 1-Copy'!$K$3)+1,256)))))</f>
        <v/>
      </c>
      <c r="AR256" t="str">
        <f>IF(R256="","",MID('School Form 1-Copy'!$AB$4,FIND(" ",'School Form 1-Copy'!$AB$4)+1,256))</f>
        <v/>
      </c>
      <c r="AS256" t="str">
        <f>IF(R256="","",'School Form 1-Copy'!$AH$4)</f>
        <v/>
      </c>
      <c r="AT256" t="str">
        <f>IF(S256="","",'School Form 1-Copy'!$S$4)</f>
        <v/>
      </c>
      <c r="AU256" t="str">
        <f ca="1">IF(AM256="","",INDIRECT("'"&amp;"School Form 1-Copy"&amp;"'!"&amp;"AD"&amp;MATCH("*Prepared*",'School Form 1-Copy'!$AD$1:$AD$1000,0)+1))</f>
        <v/>
      </c>
    </row>
    <row r="257" spans="9:47">
      <c r="I257" t="str">
        <f t="shared" si="89"/>
        <v/>
      </c>
      <c r="J257" t="str">
        <f>IF(I257="","",VLOOKUP(F53,IF({1,0},'School Form 1-Copy'!$C$1:$C$1000,'School Form 1-Copy'!$A$1:$A$1000),2,0))</f>
        <v/>
      </c>
      <c r="K257" t="str">
        <f t="shared" si="90"/>
        <v/>
      </c>
      <c r="L257" t="str">
        <f t="shared" si="91"/>
        <v/>
      </c>
      <c r="M257" t="str">
        <f t="array" ref="M257">LOOKUP("zzzzz",CHOOSE({1,2},"",INDEX(I:I,SMALL(IF($I$3:$I$1000&lt;&gt;"",ROW($I$3:$I$1000)),ROWS($M$3:M257)))))</f>
        <v/>
      </c>
      <c r="N257" t="str">
        <f t="shared" si="73"/>
        <v/>
      </c>
      <c r="O257" t="str">
        <f t="shared" si="74"/>
        <v/>
      </c>
      <c r="P257" t="str">
        <f t="shared" si="75"/>
        <v/>
      </c>
      <c r="Q257" t="str">
        <f t="shared" si="76"/>
        <v/>
      </c>
      <c r="R257" t="str">
        <f>IFERROR(TRIM(MID(SUBSTITUTE(SUBSTITUTE(","&amp;$M257," ",", ",LEN($M257)-LEN(SUBSTITUTE($M257," ",""))),",",REPT(" ",50)),50*COLUMNS($M:M),50)),"")</f>
        <v/>
      </c>
      <c r="S257" t="str">
        <f>IFERROR(TRIM(MID(SUBSTITUTE(SUBSTITUTE(","&amp;$M257," ",", ",LEN($M257)-LEN(SUBSTITUTE($M257," ",""))),",",REPT(" ",50)),50*COLUMNS($M:N),50)),"")</f>
        <v/>
      </c>
      <c r="T257" t="str">
        <f>IFERROR(TRIM(MID(SUBSTITUTE(SUBSTITUTE(","&amp;$M257," ",", ",LEN($M257)-LEN(SUBSTITUTE($M257," ",""))),",",REPT(" ",50)),50*COLUMNS($M:O),50)),"")</f>
        <v/>
      </c>
      <c r="U257" t="str">
        <f>IFERROR(TRIM(MID(SUBSTITUTE(SUBSTITUTE(","&amp;$M257," ",", ",LEN($M257)-LEN(SUBSTITUTE($M257," ",""))),",",REPT(" ",50)),50*COLUMNS($M:P),50)),"")</f>
        <v/>
      </c>
      <c r="V257" s="53" t="e">
        <f>IF(LEN(TRIM(MID(SUBSTITUTE(SUBSTITUTE(","&amp;$Q257," ",", ",LEN($Q257)-LEN(SUBSTITUTE($Q257," ",""))),",",REPT(" ",50)),50*COLUMNS($Q:S),50)))&gt;3,TRIM(MID(SUBSTITUTE(SUBSTITUTE(","&amp;$Q257," ",", ",LEN($Q257)-LEN(SUBSTITUTE($Q257," ",""))),",",REPT(" ",50)),50*COLUMNS($Q:S),50)),"")</f>
        <v>#VALUE!</v>
      </c>
      <c r="W257" s="53" t="e">
        <f t="shared" si="77"/>
        <v>#VALUE!</v>
      </c>
      <c r="X257" t="e">
        <f t="shared" si="67"/>
        <v>#VALUE!</v>
      </c>
      <c r="Y257" s="54" t="e">
        <f t="shared" si="78"/>
        <v>#VALUE!</v>
      </c>
      <c r="Z257" s="53" t="e">
        <f>IF(AND(LEN(TRIM(MID(SUBSTITUTE(SUBSTITUTE(","&amp;$R257," ",", ",LEN($R257)-LEN(SUBSTITUTE($R257," ",""))),",",REPT(" ",50)),50*COLUMNS($R:R),50))&gt;0),LEFT(TRIM(MID(SUBSTITUTE(SUBSTITUTE(","&amp;$R257," ",", ",LEN($R257)-LEN(SUBSTITUTE($R257," ",""))),",",REPT(" ",50)),50*COLUMNS($R:R),50)),1)="I",LEFT(TRIM(MID(SUBSTITUTE(SUBSTITUTE(","&amp;$R257," ",", ",LEN($R257)-LEN(SUBSTITUTE($R257," ",""))),",",REPT(" ",50)),50*COLUMNS($R:R),50)),1)="V",LEFT(TRIM(MID(SUBSTITUTE(SUBSTITUTE(","&amp;$R257," ",", ",LEN($R257)-LEN(SUBSTITUTE($R257," ",""))),",",REPT(" ",50)),50*COLUMNS($R:R),50)),1)="X",LEFT(TRIM(MID(SUBSTITUTE(SUBSTITUTE(","&amp;$R257," ",", ",LEN($R257)-LEN(SUBSTITUTE($R257," ",""))),",",REPT(" ",50)),50*COLUMNS($R:R),50)),1)="J"),TRIM(MID(SUBSTITUTE(SUBSTITUTE(","&amp;$R257," ",", ",LEN($R257)-LEN(SUBSTITUTE($R257," ",""))),",",REPT(" ",50)),50*COLUMNS($R:R),50)),R257)</f>
        <v>#VALUE!</v>
      </c>
      <c r="AA257" s="55" t="str">
        <f t="shared" si="79"/>
        <v xml:space="preserve"> </v>
      </c>
      <c r="AB257" s="56" t="e">
        <f>IF(AE257="",IF(OR(LEFT(W257,1)="I",LEFT(W257,1)="V",LEFT(W257,1)="X",LEFT(W257,2)="JR",LEFT(W257,2)="SR"),IF(LEN(T257)-LEN(SUBSTITUTE(T257," ",""))&gt;=2,LEFT(T257,(FIND(" ",T257,1)-1)),W257),IF(AND(W257="",V257=""),IF(SUBSTITUTE(SUBSTITUTE(SUBSTITUTE(R257,AA257,""),".","")," ","")="",IF(LEN(TRIM(MID(SUBSTITUTE(SUBSTITUTE(","&amp;$Q257," ",", ",LEN($Q257)-LEN(SUBSTITUTE($Q257," ",""))),",",REPT(" ",50)),50*COLUMNS($Q:S),50)))&gt;3,LEFT(TRIM(MID(SUBSTITUTE(SUBSTITUTE(","&amp;$Q257," ",", ",LEN($Q257)-LEN(SUBSTITUTE($Q257," ",""))),",",REPT(" ",50)),50*COLUMNS($Q:S),50)),3),TRIM(MID(SUBSTITUTE(SUBSTITUTE(","&amp;$Q257," ",", ",LEN($Q257)-LEN(SUBSTITUTE($Q257," ",""))),",",REPT(" ",50)),50*COLUMNS($Q:S),50))),SUBSTITUTE(SUBSTITUTE(SUBSTITUTE(R257,AA257,""),".","")," ","")),IF(AND(LEN(W257)&gt;0,LEN(V257)&gt;0),IF(SUBSTITUTE(SUBSTITUTE(SUBSTITUTE(R257,AA257,""),".","")," ","")="",IF(LEN(TRIM(MID(SUBSTITUTE(SUBSTITUTE(","&amp;$Q257," ",", ",LEN($Q257)-LEN(SUBSTITUTE($Q257," ",""))),",",REPT(" ",50)),50*COLUMNS($Q:S),50)))&gt;3,LEFT(TRIM(MID(SUBSTITUTE(SUBSTITUTE(","&amp;$Q257," ",", ",LEN($Q257)-LEN(SUBSTITUTE($Q257," ",""))),",",REPT(" ",50)),50*COLUMNS($Q:S),50)),3),TRIM(MID(SUBSTITUTE(SUBSTITUTE(","&amp;$Q257," ",", ",LEN($Q257)-LEN(SUBSTITUTE($Q257," ",""))),",",REPT(" ",50)),50*COLUMNS($Q:S),50))),SUBSTITUTE(SUBSTITUTE(SUBSTITUTE(R257,AA257,""),".","")," ","")),""))),AE257)</f>
        <v>#VALUE!</v>
      </c>
      <c r="AC257" s="56" t="e">
        <f t="shared" si="80"/>
        <v>#VALUE!</v>
      </c>
      <c r="AD257" s="57" t="str">
        <f t="shared" si="81"/>
        <v/>
      </c>
      <c r="AE257" t="str">
        <f t="array" ref="AE257">IFERROR(INDEX(elem_res,MATCH(TRUE,ISNUMBER(SEARCH(elem_ext,AA257)),0)),"")</f>
        <v/>
      </c>
      <c r="AF257" t="str">
        <f t="shared" si="82"/>
        <v xml:space="preserve"> </v>
      </c>
      <c r="AG257" t="str">
        <f t="shared" si="83"/>
        <v/>
      </c>
      <c r="AH257" t="e">
        <f t="shared" si="84"/>
        <v>#VALUE!</v>
      </c>
      <c r="AI257" t="str">
        <f t="shared" si="85"/>
        <v/>
      </c>
      <c r="AJ257" t="str">
        <f t="shared" si="86"/>
        <v/>
      </c>
      <c r="AK257" t="str">
        <f t="shared" si="87"/>
        <v/>
      </c>
      <c r="AL257" t="str">
        <f t="shared" si="88"/>
        <v/>
      </c>
      <c r="AM257" t="str">
        <f>IF(R257="","",'School Form 1-Copy'!$F$4)</f>
        <v/>
      </c>
      <c r="AN257" t="str">
        <f>IF(R257="","",'School Form 1-Copy'!$F$3)</f>
        <v/>
      </c>
      <c r="AO257" t="str">
        <f>IF(R257="","",'School Form 1-Copy'!$AH$3)</f>
        <v/>
      </c>
      <c r="AP257" t="str">
        <f>IF(R257="","",'School Form 1-Copy'!$S$3)</f>
        <v/>
      </c>
      <c r="AQ257" t="str">
        <f>IF(R257="","",IF('School Form 1-Copy'!$K$3="NCR","NCR",IF('School Form 1-Copy'!$K$3="ARMM","ARMM",IF('School Form 1-Copy'!$K$3="CARAGA","CARAGA",MID('School Form 1-Copy'!$K$3,FIND(" ",'School Form 1-Copy'!$K$3)+1,256)))))</f>
        <v/>
      </c>
      <c r="AR257" t="str">
        <f>IF(R257="","",MID('School Form 1-Copy'!$AB$4,FIND(" ",'School Form 1-Copy'!$AB$4)+1,256))</f>
        <v/>
      </c>
      <c r="AS257" t="str">
        <f>IF(R257="","",'School Form 1-Copy'!$AH$4)</f>
        <v/>
      </c>
      <c r="AT257" t="str">
        <f>IF(S257="","",'School Form 1-Copy'!$S$4)</f>
        <v/>
      </c>
      <c r="AU257" t="str">
        <f ca="1">IF(AM257="","",INDIRECT("'"&amp;"School Form 1-Copy"&amp;"'!"&amp;"AD"&amp;MATCH("*Prepared*",'School Form 1-Copy'!$AD$1:$AD$1000,0)+1))</f>
        <v/>
      </c>
    </row>
    <row r="258" spans="9:47">
      <c r="I258" t="str">
        <f t="shared" si="89"/>
        <v/>
      </c>
      <c r="J258" t="str">
        <f>IF(I258="","",VLOOKUP(F54,IF({1,0},'School Form 1-Copy'!$C$1:$C$1000,'School Form 1-Copy'!$A$1:$A$1000),2,0))</f>
        <v/>
      </c>
      <c r="K258" t="str">
        <f t="shared" si="90"/>
        <v/>
      </c>
      <c r="L258" t="str">
        <f t="shared" si="91"/>
        <v/>
      </c>
      <c r="M258" t="str">
        <f t="array" ref="M258">LOOKUP("zzzzz",CHOOSE({1,2},"",INDEX(I:I,SMALL(IF($I$3:$I$1000&lt;&gt;"",ROW($I$3:$I$1000)),ROWS($M$3:M258)))))</f>
        <v/>
      </c>
      <c r="N258" t="str">
        <f t="shared" si="73"/>
        <v/>
      </c>
      <c r="O258" t="str">
        <f t="shared" si="74"/>
        <v/>
      </c>
      <c r="P258" t="str">
        <f t="shared" si="75"/>
        <v/>
      </c>
      <c r="Q258" t="str">
        <f t="shared" si="76"/>
        <v/>
      </c>
      <c r="R258" t="str">
        <f>IFERROR(TRIM(MID(SUBSTITUTE(SUBSTITUTE(","&amp;$M258," ",", ",LEN($M258)-LEN(SUBSTITUTE($M258," ",""))),",",REPT(" ",50)),50*COLUMNS($M:M),50)),"")</f>
        <v/>
      </c>
      <c r="S258" t="str">
        <f>IFERROR(TRIM(MID(SUBSTITUTE(SUBSTITUTE(","&amp;$M258," ",", ",LEN($M258)-LEN(SUBSTITUTE($M258," ",""))),",",REPT(" ",50)),50*COLUMNS($M:N),50)),"")</f>
        <v/>
      </c>
      <c r="T258" t="str">
        <f>IFERROR(TRIM(MID(SUBSTITUTE(SUBSTITUTE(","&amp;$M258," ",", ",LEN($M258)-LEN(SUBSTITUTE($M258," ",""))),",",REPT(" ",50)),50*COLUMNS($M:O),50)),"")</f>
        <v/>
      </c>
      <c r="U258" t="str">
        <f>IFERROR(TRIM(MID(SUBSTITUTE(SUBSTITUTE(","&amp;$M258," ",", ",LEN($M258)-LEN(SUBSTITUTE($M258," ",""))),",",REPT(" ",50)),50*COLUMNS($M:P),50)),"")</f>
        <v/>
      </c>
      <c r="V258" s="53" t="e">
        <f>IF(LEN(TRIM(MID(SUBSTITUTE(SUBSTITUTE(","&amp;$Q258," ",", ",LEN($Q258)-LEN(SUBSTITUTE($Q258," ",""))),",",REPT(" ",50)),50*COLUMNS($Q:S),50)))&gt;3,TRIM(MID(SUBSTITUTE(SUBSTITUTE(","&amp;$Q258," ",", ",LEN($Q258)-LEN(SUBSTITUTE($Q258," ",""))),",",REPT(" ",50)),50*COLUMNS($Q:S),50)),"")</f>
        <v>#VALUE!</v>
      </c>
      <c r="W258" s="53" t="e">
        <f t="shared" si="77"/>
        <v>#VALUE!</v>
      </c>
      <c r="X258" t="e">
        <f t="shared" si="67"/>
        <v>#VALUE!</v>
      </c>
      <c r="Y258" s="54" t="e">
        <f t="shared" si="78"/>
        <v>#VALUE!</v>
      </c>
      <c r="Z258" s="53" t="e">
        <f>IF(AND(LEN(TRIM(MID(SUBSTITUTE(SUBSTITUTE(","&amp;$R258," ",", ",LEN($R258)-LEN(SUBSTITUTE($R258," ",""))),",",REPT(" ",50)),50*COLUMNS($R:R),50))&gt;0),LEFT(TRIM(MID(SUBSTITUTE(SUBSTITUTE(","&amp;$R258," ",", ",LEN($R258)-LEN(SUBSTITUTE($R258," ",""))),",",REPT(" ",50)),50*COLUMNS($R:R),50)),1)="I",LEFT(TRIM(MID(SUBSTITUTE(SUBSTITUTE(","&amp;$R258," ",", ",LEN($R258)-LEN(SUBSTITUTE($R258," ",""))),",",REPT(" ",50)),50*COLUMNS($R:R),50)),1)="V",LEFT(TRIM(MID(SUBSTITUTE(SUBSTITUTE(","&amp;$R258," ",", ",LEN($R258)-LEN(SUBSTITUTE($R258," ",""))),",",REPT(" ",50)),50*COLUMNS($R:R),50)),1)="X",LEFT(TRIM(MID(SUBSTITUTE(SUBSTITUTE(","&amp;$R258," ",", ",LEN($R258)-LEN(SUBSTITUTE($R258," ",""))),",",REPT(" ",50)),50*COLUMNS($R:R),50)),1)="J"),TRIM(MID(SUBSTITUTE(SUBSTITUTE(","&amp;$R258," ",", ",LEN($R258)-LEN(SUBSTITUTE($R258," ",""))),",",REPT(" ",50)),50*COLUMNS($R:R),50)),R258)</f>
        <v>#VALUE!</v>
      </c>
      <c r="AA258" s="55" t="str">
        <f t="shared" si="79"/>
        <v xml:space="preserve"> </v>
      </c>
      <c r="AB258" s="56" t="e">
        <f>IF(AE258="",IF(OR(LEFT(W258,1)="I",LEFT(W258,1)="V",LEFT(W258,1)="X",LEFT(W258,2)="JR",LEFT(W258,2)="SR"),IF(LEN(T258)-LEN(SUBSTITUTE(T258," ",""))&gt;=2,LEFT(T258,(FIND(" ",T258,1)-1)),W258),IF(AND(W258="",V258=""),IF(SUBSTITUTE(SUBSTITUTE(SUBSTITUTE(R258,AA258,""),".","")," ","")="",IF(LEN(TRIM(MID(SUBSTITUTE(SUBSTITUTE(","&amp;$Q258," ",", ",LEN($Q258)-LEN(SUBSTITUTE($Q258," ",""))),",",REPT(" ",50)),50*COLUMNS($Q:S),50)))&gt;3,LEFT(TRIM(MID(SUBSTITUTE(SUBSTITUTE(","&amp;$Q258," ",", ",LEN($Q258)-LEN(SUBSTITUTE($Q258," ",""))),",",REPT(" ",50)),50*COLUMNS($Q:S),50)),3),TRIM(MID(SUBSTITUTE(SUBSTITUTE(","&amp;$Q258," ",", ",LEN($Q258)-LEN(SUBSTITUTE($Q258," ",""))),",",REPT(" ",50)),50*COLUMNS($Q:S),50))),SUBSTITUTE(SUBSTITUTE(SUBSTITUTE(R258,AA258,""),".","")," ","")),IF(AND(LEN(W258)&gt;0,LEN(V258)&gt;0),IF(SUBSTITUTE(SUBSTITUTE(SUBSTITUTE(R258,AA258,""),".","")," ","")="",IF(LEN(TRIM(MID(SUBSTITUTE(SUBSTITUTE(","&amp;$Q258," ",", ",LEN($Q258)-LEN(SUBSTITUTE($Q258," ",""))),",",REPT(" ",50)),50*COLUMNS($Q:S),50)))&gt;3,LEFT(TRIM(MID(SUBSTITUTE(SUBSTITUTE(","&amp;$Q258," ",", ",LEN($Q258)-LEN(SUBSTITUTE($Q258," ",""))),",",REPT(" ",50)),50*COLUMNS($Q:S),50)),3),TRIM(MID(SUBSTITUTE(SUBSTITUTE(","&amp;$Q258," ",", ",LEN($Q258)-LEN(SUBSTITUTE($Q258," ",""))),",",REPT(" ",50)),50*COLUMNS($Q:S),50))),SUBSTITUTE(SUBSTITUTE(SUBSTITUTE(R258,AA258,""),".","")," ","")),""))),AE258)</f>
        <v>#VALUE!</v>
      </c>
      <c r="AC258" s="56" t="e">
        <f t="shared" si="80"/>
        <v>#VALUE!</v>
      </c>
      <c r="AD258" s="57" t="str">
        <f t="shared" si="81"/>
        <v/>
      </c>
      <c r="AE258" t="str">
        <f t="array" ref="AE258">IFERROR(INDEX(elem_res,MATCH(TRUE,ISNUMBER(SEARCH(elem_ext,AA258)),0)),"")</f>
        <v/>
      </c>
      <c r="AF258" t="str">
        <f t="shared" si="82"/>
        <v xml:space="preserve"> </v>
      </c>
      <c r="AG258" t="str">
        <f t="shared" si="83"/>
        <v/>
      </c>
      <c r="AH258" t="e">
        <f t="shared" si="84"/>
        <v>#VALUE!</v>
      </c>
      <c r="AI258" t="str">
        <f t="shared" si="85"/>
        <v/>
      </c>
      <c r="AJ258" t="str">
        <f t="shared" si="86"/>
        <v/>
      </c>
      <c r="AK258" t="str">
        <f t="shared" si="87"/>
        <v/>
      </c>
      <c r="AL258" t="str">
        <f t="shared" si="88"/>
        <v/>
      </c>
      <c r="AM258" t="str">
        <f>IF(R258="","",'School Form 1-Copy'!$F$4)</f>
        <v/>
      </c>
      <c r="AN258" t="str">
        <f>IF(R258="","",'School Form 1-Copy'!$F$3)</f>
        <v/>
      </c>
      <c r="AO258" t="str">
        <f>IF(R258="","",'School Form 1-Copy'!$AH$3)</f>
        <v/>
      </c>
      <c r="AP258" t="str">
        <f>IF(R258="","",'School Form 1-Copy'!$S$3)</f>
        <v/>
      </c>
      <c r="AQ258" t="str">
        <f>IF(R258="","",IF('School Form 1-Copy'!$K$3="NCR","NCR",IF('School Form 1-Copy'!$K$3="ARMM","ARMM",IF('School Form 1-Copy'!$K$3="CARAGA","CARAGA",MID('School Form 1-Copy'!$K$3,FIND(" ",'School Form 1-Copy'!$K$3)+1,256)))))</f>
        <v/>
      </c>
      <c r="AR258" t="str">
        <f>IF(R258="","",MID('School Form 1-Copy'!$AB$4,FIND(" ",'School Form 1-Copy'!$AB$4)+1,256))</f>
        <v/>
      </c>
      <c r="AS258" t="str">
        <f>IF(R258="","",'School Form 1-Copy'!$AH$4)</f>
        <v/>
      </c>
      <c r="AT258" t="str">
        <f>IF(S258="","",'School Form 1-Copy'!$S$4)</f>
        <v/>
      </c>
      <c r="AU258" t="str">
        <f ca="1">IF(AM258="","",INDIRECT("'"&amp;"School Form 1-Copy"&amp;"'!"&amp;"AD"&amp;MATCH("*Prepared*",'School Form 1-Copy'!$AD$1:$AD$1000,0)+1))</f>
        <v/>
      </c>
    </row>
    <row r="259" spans="9:47">
      <c r="I259" t="str">
        <f t="shared" si="89"/>
        <v/>
      </c>
      <c r="J259" t="str">
        <f>IF(I259="","",VLOOKUP(F55,IF({1,0},'School Form 1-Copy'!$C$1:$C$1000,'School Form 1-Copy'!$A$1:$A$1000),2,0))</f>
        <v/>
      </c>
      <c r="K259" t="str">
        <f t="shared" si="90"/>
        <v/>
      </c>
      <c r="L259" t="str">
        <f t="shared" si="91"/>
        <v/>
      </c>
      <c r="M259" t="str">
        <f t="array" ref="M259">LOOKUP("zzzzz",CHOOSE({1,2},"",INDEX(I:I,SMALL(IF($I$3:$I$1000&lt;&gt;"",ROW($I$3:$I$1000)),ROWS($M$3:M259)))))</f>
        <v/>
      </c>
      <c r="N259" t="str">
        <f t="shared" si="73"/>
        <v/>
      </c>
      <c r="O259" t="str">
        <f t="shared" si="74"/>
        <v/>
      </c>
      <c r="P259" t="str">
        <f t="shared" si="75"/>
        <v/>
      </c>
      <c r="Q259" t="str">
        <f t="shared" si="76"/>
        <v/>
      </c>
      <c r="R259" t="str">
        <f>IFERROR(TRIM(MID(SUBSTITUTE(SUBSTITUTE(","&amp;$M259," ",", ",LEN($M259)-LEN(SUBSTITUTE($M259," ",""))),",",REPT(" ",50)),50*COLUMNS($M:M),50)),"")</f>
        <v/>
      </c>
      <c r="S259" t="str">
        <f>IFERROR(TRIM(MID(SUBSTITUTE(SUBSTITUTE(","&amp;$M259," ",", ",LEN($M259)-LEN(SUBSTITUTE($M259," ",""))),",",REPT(" ",50)),50*COLUMNS($M:N),50)),"")</f>
        <v/>
      </c>
      <c r="T259" t="str">
        <f>IFERROR(TRIM(MID(SUBSTITUTE(SUBSTITUTE(","&amp;$M259," ",", ",LEN($M259)-LEN(SUBSTITUTE($M259," ",""))),",",REPT(" ",50)),50*COLUMNS($M:O),50)),"")</f>
        <v/>
      </c>
      <c r="U259" t="str">
        <f>IFERROR(TRIM(MID(SUBSTITUTE(SUBSTITUTE(","&amp;$M259," ",", ",LEN($M259)-LEN(SUBSTITUTE($M259," ",""))),",",REPT(" ",50)),50*COLUMNS($M:P),50)),"")</f>
        <v/>
      </c>
      <c r="V259" s="53" t="e">
        <f>IF(LEN(TRIM(MID(SUBSTITUTE(SUBSTITUTE(","&amp;$Q259," ",", ",LEN($Q259)-LEN(SUBSTITUTE($Q259," ",""))),",",REPT(" ",50)),50*COLUMNS($Q:S),50)))&gt;3,TRIM(MID(SUBSTITUTE(SUBSTITUTE(","&amp;$Q259," ",", ",LEN($Q259)-LEN(SUBSTITUTE($Q259," ",""))),",",REPT(" ",50)),50*COLUMNS($Q:S),50)),"")</f>
        <v>#VALUE!</v>
      </c>
      <c r="W259" s="53" t="e">
        <f t="shared" si="77"/>
        <v>#VALUE!</v>
      </c>
      <c r="X259" t="e">
        <f t="shared" ref="X259:X322" si="92">IF(AND(LEFT(W259,1)="V",V259=""),W259&amp;" "&amp;U259,IF(COUNTA(W259)&gt;0,IF(OR(LEFT(W259,2)="JR",LEFT(W259,2)="SR",LEFT(W259,1)="I",LEFT(W259,1)="V",LEFT(W259,1)="X"),IF(COUNTBLANK(V259:W259)=0,W259&amp;" "&amp;U259,IF(W259="",W259&amp;" "&amp;IF(T259="",U259,IF(OR(LEFT(T259,1)="J",LEFT(T259,1)="I",LEFT(T259,1)="V",LEFT(T259,1)="X"),U259,IF(LEN(T259)&gt;=4,T259&amp;" "&amp;U259,IF(OR(W259="",V259=""),U259,W259&amp;" "&amp;U259)))),IF(T259="",U259,IF(OR(LEFT(T259,1)="J",LEFT(T259,1)="I",LEFT(T259,1)="V",LEFT(T259,1)="X"),U259,IF(LEN(T259)&gt;=4,T259&amp;" "&amp;U259,IF(OR(W259="",V259=""),U259,W259&amp;" "&amp;U259)))))),W259&amp;" "&amp;U259)))</f>
        <v>#VALUE!</v>
      </c>
      <c r="Y259" s="54" t="e">
        <f t="shared" si="78"/>
        <v>#VALUE!</v>
      </c>
      <c r="Z259" s="53" t="e">
        <f>IF(AND(LEN(TRIM(MID(SUBSTITUTE(SUBSTITUTE(","&amp;$R259," ",", ",LEN($R259)-LEN(SUBSTITUTE($R259," ",""))),",",REPT(" ",50)),50*COLUMNS($R:R),50))&gt;0),LEFT(TRIM(MID(SUBSTITUTE(SUBSTITUTE(","&amp;$R259," ",", ",LEN($R259)-LEN(SUBSTITUTE($R259," ",""))),",",REPT(" ",50)),50*COLUMNS($R:R),50)),1)="I",LEFT(TRIM(MID(SUBSTITUTE(SUBSTITUTE(","&amp;$R259," ",", ",LEN($R259)-LEN(SUBSTITUTE($R259," ",""))),",",REPT(" ",50)),50*COLUMNS($R:R),50)),1)="V",LEFT(TRIM(MID(SUBSTITUTE(SUBSTITUTE(","&amp;$R259," ",", ",LEN($R259)-LEN(SUBSTITUTE($R259," ",""))),",",REPT(" ",50)),50*COLUMNS($R:R),50)),1)="X",LEFT(TRIM(MID(SUBSTITUTE(SUBSTITUTE(","&amp;$R259," ",", ",LEN($R259)-LEN(SUBSTITUTE($R259," ",""))),",",REPT(" ",50)),50*COLUMNS($R:R),50)),1)="J"),TRIM(MID(SUBSTITUTE(SUBSTITUTE(","&amp;$R259," ",", ",LEN($R259)-LEN(SUBSTITUTE($R259," ",""))),",",REPT(" ",50)),50*COLUMNS($R:R),50)),R259)</f>
        <v>#VALUE!</v>
      </c>
      <c r="AA259" s="55" t="str">
        <f t="shared" si="79"/>
        <v xml:space="preserve"> </v>
      </c>
      <c r="AB259" s="56" t="e">
        <f>IF(AE259="",IF(OR(LEFT(W259,1)="I",LEFT(W259,1)="V",LEFT(W259,1)="X",LEFT(W259,2)="JR",LEFT(W259,2)="SR"),IF(LEN(T259)-LEN(SUBSTITUTE(T259," ",""))&gt;=2,LEFT(T259,(FIND(" ",T259,1)-1)),W259),IF(AND(W259="",V259=""),IF(SUBSTITUTE(SUBSTITUTE(SUBSTITUTE(R259,AA259,""),".","")," ","")="",IF(LEN(TRIM(MID(SUBSTITUTE(SUBSTITUTE(","&amp;$Q259," ",", ",LEN($Q259)-LEN(SUBSTITUTE($Q259," ",""))),",",REPT(" ",50)),50*COLUMNS($Q:S),50)))&gt;3,LEFT(TRIM(MID(SUBSTITUTE(SUBSTITUTE(","&amp;$Q259," ",", ",LEN($Q259)-LEN(SUBSTITUTE($Q259," ",""))),",",REPT(" ",50)),50*COLUMNS($Q:S),50)),3),TRIM(MID(SUBSTITUTE(SUBSTITUTE(","&amp;$Q259," ",", ",LEN($Q259)-LEN(SUBSTITUTE($Q259," ",""))),",",REPT(" ",50)),50*COLUMNS($Q:S),50))),SUBSTITUTE(SUBSTITUTE(SUBSTITUTE(R259,AA259,""),".","")," ","")),IF(AND(LEN(W259)&gt;0,LEN(V259)&gt;0),IF(SUBSTITUTE(SUBSTITUTE(SUBSTITUTE(R259,AA259,""),".","")," ","")="",IF(LEN(TRIM(MID(SUBSTITUTE(SUBSTITUTE(","&amp;$Q259," ",", ",LEN($Q259)-LEN(SUBSTITUTE($Q259," ",""))),",",REPT(" ",50)),50*COLUMNS($Q:S),50)))&gt;3,LEFT(TRIM(MID(SUBSTITUTE(SUBSTITUTE(","&amp;$Q259," ",", ",LEN($Q259)-LEN(SUBSTITUTE($Q259," ",""))),",",REPT(" ",50)),50*COLUMNS($Q:S),50)),3),TRIM(MID(SUBSTITUTE(SUBSTITUTE(","&amp;$Q259," ",", ",LEN($Q259)-LEN(SUBSTITUTE($Q259," ",""))),",",REPT(" ",50)),50*COLUMNS($Q:S),50))),SUBSTITUTE(SUBSTITUTE(SUBSTITUTE(R259,AA259,""),".","")," ","")),""))),AE259)</f>
        <v>#VALUE!</v>
      </c>
      <c r="AC259" s="56" t="e">
        <f t="shared" si="80"/>
        <v>#VALUE!</v>
      </c>
      <c r="AD259" s="57" t="str">
        <f t="shared" si="81"/>
        <v/>
      </c>
      <c r="AE259" t="str">
        <f t="array" ref="AE259">IFERROR(INDEX(elem_res,MATCH(TRUE,ISNUMBER(SEARCH(elem_ext,AA259)),0)),"")</f>
        <v/>
      </c>
      <c r="AF259" t="str">
        <f t="shared" si="82"/>
        <v xml:space="preserve"> </v>
      </c>
      <c r="AG259" t="str">
        <f t="shared" si="83"/>
        <v/>
      </c>
      <c r="AH259" t="e">
        <f t="shared" si="84"/>
        <v>#VALUE!</v>
      </c>
      <c r="AI259" t="str">
        <f t="shared" si="85"/>
        <v/>
      </c>
      <c r="AJ259" t="str">
        <f t="shared" si="86"/>
        <v/>
      </c>
      <c r="AK259" t="str">
        <f t="shared" si="87"/>
        <v/>
      </c>
      <c r="AL259" t="str">
        <f t="shared" si="88"/>
        <v/>
      </c>
      <c r="AM259" t="str">
        <f>IF(R259="","",'School Form 1-Copy'!$F$4)</f>
        <v/>
      </c>
      <c r="AN259" t="str">
        <f>IF(R259="","",'School Form 1-Copy'!$F$3)</f>
        <v/>
      </c>
      <c r="AO259" t="str">
        <f>IF(R259="","",'School Form 1-Copy'!$AH$3)</f>
        <v/>
      </c>
      <c r="AP259" t="str">
        <f>IF(R259="","",'School Form 1-Copy'!$S$3)</f>
        <v/>
      </c>
      <c r="AQ259" t="str">
        <f>IF(R259="","",IF('School Form 1-Copy'!$K$3="NCR","NCR",IF('School Form 1-Copy'!$K$3="ARMM","ARMM",IF('School Form 1-Copy'!$K$3="CARAGA","CARAGA",MID('School Form 1-Copy'!$K$3,FIND(" ",'School Form 1-Copy'!$K$3)+1,256)))))</f>
        <v/>
      </c>
      <c r="AR259" t="str">
        <f>IF(R259="","",MID('School Form 1-Copy'!$AB$4,FIND(" ",'School Form 1-Copy'!$AB$4)+1,256))</f>
        <v/>
      </c>
      <c r="AS259" t="str">
        <f>IF(R259="","",'School Form 1-Copy'!$AH$4)</f>
        <v/>
      </c>
      <c r="AT259" t="str">
        <f>IF(S259="","",'School Form 1-Copy'!$S$4)</f>
        <v/>
      </c>
      <c r="AU259" t="str">
        <f ca="1">IF(AM259="","",INDIRECT("'"&amp;"School Form 1-Copy"&amp;"'!"&amp;"AD"&amp;MATCH("*Prepared*",'School Form 1-Copy'!$AD$1:$AD$1000,0)+1))</f>
        <v/>
      </c>
    </row>
    <row r="260" spans="9:47">
      <c r="I260" t="str">
        <f t="shared" si="89"/>
        <v/>
      </c>
      <c r="J260" t="str">
        <f>IF(I260="","",VLOOKUP(F56,IF({1,0},'School Form 1-Copy'!$C$1:$C$1000,'School Form 1-Copy'!$A$1:$A$1000),2,0))</f>
        <v/>
      </c>
      <c r="K260" t="str">
        <f t="shared" si="90"/>
        <v/>
      </c>
      <c r="L260" t="str">
        <f t="shared" si="91"/>
        <v/>
      </c>
      <c r="M260" t="str">
        <f t="array" ref="M260">LOOKUP("zzzzz",CHOOSE({1,2},"",INDEX(I:I,SMALL(IF($I$3:$I$1000&lt;&gt;"",ROW($I$3:$I$1000)),ROWS($M$3:M260)))))</f>
        <v/>
      </c>
      <c r="N260" t="str">
        <f t="shared" ref="N260:N323" si="93">VLOOKUP(M260,$I$3:$J$410,2,FALSE)</f>
        <v/>
      </c>
      <c r="O260" t="str">
        <f t="shared" ref="O260:O323" si="94">VLOOKUP(M260,$I$3:$K$410,3,FALSE)</f>
        <v/>
      </c>
      <c r="P260" t="str">
        <f t="shared" ref="P260:P323" si="95">VLOOKUP(M260,$I$3:$L$410,4,FALSE)</f>
        <v/>
      </c>
      <c r="Q260" t="str">
        <f t="shared" ref="Q260:Q323" si="96">M260</f>
        <v/>
      </c>
      <c r="R260" t="str">
        <f>IFERROR(TRIM(MID(SUBSTITUTE(SUBSTITUTE(","&amp;$M260," ",", ",LEN($M260)-LEN(SUBSTITUTE($M260," ",""))),",",REPT(" ",50)),50*COLUMNS($M:M),50)),"")</f>
        <v/>
      </c>
      <c r="S260" t="str">
        <f>IFERROR(TRIM(MID(SUBSTITUTE(SUBSTITUTE(","&amp;$M260," ",", ",LEN($M260)-LEN(SUBSTITUTE($M260," ",""))),",",REPT(" ",50)),50*COLUMNS($M:N),50)),"")</f>
        <v/>
      </c>
      <c r="T260" t="str">
        <f>IFERROR(TRIM(MID(SUBSTITUTE(SUBSTITUTE(","&amp;$M260," ",", ",LEN($M260)-LEN(SUBSTITUTE($M260," ",""))),",",REPT(" ",50)),50*COLUMNS($M:O),50)),"")</f>
        <v/>
      </c>
      <c r="U260" t="str">
        <f>IFERROR(TRIM(MID(SUBSTITUTE(SUBSTITUTE(","&amp;$M260," ",", ",LEN($M260)-LEN(SUBSTITUTE($M260," ",""))),",",REPT(" ",50)),50*COLUMNS($M:P),50)),"")</f>
        <v/>
      </c>
      <c r="V260" s="53" t="e">
        <f>IF(LEN(TRIM(MID(SUBSTITUTE(SUBSTITUTE(","&amp;$Q260," ",", ",LEN($Q260)-LEN(SUBSTITUTE($Q260," ",""))),",",REPT(" ",50)),50*COLUMNS($Q:S),50)))&gt;3,TRIM(MID(SUBSTITUTE(SUBSTITUTE(","&amp;$Q260," ",", ",LEN($Q260)-LEN(SUBSTITUTE($Q260," ",""))),",",REPT(" ",50)),50*COLUMNS($Q:S),50)),"")</f>
        <v>#VALUE!</v>
      </c>
      <c r="W260" s="53" t="e">
        <f t="shared" ref="W260:W323" si="97">IF(LEN(V260)-LEN(SUBSTITUTE(V260," ",""))&gt;0,MID(V260,FIND(" ",V260)+1,256),T260)</f>
        <v>#VALUE!</v>
      </c>
      <c r="X260" t="e">
        <f t="shared" si="92"/>
        <v>#VALUE!</v>
      </c>
      <c r="Y260" s="54" t="e">
        <f t="shared" ref="Y260:Y323" si="98">IF(LEN(X260)-LEN(SUBSTITUTE(X260," ",""))&gt;1,MID(X260,FIND(" ",X260)+1,256),X260)</f>
        <v>#VALUE!</v>
      </c>
      <c r="Z260" s="53" t="e">
        <f>IF(AND(LEN(TRIM(MID(SUBSTITUTE(SUBSTITUTE(","&amp;$R260," ",", ",LEN($R260)-LEN(SUBSTITUTE($R260," ",""))),",",REPT(" ",50)),50*COLUMNS($R:R),50))&gt;0),LEFT(TRIM(MID(SUBSTITUTE(SUBSTITUTE(","&amp;$R260," ",", ",LEN($R260)-LEN(SUBSTITUTE($R260," ",""))),",",REPT(" ",50)),50*COLUMNS($R:R),50)),1)="I",LEFT(TRIM(MID(SUBSTITUTE(SUBSTITUTE(","&amp;$R260," ",", ",LEN($R260)-LEN(SUBSTITUTE($R260," ",""))),",",REPT(" ",50)),50*COLUMNS($R:R),50)),1)="V",LEFT(TRIM(MID(SUBSTITUTE(SUBSTITUTE(","&amp;$R260," ",", ",LEN($R260)-LEN(SUBSTITUTE($R260," ",""))),",",REPT(" ",50)),50*COLUMNS($R:R),50)),1)="X",LEFT(TRIM(MID(SUBSTITUTE(SUBSTITUTE(","&amp;$R260," ",", ",LEN($R260)-LEN(SUBSTITUTE($R260," ",""))),",",REPT(" ",50)),50*COLUMNS($R:R),50)),1)="J"),TRIM(MID(SUBSTITUTE(SUBSTITUTE(","&amp;$R260," ",", ",LEN($R260)-LEN(SUBSTITUTE($R260," ",""))),",",REPT(" ",50)),50*COLUMNS($R:R),50)),R260)</f>
        <v>#VALUE!</v>
      </c>
      <c r="AA260" s="55" t="str">
        <f t="shared" ref="AA260:AA323" si="99">IF(LEN($R260)-LEN(SUBSTITUTE($R260," ",""))&gt;=1,Z260,R260)&amp;" "</f>
        <v xml:space="preserve"> </v>
      </c>
      <c r="AB260" s="56" t="e">
        <f>IF(AE260="",IF(OR(LEFT(W260,1)="I",LEFT(W260,1)="V",LEFT(W260,1)="X",LEFT(W260,2)="JR",LEFT(W260,2)="SR"),IF(LEN(T260)-LEN(SUBSTITUTE(T260," ",""))&gt;=2,LEFT(T260,(FIND(" ",T260,1)-1)),W260),IF(AND(W260="",V260=""),IF(SUBSTITUTE(SUBSTITUTE(SUBSTITUTE(R260,AA260,""),".","")," ","")="",IF(LEN(TRIM(MID(SUBSTITUTE(SUBSTITUTE(","&amp;$Q260," ",", ",LEN($Q260)-LEN(SUBSTITUTE($Q260," ",""))),",",REPT(" ",50)),50*COLUMNS($Q:S),50)))&gt;3,LEFT(TRIM(MID(SUBSTITUTE(SUBSTITUTE(","&amp;$Q260," ",", ",LEN($Q260)-LEN(SUBSTITUTE($Q260," ",""))),",",REPT(" ",50)),50*COLUMNS($Q:S),50)),3),TRIM(MID(SUBSTITUTE(SUBSTITUTE(","&amp;$Q260," ",", ",LEN($Q260)-LEN(SUBSTITUTE($Q260," ",""))),",",REPT(" ",50)),50*COLUMNS($Q:S),50))),SUBSTITUTE(SUBSTITUTE(SUBSTITUTE(R260,AA260,""),".","")," ","")),IF(AND(LEN(W260)&gt;0,LEN(V260)&gt;0),IF(SUBSTITUTE(SUBSTITUTE(SUBSTITUTE(R260,AA260,""),".","")," ","")="",IF(LEN(TRIM(MID(SUBSTITUTE(SUBSTITUTE(","&amp;$Q260," ",", ",LEN($Q260)-LEN(SUBSTITUTE($Q260," ",""))),",",REPT(" ",50)),50*COLUMNS($Q:S),50)))&gt;3,LEFT(TRIM(MID(SUBSTITUTE(SUBSTITUTE(","&amp;$Q260," ",", ",LEN($Q260)-LEN(SUBSTITUTE($Q260," ",""))),",",REPT(" ",50)),50*COLUMNS($Q:S),50)),3),TRIM(MID(SUBSTITUTE(SUBSTITUTE(","&amp;$Q260," ",", ",LEN($Q260)-LEN(SUBSTITUTE($Q260," ",""))),",",REPT(" ",50)),50*COLUMNS($Q:S),50))),SUBSTITUTE(SUBSTITUTE(SUBSTITUTE(R260,AA260,""),".","")," ","")),""))),AE260)</f>
        <v>#VALUE!</v>
      </c>
      <c r="AC260" s="56" t="e">
        <f t="shared" ref="AC260:AC323" si="100">IF(AB260="","",IF(OR(LEFT(AB260,1)="I",AND(LEN(AB260)&lt;4,LEFT(AB260,1)="V"),LEFT(AB260,1)="X",LEFT(AB260,2)="JR",LEFT(AB260,2)="SR"),IF(OR(LEN(AB260)=2,LEFT(AB260,2)="II",LEFT(AB260,2)="VI",LEFT(AB260,2)="IV",LEFT(AB260,2)="IX",LEFT(AB260,2)="JR",LEFT(AB260,2)="SR",LEFT(AB260,1)="I",AND(LEN(AB260)=1,LEFT(AB260,1)="V"),LEFT(AB260,1)="X"),AB260,IF(V260="","")),IF(COUNTA(V260)&gt;0,LEFT(V260,FIND(" ",V260,1)-1),"")))</f>
        <v>#VALUE!</v>
      </c>
      <c r="AD260" s="57" t="str">
        <f t="shared" ref="AD260:AD323" si="101">S260</f>
        <v/>
      </c>
      <c r="AE260" t="str">
        <f t="array" ref="AE260">IFERROR(INDEX(elem_res,MATCH(TRUE,ISNUMBER(SEARCH(elem_ext,AA260)),0)),"")</f>
        <v/>
      </c>
      <c r="AF260" t="str">
        <f t="shared" ref="AF260:AF323" si="102">SUBSTITUTE(SUBSTITUTE(AA260,AE260,""),".","")</f>
        <v xml:space="preserve"> </v>
      </c>
      <c r="AG260" t="str">
        <f t="shared" ref="AG260:AG323" si="103">AD260</f>
        <v/>
      </c>
      <c r="AH260" t="e">
        <f t="shared" ref="AH260:AH323" si="104">Y260</f>
        <v>#VALUE!</v>
      </c>
      <c r="AI260" t="str">
        <f t="shared" ref="AI260:AI323" si="105">IFERROR(AC260,"")</f>
        <v/>
      </c>
      <c r="AJ260" t="str">
        <f t="shared" ref="AJ260:AJ323" si="106">VLOOKUP(M260,$I$3:$J$410,2,FALSE)</f>
        <v/>
      </c>
      <c r="AK260" t="str">
        <f t="shared" ref="AK260:AK323" si="107">SUBSTITUTE(VLOOKUP(M260,$I$3:$L$410,4,FALSE),"-","/")</f>
        <v/>
      </c>
      <c r="AL260" t="str">
        <f t="shared" ref="AL260:AL323" si="108">VLOOKUP(M260,$I$3:$K$410,3,FALSE)</f>
        <v/>
      </c>
      <c r="AM260" t="str">
        <f>IF(R260="","",'School Form 1-Copy'!$F$4)</f>
        <v/>
      </c>
      <c r="AN260" t="str">
        <f>IF(R260="","",'School Form 1-Copy'!$F$3)</f>
        <v/>
      </c>
      <c r="AO260" t="str">
        <f>IF(R260="","",'School Form 1-Copy'!$AH$3)</f>
        <v/>
      </c>
      <c r="AP260" t="str">
        <f>IF(R260="","",'School Form 1-Copy'!$S$3)</f>
        <v/>
      </c>
      <c r="AQ260" t="str">
        <f>IF(R260="","",IF('School Form 1-Copy'!$K$3="NCR","NCR",IF('School Form 1-Copy'!$K$3="ARMM","ARMM",IF('School Form 1-Copy'!$K$3="CARAGA","CARAGA",MID('School Form 1-Copy'!$K$3,FIND(" ",'School Form 1-Copy'!$K$3)+1,256)))))</f>
        <v/>
      </c>
      <c r="AR260" t="str">
        <f>IF(R260="","",MID('School Form 1-Copy'!$AB$4,FIND(" ",'School Form 1-Copy'!$AB$4)+1,256))</f>
        <v/>
      </c>
      <c r="AS260" t="str">
        <f>IF(R260="","",'School Form 1-Copy'!$AH$4)</f>
        <v/>
      </c>
      <c r="AT260" t="str">
        <f>IF(S260="","",'School Form 1-Copy'!$S$4)</f>
        <v/>
      </c>
      <c r="AU260" t="str">
        <f ca="1">IF(AM260="","",INDIRECT("'"&amp;"School Form 1-Copy"&amp;"'!"&amp;"AD"&amp;MATCH("*Prepared*",'School Form 1-Copy'!$AD$1:$AD$1000,0)+1))</f>
        <v/>
      </c>
    </row>
    <row r="261" spans="9:47">
      <c r="I261" t="str">
        <f t="shared" si="89"/>
        <v/>
      </c>
      <c r="J261" t="str">
        <f>IF(I261="","",VLOOKUP(F57,IF({1,0},'School Form 1-Copy'!$C$1:$C$1000,'School Form 1-Copy'!$A$1:$A$1000),2,0))</f>
        <v/>
      </c>
      <c r="K261" t="str">
        <f t="shared" si="90"/>
        <v/>
      </c>
      <c r="L261" t="str">
        <f t="shared" si="91"/>
        <v/>
      </c>
      <c r="M261" t="str">
        <f t="array" ref="M261">LOOKUP("zzzzz",CHOOSE({1,2},"",INDEX(I:I,SMALL(IF($I$3:$I$1000&lt;&gt;"",ROW($I$3:$I$1000)),ROWS($M$3:M261)))))</f>
        <v/>
      </c>
      <c r="N261" t="str">
        <f t="shared" si="93"/>
        <v/>
      </c>
      <c r="O261" t="str">
        <f t="shared" si="94"/>
        <v/>
      </c>
      <c r="P261" t="str">
        <f t="shared" si="95"/>
        <v/>
      </c>
      <c r="Q261" t="str">
        <f t="shared" si="96"/>
        <v/>
      </c>
      <c r="R261" t="str">
        <f>IFERROR(TRIM(MID(SUBSTITUTE(SUBSTITUTE(","&amp;$M261," ",", ",LEN($M261)-LEN(SUBSTITUTE($M261," ",""))),",",REPT(" ",50)),50*COLUMNS($M:M),50)),"")</f>
        <v/>
      </c>
      <c r="S261" t="str">
        <f>IFERROR(TRIM(MID(SUBSTITUTE(SUBSTITUTE(","&amp;$M261," ",", ",LEN($M261)-LEN(SUBSTITUTE($M261," ",""))),",",REPT(" ",50)),50*COLUMNS($M:N),50)),"")</f>
        <v/>
      </c>
      <c r="T261" t="str">
        <f>IFERROR(TRIM(MID(SUBSTITUTE(SUBSTITUTE(","&amp;$M261," ",", ",LEN($M261)-LEN(SUBSTITUTE($M261," ",""))),",",REPT(" ",50)),50*COLUMNS($M:O),50)),"")</f>
        <v/>
      </c>
      <c r="U261" t="str">
        <f>IFERROR(TRIM(MID(SUBSTITUTE(SUBSTITUTE(","&amp;$M261," ",", ",LEN($M261)-LEN(SUBSTITUTE($M261," ",""))),",",REPT(" ",50)),50*COLUMNS($M:P),50)),"")</f>
        <v/>
      </c>
      <c r="V261" s="53" t="e">
        <f>IF(LEN(TRIM(MID(SUBSTITUTE(SUBSTITUTE(","&amp;$Q261," ",", ",LEN($Q261)-LEN(SUBSTITUTE($Q261," ",""))),",",REPT(" ",50)),50*COLUMNS($Q:S),50)))&gt;3,TRIM(MID(SUBSTITUTE(SUBSTITUTE(","&amp;$Q261," ",", ",LEN($Q261)-LEN(SUBSTITUTE($Q261," ",""))),",",REPT(" ",50)),50*COLUMNS($Q:S),50)),"")</f>
        <v>#VALUE!</v>
      </c>
      <c r="W261" s="53" t="e">
        <f t="shared" si="97"/>
        <v>#VALUE!</v>
      </c>
      <c r="X261" t="e">
        <f t="shared" si="92"/>
        <v>#VALUE!</v>
      </c>
      <c r="Y261" s="54" t="e">
        <f t="shared" si="98"/>
        <v>#VALUE!</v>
      </c>
      <c r="Z261" s="53" t="e">
        <f>IF(AND(LEN(TRIM(MID(SUBSTITUTE(SUBSTITUTE(","&amp;$R261," ",", ",LEN($R261)-LEN(SUBSTITUTE($R261," ",""))),",",REPT(" ",50)),50*COLUMNS($R:R),50))&gt;0),LEFT(TRIM(MID(SUBSTITUTE(SUBSTITUTE(","&amp;$R261," ",", ",LEN($R261)-LEN(SUBSTITUTE($R261," ",""))),",",REPT(" ",50)),50*COLUMNS($R:R),50)),1)="I",LEFT(TRIM(MID(SUBSTITUTE(SUBSTITUTE(","&amp;$R261," ",", ",LEN($R261)-LEN(SUBSTITUTE($R261," ",""))),",",REPT(" ",50)),50*COLUMNS($R:R),50)),1)="V",LEFT(TRIM(MID(SUBSTITUTE(SUBSTITUTE(","&amp;$R261," ",", ",LEN($R261)-LEN(SUBSTITUTE($R261," ",""))),",",REPT(" ",50)),50*COLUMNS($R:R),50)),1)="X",LEFT(TRIM(MID(SUBSTITUTE(SUBSTITUTE(","&amp;$R261," ",", ",LEN($R261)-LEN(SUBSTITUTE($R261," ",""))),",",REPT(" ",50)),50*COLUMNS($R:R),50)),1)="J"),TRIM(MID(SUBSTITUTE(SUBSTITUTE(","&amp;$R261," ",", ",LEN($R261)-LEN(SUBSTITUTE($R261," ",""))),",",REPT(" ",50)),50*COLUMNS($R:R),50)),R261)</f>
        <v>#VALUE!</v>
      </c>
      <c r="AA261" s="55" t="str">
        <f t="shared" si="99"/>
        <v xml:space="preserve"> </v>
      </c>
      <c r="AB261" s="56" t="e">
        <f>IF(AE261="",IF(OR(LEFT(W261,1)="I",LEFT(W261,1)="V",LEFT(W261,1)="X",LEFT(W261,2)="JR",LEFT(W261,2)="SR"),IF(LEN(T261)-LEN(SUBSTITUTE(T261," ",""))&gt;=2,LEFT(T261,(FIND(" ",T261,1)-1)),W261),IF(AND(W261="",V261=""),IF(SUBSTITUTE(SUBSTITUTE(SUBSTITUTE(R261,AA261,""),".","")," ","")="",IF(LEN(TRIM(MID(SUBSTITUTE(SUBSTITUTE(","&amp;$Q261," ",", ",LEN($Q261)-LEN(SUBSTITUTE($Q261," ",""))),",",REPT(" ",50)),50*COLUMNS($Q:S),50)))&gt;3,LEFT(TRIM(MID(SUBSTITUTE(SUBSTITUTE(","&amp;$Q261," ",", ",LEN($Q261)-LEN(SUBSTITUTE($Q261," ",""))),",",REPT(" ",50)),50*COLUMNS($Q:S),50)),3),TRIM(MID(SUBSTITUTE(SUBSTITUTE(","&amp;$Q261," ",", ",LEN($Q261)-LEN(SUBSTITUTE($Q261," ",""))),",",REPT(" ",50)),50*COLUMNS($Q:S),50))),SUBSTITUTE(SUBSTITUTE(SUBSTITUTE(R261,AA261,""),".","")," ","")),IF(AND(LEN(W261)&gt;0,LEN(V261)&gt;0),IF(SUBSTITUTE(SUBSTITUTE(SUBSTITUTE(R261,AA261,""),".","")," ","")="",IF(LEN(TRIM(MID(SUBSTITUTE(SUBSTITUTE(","&amp;$Q261," ",", ",LEN($Q261)-LEN(SUBSTITUTE($Q261," ",""))),",",REPT(" ",50)),50*COLUMNS($Q:S),50)))&gt;3,LEFT(TRIM(MID(SUBSTITUTE(SUBSTITUTE(","&amp;$Q261," ",", ",LEN($Q261)-LEN(SUBSTITUTE($Q261," ",""))),",",REPT(" ",50)),50*COLUMNS($Q:S),50)),3),TRIM(MID(SUBSTITUTE(SUBSTITUTE(","&amp;$Q261," ",", ",LEN($Q261)-LEN(SUBSTITUTE($Q261," ",""))),",",REPT(" ",50)),50*COLUMNS($Q:S),50))),SUBSTITUTE(SUBSTITUTE(SUBSTITUTE(R261,AA261,""),".","")," ","")),""))),AE261)</f>
        <v>#VALUE!</v>
      </c>
      <c r="AC261" s="56" t="e">
        <f t="shared" si="100"/>
        <v>#VALUE!</v>
      </c>
      <c r="AD261" s="57" t="str">
        <f t="shared" si="101"/>
        <v/>
      </c>
      <c r="AE261" t="str">
        <f t="array" ref="AE261">IFERROR(INDEX(elem_res,MATCH(TRUE,ISNUMBER(SEARCH(elem_ext,AA261)),0)),"")</f>
        <v/>
      </c>
      <c r="AF261" t="str">
        <f t="shared" si="102"/>
        <v xml:space="preserve"> </v>
      </c>
      <c r="AG261" t="str">
        <f t="shared" si="103"/>
        <v/>
      </c>
      <c r="AH261" t="e">
        <f t="shared" si="104"/>
        <v>#VALUE!</v>
      </c>
      <c r="AI261" t="str">
        <f t="shared" si="105"/>
        <v/>
      </c>
      <c r="AJ261" t="str">
        <f t="shared" si="106"/>
        <v/>
      </c>
      <c r="AK261" t="str">
        <f t="shared" si="107"/>
        <v/>
      </c>
      <c r="AL261" t="str">
        <f t="shared" si="108"/>
        <v/>
      </c>
      <c r="AM261" t="str">
        <f>IF(R261="","",'School Form 1-Copy'!$F$4)</f>
        <v/>
      </c>
      <c r="AN261" t="str">
        <f>IF(R261="","",'School Form 1-Copy'!$F$3)</f>
        <v/>
      </c>
      <c r="AO261" t="str">
        <f>IF(R261="","",'School Form 1-Copy'!$AH$3)</f>
        <v/>
      </c>
      <c r="AP261" t="str">
        <f>IF(R261="","",'School Form 1-Copy'!$S$3)</f>
        <v/>
      </c>
      <c r="AQ261" t="str">
        <f>IF(R261="","",IF('School Form 1-Copy'!$K$3="NCR","NCR",IF('School Form 1-Copy'!$K$3="ARMM","ARMM",IF('School Form 1-Copy'!$K$3="CARAGA","CARAGA",MID('School Form 1-Copy'!$K$3,FIND(" ",'School Form 1-Copy'!$K$3)+1,256)))))</f>
        <v/>
      </c>
      <c r="AR261" t="str">
        <f>IF(R261="","",MID('School Form 1-Copy'!$AB$4,FIND(" ",'School Form 1-Copy'!$AB$4)+1,256))</f>
        <v/>
      </c>
      <c r="AS261" t="str">
        <f>IF(R261="","",'School Form 1-Copy'!$AH$4)</f>
        <v/>
      </c>
      <c r="AT261" t="str">
        <f>IF(S261="","",'School Form 1-Copy'!$S$4)</f>
        <v/>
      </c>
      <c r="AU261" t="str">
        <f ca="1">IF(AM261="","",INDIRECT("'"&amp;"School Form 1-Copy"&amp;"'!"&amp;"AD"&amp;MATCH("*Prepared*",'School Form 1-Copy'!$AD$1:$AD$1000,0)+1))</f>
        <v/>
      </c>
    </row>
    <row r="262" spans="9:47">
      <c r="I262" t="str">
        <f t="shared" si="89"/>
        <v/>
      </c>
      <c r="J262" t="str">
        <f>IF(I262="","",VLOOKUP(F58,IF({1,0},'School Form 1-Copy'!$C$1:$C$1000,'School Form 1-Copy'!$A$1:$A$1000),2,0))</f>
        <v/>
      </c>
      <c r="K262" t="str">
        <f t="shared" si="90"/>
        <v/>
      </c>
      <c r="L262" t="str">
        <f t="shared" si="91"/>
        <v/>
      </c>
      <c r="M262" t="str">
        <f t="array" ref="M262">LOOKUP("zzzzz",CHOOSE({1,2},"",INDEX(I:I,SMALL(IF($I$3:$I$1000&lt;&gt;"",ROW($I$3:$I$1000)),ROWS($M$3:M262)))))</f>
        <v/>
      </c>
      <c r="N262" t="str">
        <f t="shared" si="93"/>
        <v/>
      </c>
      <c r="O262" t="str">
        <f t="shared" si="94"/>
        <v/>
      </c>
      <c r="P262" t="str">
        <f t="shared" si="95"/>
        <v/>
      </c>
      <c r="Q262" t="str">
        <f t="shared" si="96"/>
        <v/>
      </c>
      <c r="R262" t="str">
        <f>IFERROR(TRIM(MID(SUBSTITUTE(SUBSTITUTE(","&amp;$M262," ",", ",LEN($M262)-LEN(SUBSTITUTE($M262," ",""))),",",REPT(" ",50)),50*COLUMNS($M:M),50)),"")</f>
        <v/>
      </c>
      <c r="S262" t="str">
        <f>IFERROR(TRIM(MID(SUBSTITUTE(SUBSTITUTE(","&amp;$M262," ",", ",LEN($M262)-LEN(SUBSTITUTE($M262," ",""))),",",REPT(" ",50)),50*COLUMNS($M:N),50)),"")</f>
        <v/>
      </c>
      <c r="T262" t="str">
        <f>IFERROR(TRIM(MID(SUBSTITUTE(SUBSTITUTE(","&amp;$M262," ",", ",LEN($M262)-LEN(SUBSTITUTE($M262," ",""))),",",REPT(" ",50)),50*COLUMNS($M:O),50)),"")</f>
        <v/>
      </c>
      <c r="U262" t="str">
        <f>IFERROR(TRIM(MID(SUBSTITUTE(SUBSTITUTE(","&amp;$M262," ",", ",LEN($M262)-LEN(SUBSTITUTE($M262," ",""))),",",REPT(" ",50)),50*COLUMNS($M:P),50)),"")</f>
        <v/>
      </c>
      <c r="V262" s="53" t="e">
        <f>IF(LEN(TRIM(MID(SUBSTITUTE(SUBSTITUTE(","&amp;$Q262," ",", ",LEN($Q262)-LEN(SUBSTITUTE($Q262," ",""))),",",REPT(" ",50)),50*COLUMNS($Q:S),50)))&gt;3,TRIM(MID(SUBSTITUTE(SUBSTITUTE(","&amp;$Q262," ",", ",LEN($Q262)-LEN(SUBSTITUTE($Q262," ",""))),",",REPT(" ",50)),50*COLUMNS($Q:S),50)),"")</f>
        <v>#VALUE!</v>
      </c>
      <c r="W262" s="53" t="e">
        <f t="shared" si="97"/>
        <v>#VALUE!</v>
      </c>
      <c r="X262" t="e">
        <f t="shared" si="92"/>
        <v>#VALUE!</v>
      </c>
      <c r="Y262" s="54" t="e">
        <f t="shared" si="98"/>
        <v>#VALUE!</v>
      </c>
      <c r="Z262" s="53" t="e">
        <f>IF(AND(LEN(TRIM(MID(SUBSTITUTE(SUBSTITUTE(","&amp;$R262," ",", ",LEN($R262)-LEN(SUBSTITUTE($R262," ",""))),",",REPT(" ",50)),50*COLUMNS($R:R),50))&gt;0),LEFT(TRIM(MID(SUBSTITUTE(SUBSTITUTE(","&amp;$R262," ",", ",LEN($R262)-LEN(SUBSTITUTE($R262," ",""))),",",REPT(" ",50)),50*COLUMNS($R:R),50)),1)="I",LEFT(TRIM(MID(SUBSTITUTE(SUBSTITUTE(","&amp;$R262," ",", ",LEN($R262)-LEN(SUBSTITUTE($R262," ",""))),",",REPT(" ",50)),50*COLUMNS($R:R),50)),1)="V",LEFT(TRIM(MID(SUBSTITUTE(SUBSTITUTE(","&amp;$R262," ",", ",LEN($R262)-LEN(SUBSTITUTE($R262," ",""))),",",REPT(" ",50)),50*COLUMNS($R:R),50)),1)="X",LEFT(TRIM(MID(SUBSTITUTE(SUBSTITUTE(","&amp;$R262," ",", ",LEN($R262)-LEN(SUBSTITUTE($R262," ",""))),",",REPT(" ",50)),50*COLUMNS($R:R),50)),1)="J"),TRIM(MID(SUBSTITUTE(SUBSTITUTE(","&amp;$R262," ",", ",LEN($R262)-LEN(SUBSTITUTE($R262," ",""))),",",REPT(" ",50)),50*COLUMNS($R:R),50)),R262)</f>
        <v>#VALUE!</v>
      </c>
      <c r="AA262" s="55" t="str">
        <f t="shared" si="99"/>
        <v xml:space="preserve"> </v>
      </c>
      <c r="AB262" s="56" t="e">
        <f>IF(AE262="",IF(OR(LEFT(W262,1)="I",LEFT(W262,1)="V",LEFT(W262,1)="X",LEFT(W262,2)="JR",LEFT(W262,2)="SR"),IF(LEN(T262)-LEN(SUBSTITUTE(T262," ",""))&gt;=2,LEFT(T262,(FIND(" ",T262,1)-1)),W262),IF(AND(W262="",V262=""),IF(SUBSTITUTE(SUBSTITUTE(SUBSTITUTE(R262,AA262,""),".","")," ","")="",IF(LEN(TRIM(MID(SUBSTITUTE(SUBSTITUTE(","&amp;$Q262," ",", ",LEN($Q262)-LEN(SUBSTITUTE($Q262," ",""))),",",REPT(" ",50)),50*COLUMNS($Q:S),50)))&gt;3,LEFT(TRIM(MID(SUBSTITUTE(SUBSTITUTE(","&amp;$Q262," ",", ",LEN($Q262)-LEN(SUBSTITUTE($Q262," ",""))),",",REPT(" ",50)),50*COLUMNS($Q:S),50)),3),TRIM(MID(SUBSTITUTE(SUBSTITUTE(","&amp;$Q262," ",", ",LEN($Q262)-LEN(SUBSTITUTE($Q262," ",""))),",",REPT(" ",50)),50*COLUMNS($Q:S),50))),SUBSTITUTE(SUBSTITUTE(SUBSTITUTE(R262,AA262,""),".","")," ","")),IF(AND(LEN(W262)&gt;0,LEN(V262)&gt;0),IF(SUBSTITUTE(SUBSTITUTE(SUBSTITUTE(R262,AA262,""),".","")," ","")="",IF(LEN(TRIM(MID(SUBSTITUTE(SUBSTITUTE(","&amp;$Q262," ",", ",LEN($Q262)-LEN(SUBSTITUTE($Q262," ",""))),",",REPT(" ",50)),50*COLUMNS($Q:S),50)))&gt;3,LEFT(TRIM(MID(SUBSTITUTE(SUBSTITUTE(","&amp;$Q262," ",", ",LEN($Q262)-LEN(SUBSTITUTE($Q262," ",""))),",",REPT(" ",50)),50*COLUMNS($Q:S),50)),3),TRIM(MID(SUBSTITUTE(SUBSTITUTE(","&amp;$Q262," ",", ",LEN($Q262)-LEN(SUBSTITUTE($Q262," ",""))),",",REPT(" ",50)),50*COLUMNS($Q:S),50))),SUBSTITUTE(SUBSTITUTE(SUBSTITUTE(R262,AA262,""),".","")," ","")),""))),AE262)</f>
        <v>#VALUE!</v>
      </c>
      <c r="AC262" s="56" t="e">
        <f t="shared" si="100"/>
        <v>#VALUE!</v>
      </c>
      <c r="AD262" s="57" t="str">
        <f t="shared" si="101"/>
        <v/>
      </c>
      <c r="AE262" t="str">
        <f t="array" ref="AE262">IFERROR(INDEX(elem_res,MATCH(TRUE,ISNUMBER(SEARCH(elem_ext,AA262)),0)),"")</f>
        <v/>
      </c>
      <c r="AF262" t="str">
        <f t="shared" si="102"/>
        <v xml:space="preserve"> </v>
      </c>
      <c r="AG262" t="str">
        <f t="shared" si="103"/>
        <v/>
      </c>
      <c r="AH262" t="e">
        <f t="shared" si="104"/>
        <v>#VALUE!</v>
      </c>
      <c r="AI262" t="str">
        <f t="shared" si="105"/>
        <v/>
      </c>
      <c r="AJ262" t="str">
        <f t="shared" si="106"/>
        <v/>
      </c>
      <c r="AK262" t="str">
        <f t="shared" si="107"/>
        <v/>
      </c>
      <c r="AL262" t="str">
        <f t="shared" si="108"/>
        <v/>
      </c>
      <c r="AM262" t="str">
        <f>IF(R262="","",'School Form 1-Copy'!$F$4)</f>
        <v/>
      </c>
      <c r="AN262" t="str">
        <f>IF(R262="","",'School Form 1-Copy'!$F$3)</f>
        <v/>
      </c>
      <c r="AO262" t="str">
        <f>IF(R262="","",'School Form 1-Copy'!$AH$3)</f>
        <v/>
      </c>
      <c r="AP262" t="str">
        <f>IF(R262="","",'School Form 1-Copy'!$S$3)</f>
        <v/>
      </c>
      <c r="AQ262" t="str">
        <f>IF(R262="","",IF('School Form 1-Copy'!$K$3="NCR","NCR",IF('School Form 1-Copy'!$K$3="ARMM","ARMM",IF('School Form 1-Copy'!$K$3="CARAGA","CARAGA",MID('School Form 1-Copy'!$K$3,FIND(" ",'School Form 1-Copy'!$K$3)+1,256)))))</f>
        <v/>
      </c>
      <c r="AR262" t="str">
        <f>IF(R262="","",MID('School Form 1-Copy'!$AB$4,FIND(" ",'School Form 1-Copy'!$AB$4)+1,256))</f>
        <v/>
      </c>
      <c r="AS262" t="str">
        <f>IF(R262="","",'School Form 1-Copy'!$AH$4)</f>
        <v/>
      </c>
      <c r="AT262" t="str">
        <f>IF(S262="","",'School Form 1-Copy'!$S$4)</f>
        <v/>
      </c>
      <c r="AU262" t="str">
        <f ca="1">IF(AM262="","",INDIRECT("'"&amp;"School Form 1-Copy"&amp;"'!"&amp;"AD"&amp;MATCH("*Prepared*",'School Form 1-Copy'!$AD$1:$AD$1000,0)+1))</f>
        <v/>
      </c>
    </row>
    <row r="263" spans="9:47">
      <c r="I263" t="str">
        <f t="shared" si="89"/>
        <v/>
      </c>
      <c r="J263" t="str">
        <f>IF(I263="","",VLOOKUP(F59,IF({1,0},'School Form 1-Copy'!$C$1:$C$1000,'School Form 1-Copy'!$A$1:$A$1000),2,0))</f>
        <v/>
      </c>
      <c r="K263" t="str">
        <f t="shared" si="90"/>
        <v/>
      </c>
      <c r="L263" t="str">
        <f t="shared" si="91"/>
        <v/>
      </c>
      <c r="M263" t="str">
        <f t="array" ref="M263">LOOKUP("zzzzz",CHOOSE({1,2},"",INDEX(I:I,SMALL(IF($I$3:$I$1000&lt;&gt;"",ROW($I$3:$I$1000)),ROWS($M$3:M263)))))</f>
        <v/>
      </c>
      <c r="N263" t="str">
        <f t="shared" si="93"/>
        <v/>
      </c>
      <c r="O263" t="str">
        <f t="shared" si="94"/>
        <v/>
      </c>
      <c r="P263" t="str">
        <f t="shared" si="95"/>
        <v/>
      </c>
      <c r="Q263" t="str">
        <f t="shared" si="96"/>
        <v/>
      </c>
      <c r="R263" t="str">
        <f>IFERROR(TRIM(MID(SUBSTITUTE(SUBSTITUTE(","&amp;$M263," ",", ",LEN($M263)-LEN(SUBSTITUTE($M263," ",""))),",",REPT(" ",50)),50*COLUMNS($M:M),50)),"")</f>
        <v/>
      </c>
      <c r="S263" t="str">
        <f>IFERROR(TRIM(MID(SUBSTITUTE(SUBSTITUTE(","&amp;$M263," ",", ",LEN($M263)-LEN(SUBSTITUTE($M263," ",""))),",",REPT(" ",50)),50*COLUMNS($M:N),50)),"")</f>
        <v/>
      </c>
      <c r="T263" t="str">
        <f>IFERROR(TRIM(MID(SUBSTITUTE(SUBSTITUTE(","&amp;$M263," ",", ",LEN($M263)-LEN(SUBSTITUTE($M263," ",""))),",",REPT(" ",50)),50*COLUMNS($M:O),50)),"")</f>
        <v/>
      </c>
      <c r="U263" t="str">
        <f>IFERROR(TRIM(MID(SUBSTITUTE(SUBSTITUTE(","&amp;$M263," ",", ",LEN($M263)-LEN(SUBSTITUTE($M263," ",""))),",",REPT(" ",50)),50*COLUMNS($M:P),50)),"")</f>
        <v/>
      </c>
      <c r="V263" s="53" t="e">
        <f>IF(LEN(TRIM(MID(SUBSTITUTE(SUBSTITUTE(","&amp;$Q263," ",", ",LEN($Q263)-LEN(SUBSTITUTE($Q263," ",""))),",",REPT(" ",50)),50*COLUMNS($Q:S),50)))&gt;3,TRIM(MID(SUBSTITUTE(SUBSTITUTE(","&amp;$Q263," ",", ",LEN($Q263)-LEN(SUBSTITUTE($Q263," ",""))),",",REPT(" ",50)),50*COLUMNS($Q:S),50)),"")</f>
        <v>#VALUE!</v>
      </c>
      <c r="W263" s="53" t="e">
        <f t="shared" si="97"/>
        <v>#VALUE!</v>
      </c>
      <c r="X263" t="e">
        <f t="shared" si="92"/>
        <v>#VALUE!</v>
      </c>
      <c r="Y263" s="54" t="e">
        <f t="shared" si="98"/>
        <v>#VALUE!</v>
      </c>
      <c r="Z263" s="53" t="e">
        <f>IF(AND(LEN(TRIM(MID(SUBSTITUTE(SUBSTITUTE(","&amp;$R263," ",", ",LEN($R263)-LEN(SUBSTITUTE($R263," ",""))),",",REPT(" ",50)),50*COLUMNS($R:R),50))&gt;0),LEFT(TRIM(MID(SUBSTITUTE(SUBSTITUTE(","&amp;$R263," ",", ",LEN($R263)-LEN(SUBSTITUTE($R263," ",""))),",",REPT(" ",50)),50*COLUMNS($R:R),50)),1)="I",LEFT(TRIM(MID(SUBSTITUTE(SUBSTITUTE(","&amp;$R263," ",", ",LEN($R263)-LEN(SUBSTITUTE($R263," ",""))),",",REPT(" ",50)),50*COLUMNS($R:R),50)),1)="V",LEFT(TRIM(MID(SUBSTITUTE(SUBSTITUTE(","&amp;$R263," ",", ",LEN($R263)-LEN(SUBSTITUTE($R263," ",""))),",",REPT(" ",50)),50*COLUMNS($R:R),50)),1)="X",LEFT(TRIM(MID(SUBSTITUTE(SUBSTITUTE(","&amp;$R263," ",", ",LEN($R263)-LEN(SUBSTITUTE($R263," ",""))),",",REPT(" ",50)),50*COLUMNS($R:R),50)),1)="J"),TRIM(MID(SUBSTITUTE(SUBSTITUTE(","&amp;$R263," ",", ",LEN($R263)-LEN(SUBSTITUTE($R263," ",""))),",",REPT(" ",50)),50*COLUMNS($R:R),50)),R263)</f>
        <v>#VALUE!</v>
      </c>
      <c r="AA263" s="55" t="str">
        <f t="shared" si="99"/>
        <v xml:space="preserve"> </v>
      </c>
      <c r="AB263" s="56" t="e">
        <f>IF(AE263="",IF(OR(LEFT(W263,1)="I",LEFT(W263,1)="V",LEFT(W263,1)="X",LEFT(W263,2)="JR",LEFT(W263,2)="SR"),IF(LEN(T263)-LEN(SUBSTITUTE(T263," ",""))&gt;=2,LEFT(T263,(FIND(" ",T263,1)-1)),W263),IF(AND(W263="",V263=""),IF(SUBSTITUTE(SUBSTITUTE(SUBSTITUTE(R263,AA263,""),".","")," ","")="",IF(LEN(TRIM(MID(SUBSTITUTE(SUBSTITUTE(","&amp;$Q263," ",", ",LEN($Q263)-LEN(SUBSTITUTE($Q263," ",""))),",",REPT(" ",50)),50*COLUMNS($Q:S),50)))&gt;3,LEFT(TRIM(MID(SUBSTITUTE(SUBSTITUTE(","&amp;$Q263," ",", ",LEN($Q263)-LEN(SUBSTITUTE($Q263," ",""))),",",REPT(" ",50)),50*COLUMNS($Q:S),50)),3),TRIM(MID(SUBSTITUTE(SUBSTITUTE(","&amp;$Q263," ",", ",LEN($Q263)-LEN(SUBSTITUTE($Q263," ",""))),",",REPT(" ",50)),50*COLUMNS($Q:S),50))),SUBSTITUTE(SUBSTITUTE(SUBSTITUTE(R263,AA263,""),".","")," ","")),IF(AND(LEN(W263)&gt;0,LEN(V263)&gt;0),IF(SUBSTITUTE(SUBSTITUTE(SUBSTITUTE(R263,AA263,""),".","")," ","")="",IF(LEN(TRIM(MID(SUBSTITUTE(SUBSTITUTE(","&amp;$Q263," ",", ",LEN($Q263)-LEN(SUBSTITUTE($Q263," ",""))),",",REPT(" ",50)),50*COLUMNS($Q:S),50)))&gt;3,LEFT(TRIM(MID(SUBSTITUTE(SUBSTITUTE(","&amp;$Q263," ",", ",LEN($Q263)-LEN(SUBSTITUTE($Q263," ",""))),",",REPT(" ",50)),50*COLUMNS($Q:S),50)),3),TRIM(MID(SUBSTITUTE(SUBSTITUTE(","&amp;$Q263," ",", ",LEN($Q263)-LEN(SUBSTITUTE($Q263," ",""))),",",REPT(" ",50)),50*COLUMNS($Q:S),50))),SUBSTITUTE(SUBSTITUTE(SUBSTITUTE(R263,AA263,""),".","")," ","")),""))),AE263)</f>
        <v>#VALUE!</v>
      </c>
      <c r="AC263" s="56" t="e">
        <f t="shared" si="100"/>
        <v>#VALUE!</v>
      </c>
      <c r="AD263" s="57" t="str">
        <f t="shared" si="101"/>
        <v/>
      </c>
      <c r="AE263" t="str">
        <f t="array" ref="AE263">IFERROR(INDEX(elem_res,MATCH(TRUE,ISNUMBER(SEARCH(elem_ext,AA263)),0)),"")</f>
        <v/>
      </c>
      <c r="AF263" t="str">
        <f t="shared" si="102"/>
        <v xml:space="preserve"> </v>
      </c>
      <c r="AG263" t="str">
        <f t="shared" si="103"/>
        <v/>
      </c>
      <c r="AH263" t="e">
        <f t="shared" si="104"/>
        <v>#VALUE!</v>
      </c>
      <c r="AI263" t="str">
        <f t="shared" si="105"/>
        <v/>
      </c>
      <c r="AJ263" t="str">
        <f t="shared" si="106"/>
        <v/>
      </c>
      <c r="AK263" t="str">
        <f t="shared" si="107"/>
        <v/>
      </c>
      <c r="AL263" t="str">
        <f t="shared" si="108"/>
        <v/>
      </c>
      <c r="AM263" t="str">
        <f>IF(R263="","",'School Form 1-Copy'!$F$4)</f>
        <v/>
      </c>
      <c r="AN263" t="str">
        <f>IF(R263="","",'School Form 1-Copy'!$F$3)</f>
        <v/>
      </c>
      <c r="AO263" t="str">
        <f>IF(R263="","",'School Form 1-Copy'!$AH$3)</f>
        <v/>
      </c>
      <c r="AP263" t="str">
        <f>IF(R263="","",'School Form 1-Copy'!$S$3)</f>
        <v/>
      </c>
      <c r="AQ263" t="str">
        <f>IF(R263="","",IF('School Form 1-Copy'!$K$3="NCR","NCR",IF('School Form 1-Copy'!$K$3="ARMM","ARMM",IF('School Form 1-Copy'!$K$3="CARAGA","CARAGA",MID('School Form 1-Copy'!$K$3,FIND(" ",'School Form 1-Copy'!$K$3)+1,256)))))</f>
        <v/>
      </c>
      <c r="AR263" t="str">
        <f>IF(R263="","",MID('School Form 1-Copy'!$AB$4,FIND(" ",'School Form 1-Copy'!$AB$4)+1,256))</f>
        <v/>
      </c>
      <c r="AS263" t="str">
        <f>IF(R263="","",'School Form 1-Copy'!$AH$4)</f>
        <v/>
      </c>
      <c r="AT263" t="str">
        <f>IF(S263="","",'School Form 1-Copy'!$S$4)</f>
        <v/>
      </c>
      <c r="AU263" t="str">
        <f ca="1">IF(AM263="","",INDIRECT("'"&amp;"School Form 1-Copy"&amp;"'!"&amp;"AD"&amp;MATCH("*Prepared*",'School Form 1-Copy'!$AD$1:$AD$1000,0)+1))</f>
        <v/>
      </c>
    </row>
    <row r="264" spans="9:47">
      <c r="I264" t="str">
        <f t="shared" si="89"/>
        <v/>
      </c>
      <c r="J264" t="str">
        <f>IF(I264="","",VLOOKUP(F60,IF({1,0},'School Form 1-Copy'!$C$1:$C$1000,'School Form 1-Copy'!$A$1:$A$1000),2,0))</f>
        <v/>
      </c>
      <c r="K264" t="str">
        <f t="shared" si="90"/>
        <v/>
      </c>
      <c r="L264" t="str">
        <f t="shared" si="91"/>
        <v/>
      </c>
      <c r="M264" t="str">
        <f t="array" ref="M264">LOOKUP("zzzzz",CHOOSE({1,2},"",INDEX(I:I,SMALL(IF($I$3:$I$1000&lt;&gt;"",ROW($I$3:$I$1000)),ROWS($M$3:M264)))))</f>
        <v/>
      </c>
      <c r="N264" t="str">
        <f t="shared" si="93"/>
        <v/>
      </c>
      <c r="O264" t="str">
        <f t="shared" si="94"/>
        <v/>
      </c>
      <c r="P264" t="str">
        <f t="shared" si="95"/>
        <v/>
      </c>
      <c r="Q264" t="str">
        <f t="shared" si="96"/>
        <v/>
      </c>
      <c r="R264" t="str">
        <f>IFERROR(TRIM(MID(SUBSTITUTE(SUBSTITUTE(","&amp;$M264," ",", ",LEN($M264)-LEN(SUBSTITUTE($M264," ",""))),",",REPT(" ",50)),50*COLUMNS($M:M),50)),"")</f>
        <v/>
      </c>
      <c r="S264" t="str">
        <f>IFERROR(TRIM(MID(SUBSTITUTE(SUBSTITUTE(","&amp;$M264," ",", ",LEN($M264)-LEN(SUBSTITUTE($M264," ",""))),",",REPT(" ",50)),50*COLUMNS($M:N),50)),"")</f>
        <v/>
      </c>
      <c r="T264" t="str">
        <f>IFERROR(TRIM(MID(SUBSTITUTE(SUBSTITUTE(","&amp;$M264," ",", ",LEN($M264)-LEN(SUBSTITUTE($M264," ",""))),",",REPT(" ",50)),50*COLUMNS($M:O),50)),"")</f>
        <v/>
      </c>
      <c r="U264" t="str">
        <f>IFERROR(TRIM(MID(SUBSTITUTE(SUBSTITUTE(","&amp;$M264," ",", ",LEN($M264)-LEN(SUBSTITUTE($M264," ",""))),",",REPT(" ",50)),50*COLUMNS($M:P),50)),"")</f>
        <v/>
      </c>
      <c r="V264" s="53" t="e">
        <f>IF(LEN(TRIM(MID(SUBSTITUTE(SUBSTITUTE(","&amp;$Q264," ",", ",LEN($Q264)-LEN(SUBSTITUTE($Q264," ",""))),",",REPT(" ",50)),50*COLUMNS($Q:S),50)))&gt;3,TRIM(MID(SUBSTITUTE(SUBSTITUTE(","&amp;$Q264," ",", ",LEN($Q264)-LEN(SUBSTITUTE($Q264," ",""))),",",REPT(" ",50)),50*COLUMNS($Q:S),50)),"")</f>
        <v>#VALUE!</v>
      </c>
      <c r="W264" s="53" t="e">
        <f t="shared" si="97"/>
        <v>#VALUE!</v>
      </c>
      <c r="X264" t="e">
        <f t="shared" si="92"/>
        <v>#VALUE!</v>
      </c>
      <c r="Y264" s="54" t="e">
        <f t="shared" si="98"/>
        <v>#VALUE!</v>
      </c>
      <c r="Z264" s="53" t="e">
        <f>IF(AND(LEN(TRIM(MID(SUBSTITUTE(SUBSTITUTE(","&amp;$R264," ",", ",LEN($R264)-LEN(SUBSTITUTE($R264," ",""))),",",REPT(" ",50)),50*COLUMNS($R:R),50))&gt;0),LEFT(TRIM(MID(SUBSTITUTE(SUBSTITUTE(","&amp;$R264," ",", ",LEN($R264)-LEN(SUBSTITUTE($R264," ",""))),",",REPT(" ",50)),50*COLUMNS($R:R),50)),1)="I",LEFT(TRIM(MID(SUBSTITUTE(SUBSTITUTE(","&amp;$R264," ",", ",LEN($R264)-LEN(SUBSTITUTE($R264," ",""))),",",REPT(" ",50)),50*COLUMNS($R:R),50)),1)="V",LEFT(TRIM(MID(SUBSTITUTE(SUBSTITUTE(","&amp;$R264," ",", ",LEN($R264)-LEN(SUBSTITUTE($R264," ",""))),",",REPT(" ",50)),50*COLUMNS($R:R),50)),1)="X",LEFT(TRIM(MID(SUBSTITUTE(SUBSTITUTE(","&amp;$R264," ",", ",LEN($R264)-LEN(SUBSTITUTE($R264," ",""))),",",REPT(" ",50)),50*COLUMNS($R:R),50)),1)="J"),TRIM(MID(SUBSTITUTE(SUBSTITUTE(","&amp;$R264," ",", ",LEN($R264)-LEN(SUBSTITUTE($R264," ",""))),",",REPT(" ",50)),50*COLUMNS($R:R),50)),R264)</f>
        <v>#VALUE!</v>
      </c>
      <c r="AA264" s="55" t="str">
        <f t="shared" si="99"/>
        <v xml:space="preserve"> </v>
      </c>
      <c r="AB264" s="56" t="e">
        <f>IF(AE264="",IF(OR(LEFT(W264,1)="I",LEFT(W264,1)="V",LEFT(W264,1)="X",LEFT(W264,2)="JR",LEFT(W264,2)="SR"),IF(LEN(T264)-LEN(SUBSTITUTE(T264," ",""))&gt;=2,LEFT(T264,(FIND(" ",T264,1)-1)),W264),IF(AND(W264="",V264=""),IF(SUBSTITUTE(SUBSTITUTE(SUBSTITUTE(R264,AA264,""),".","")," ","")="",IF(LEN(TRIM(MID(SUBSTITUTE(SUBSTITUTE(","&amp;$Q264," ",", ",LEN($Q264)-LEN(SUBSTITUTE($Q264," ",""))),",",REPT(" ",50)),50*COLUMNS($Q:S),50)))&gt;3,LEFT(TRIM(MID(SUBSTITUTE(SUBSTITUTE(","&amp;$Q264," ",", ",LEN($Q264)-LEN(SUBSTITUTE($Q264," ",""))),",",REPT(" ",50)),50*COLUMNS($Q:S),50)),3),TRIM(MID(SUBSTITUTE(SUBSTITUTE(","&amp;$Q264," ",", ",LEN($Q264)-LEN(SUBSTITUTE($Q264," ",""))),",",REPT(" ",50)),50*COLUMNS($Q:S),50))),SUBSTITUTE(SUBSTITUTE(SUBSTITUTE(R264,AA264,""),".","")," ","")),IF(AND(LEN(W264)&gt;0,LEN(V264)&gt;0),IF(SUBSTITUTE(SUBSTITUTE(SUBSTITUTE(R264,AA264,""),".","")," ","")="",IF(LEN(TRIM(MID(SUBSTITUTE(SUBSTITUTE(","&amp;$Q264," ",", ",LEN($Q264)-LEN(SUBSTITUTE($Q264," ",""))),",",REPT(" ",50)),50*COLUMNS($Q:S),50)))&gt;3,LEFT(TRIM(MID(SUBSTITUTE(SUBSTITUTE(","&amp;$Q264," ",", ",LEN($Q264)-LEN(SUBSTITUTE($Q264," ",""))),",",REPT(" ",50)),50*COLUMNS($Q:S),50)),3),TRIM(MID(SUBSTITUTE(SUBSTITUTE(","&amp;$Q264," ",", ",LEN($Q264)-LEN(SUBSTITUTE($Q264," ",""))),",",REPT(" ",50)),50*COLUMNS($Q:S),50))),SUBSTITUTE(SUBSTITUTE(SUBSTITUTE(R264,AA264,""),".","")," ","")),""))),AE264)</f>
        <v>#VALUE!</v>
      </c>
      <c r="AC264" s="56" t="e">
        <f t="shared" si="100"/>
        <v>#VALUE!</v>
      </c>
      <c r="AD264" s="57" t="str">
        <f t="shared" si="101"/>
        <v/>
      </c>
      <c r="AE264" t="str">
        <f t="array" ref="AE264">IFERROR(INDEX(elem_res,MATCH(TRUE,ISNUMBER(SEARCH(elem_ext,AA264)),0)),"")</f>
        <v/>
      </c>
      <c r="AF264" t="str">
        <f t="shared" si="102"/>
        <v xml:space="preserve"> </v>
      </c>
      <c r="AG264" t="str">
        <f t="shared" si="103"/>
        <v/>
      </c>
      <c r="AH264" t="e">
        <f t="shared" si="104"/>
        <v>#VALUE!</v>
      </c>
      <c r="AI264" t="str">
        <f t="shared" si="105"/>
        <v/>
      </c>
      <c r="AJ264" t="str">
        <f t="shared" si="106"/>
        <v/>
      </c>
      <c r="AK264" t="str">
        <f t="shared" si="107"/>
        <v/>
      </c>
      <c r="AL264" t="str">
        <f t="shared" si="108"/>
        <v/>
      </c>
      <c r="AM264" t="str">
        <f>IF(R264="","",'School Form 1-Copy'!$F$4)</f>
        <v/>
      </c>
      <c r="AN264" t="str">
        <f>IF(R264="","",'School Form 1-Copy'!$F$3)</f>
        <v/>
      </c>
      <c r="AO264" t="str">
        <f>IF(R264="","",'School Form 1-Copy'!$AH$3)</f>
        <v/>
      </c>
      <c r="AP264" t="str">
        <f>IF(R264="","",'School Form 1-Copy'!$S$3)</f>
        <v/>
      </c>
      <c r="AQ264" t="str">
        <f>IF(R264="","",IF('School Form 1-Copy'!$K$3="NCR","NCR",IF('School Form 1-Copy'!$K$3="ARMM","ARMM",IF('School Form 1-Copy'!$K$3="CARAGA","CARAGA",MID('School Form 1-Copy'!$K$3,FIND(" ",'School Form 1-Copy'!$K$3)+1,256)))))</f>
        <v/>
      </c>
      <c r="AR264" t="str">
        <f>IF(R264="","",MID('School Form 1-Copy'!$AB$4,FIND(" ",'School Form 1-Copy'!$AB$4)+1,256))</f>
        <v/>
      </c>
      <c r="AS264" t="str">
        <f>IF(R264="","",'School Form 1-Copy'!$AH$4)</f>
        <v/>
      </c>
      <c r="AT264" t="str">
        <f>IF(S264="","",'School Form 1-Copy'!$S$4)</f>
        <v/>
      </c>
      <c r="AU264" t="str">
        <f ca="1">IF(AM264="","",INDIRECT("'"&amp;"School Form 1-Copy"&amp;"'!"&amp;"AD"&amp;MATCH("*Prepared*",'School Form 1-Copy'!$AD$1:$AD$1000,0)+1))</f>
        <v/>
      </c>
    </row>
    <row r="265" spans="9:47">
      <c r="I265" t="str">
        <f t="shared" si="89"/>
        <v/>
      </c>
      <c r="J265" t="str">
        <f>IF(I265="","",VLOOKUP(F61,IF({1,0},'School Form 1-Copy'!$C$1:$C$1000,'School Form 1-Copy'!$A$1:$A$1000),2,0))</f>
        <v/>
      </c>
      <c r="K265" t="str">
        <f t="shared" si="90"/>
        <v/>
      </c>
      <c r="L265" t="str">
        <f t="shared" si="91"/>
        <v/>
      </c>
      <c r="M265" t="str">
        <f t="array" ref="M265">LOOKUP("zzzzz",CHOOSE({1,2},"",INDEX(I:I,SMALL(IF($I$3:$I$1000&lt;&gt;"",ROW($I$3:$I$1000)),ROWS($M$3:M265)))))</f>
        <v/>
      </c>
      <c r="N265" t="str">
        <f t="shared" si="93"/>
        <v/>
      </c>
      <c r="O265" t="str">
        <f t="shared" si="94"/>
        <v/>
      </c>
      <c r="P265" t="str">
        <f t="shared" si="95"/>
        <v/>
      </c>
      <c r="Q265" t="str">
        <f t="shared" si="96"/>
        <v/>
      </c>
      <c r="R265" t="str">
        <f>IFERROR(TRIM(MID(SUBSTITUTE(SUBSTITUTE(","&amp;$M265," ",", ",LEN($M265)-LEN(SUBSTITUTE($M265," ",""))),",",REPT(" ",50)),50*COLUMNS($M:M),50)),"")</f>
        <v/>
      </c>
      <c r="S265" t="str">
        <f>IFERROR(TRIM(MID(SUBSTITUTE(SUBSTITUTE(","&amp;$M265," ",", ",LEN($M265)-LEN(SUBSTITUTE($M265," ",""))),",",REPT(" ",50)),50*COLUMNS($M:N),50)),"")</f>
        <v/>
      </c>
      <c r="T265" t="str">
        <f>IFERROR(TRIM(MID(SUBSTITUTE(SUBSTITUTE(","&amp;$M265," ",", ",LEN($M265)-LEN(SUBSTITUTE($M265," ",""))),",",REPT(" ",50)),50*COLUMNS($M:O),50)),"")</f>
        <v/>
      </c>
      <c r="U265" t="str">
        <f>IFERROR(TRIM(MID(SUBSTITUTE(SUBSTITUTE(","&amp;$M265," ",", ",LEN($M265)-LEN(SUBSTITUTE($M265," ",""))),",",REPT(" ",50)),50*COLUMNS($M:P),50)),"")</f>
        <v/>
      </c>
      <c r="V265" s="53" t="e">
        <f>IF(LEN(TRIM(MID(SUBSTITUTE(SUBSTITUTE(","&amp;$Q265," ",", ",LEN($Q265)-LEN(SUBSTITUTE($Q265," ",""))),",",REPT(" ",50)),50*COLUMNS($Q:S),50)))&gt;3,TRIM(MID(SUBSTITUTE(SUBSTITUTE(","&amp;$Q265," ",", ",LEN($Q265)-LEN(SUBSTITUTE($Q265," ",""))),",",REPT(" ",50)),50*COLUMNS($Q:S),50)),"")</f>
        <v>#VALUE!</v>
      </c>
      <c r="W265" s="53" t="e">
        <f t="shared" si="97"/>
        <v>#VALUE!</v>
      </c>
      <c r="X265" t="e">
        <f t="shared" si="92"/>
        <v>#VALUE!</v>
      </c>
      <c r="Y265" s="54" t="e">
        <f t="shared" si="98"/>
        <v>#VALUE!</v>
      </c>
      <c r="Z265" s="53" t="e">
        <f>IF(AND(LEN(TRIM(MID(SUBSTITUTE(SUBSTITUTE(","&amp;$R265," ",", ",LEN($R265)-LEN(SUBSTITUTE($R265," ",""))),",",REPT(" ",50)),50*COLUMNS($R:R),50))&gt;0),LEFT(TRIM(MID(SUBSTITUTE(SUBSTITUTE(","&amp;$R265," ",", ",LEN($R265)-LEN(SUBSTITUTE($R265," ",""))),",",REPT(" ",50)),50*COLUMNS($R:R),50)),1)="I",LEFT(TRIM(MID(SUBSTITUTE(SUBSTITUTE(","&amp;$R265," ",", ",LEN($R265)-LEN(SUBSTITUTE($R265," ",""))),",",REPT(" ",50)),50*COLUMNS($R:R),50)),1)="V",LEFT(TRIM(MID(SUBSTITUTE(SUBSTITUTE(","&amp;$R265," ",", ",LEN($R265)-LEN(SUBSTITUTE($R265," ",""))),",",REPT(" ",50)),50*COLUMNS($R:R),50)),1)="X",LEFT(TRIM(MID(SUBSTITUTE(SUBSTITUTE(","&amp;$R265," ",", ",LEN($R265)-LEN(SUBSTITUTE($R265," ",""))),",",REPT(" ",50)),50*COLUMNS($R:R),50)),1)="J"),TRIM(MID(SUBSTITUTE(SUBSTITUTE(","&amp;$R265," ",", ",LEN($R265)-LEN(SUBSTITUTE($R265," ",""))),",",REPT(" ",50)),50*COLUMNS($R:R),50)),R265)</f>
        <v>#VALUE!</v>
      </c>
      <c r="AA265" s="55" t="str">
        <f t="shared" si="99"/>
        <v xml:space="preserve"> </v>
      </c>
      <c r="AB265" s="56" t="e">
        <f>IF(AE265="",IF(OR(LEFT(W265,1)="I",LEFT(W265,1)="V",LEFT(W265,1)="X",LEFT(W265,2)="JR",LEFT(W265,2)="SR"),IF(LEN(T265)-LEN(SUBSTITUTE(T265," ",""))&gt;=2,LEFT(T265,(FIND(" ",T265,1)-1)),W265),IF(AND(W265="",V265=""),IF(SUBSTITUTE(SUBSTITUTE(SUBSTITUTE(R265,AA265,""),".","")," ","")="",IF(LEN(TRIM(MID(SUBSTITUTE(SUBSTITUTE(","&amp;$Q265," ",", ",LEN($Q265)-LEN(SUBSTITUTE($Q265," ",""))),",",REPT(" ",50)),50*COLUMNS($Q:S),50)))&gt;3,LEFT(TRIM(MID(SUBSTITUTE(SUBSTITUTE(","&amp;$Q265," ",", ",LEN($Q265)-LEN(SUBSTITUTE($Q265," ",""))),",",REPT(" ",50)),50*COLUMNS($Q:S),50)),3),TRIM(MID(SUBSTITUTE(SUBSTITUTE(","&amp;$Q265," ",", ",LEN($Q265)-LEN(SUBSTITUTE($Q265," ",""))),",",REPT(" ",50)),50*COLUMNS($Q:S),50))),SUBSTITUTE(SUBSTITUTE(SUBSTITUTE(R265,AA265,""),".","")," ","")),IF(AND(LEN(W265)&gt;0,LEN(V265)&gt;0),IF(SUBSTITUTE(SUBSTITUTE(SUBSTITUTE(R265,AA265,""),".","")," ","")="",IF(LEN(TRIM(MID(SUBSTITUTE(SUBSTITUTE(","&amp;$Q265," ",", ",LEN($Q265)-LEN(SUBSTITUTE($Q265," ",""))),",",REPT(" ",50)),50*COLUMNS($Q:S),50)))&gt;3,LEFT(TRIM(MID(SUBSTITUTE(SUBSTITUTE(","&amp;$Q265," ",", ",LEN($Q265)-LEN(SUBSTITUTE($Q265," ",""))),",",REPT(" ",50)),50*COLUMNS($Q:S),50)),3),TRIM(MID(SUBSTITUTE(SUBSTITUTE(","&amp;$Q265," ",", ",LEN($Q265)-LEN(SUBSTITUTE($Q265," ",""))),",",REPT(" ",50)),50*COLUMNS($Q:S),50))),SUBSTITUTE(SUBSTITUTE(SUBSTITUTE(R265,AA265,""),".","")," ","")),""))),AE265)</f>
        <v>#VALUE!</v>
      </c>
      <c r="AC265" s="56" t="e">
        <f t="shared" si="100"/>
        <v>#VALUE!</v>
      </c>
      <c r="AD265" s="57" t="str">
        <f t="shared" si="101"/>
        <v/>
      </c>
      <c r="AE265" t="str">
        <f t="array" ref="AE265">IFERROR(INDEX(elem_res,MATCH(TRUE,ISNUMBER(SEARCH(elem_ext,AA265)),0)),"")</f>
        <v/>
      </c>
      <c r="AF265" t="str">
        <f t="shared" si="102"/>
        <v xml:space="preserve"> </v>
      </c>
      <c r="AG265" t="str">
        <f t="shared" si="103"/>
        <v/>
      </c>
      <c r="AH265" t="e">
        <f t="shared" si="104"/>
        <v>#VALUE!</v>
      </c>
      <c r="AI265" t="str">
        <f t="shared" si="105"/>
        <v/>
      </c>
      <c r="AJ265" t="str">
        <f t="shared" si="106"/>
        <v/>
      </c>
      <c r="AK265" t="str">
        <f t="shared" si="107"/>
        <v/>
      </c>
      <c r="AL265" t="str">
        <f t="shared" si="108"/>
        <v/>
      </c>
      <c r="AM265" t="str">
        <f>IF(R265="","",'School Form 1-Copy'!$F$4)</f>
        <v/>
      </c>
      <c r="AN265" t="str">
        <f>IF(R265="","",'School Form 1-Copy'!$F$3)</f>
        <v/>
      </c>
      <c r="AO265" t="str">
        <f>IF(R265="","",'School Form 1-Copy'!$AH$3)</f>
        <v/>
      </c>
      <c r="AP265" t="str">
        <f>IF(R265="","",'School Form 1-Copy'!$S$3)</f>
        <v/>
      </c>
      <c r="AQ265" t="str">
        <f>IF(R265="","",IF('School Form 1-Copy'!$K$3="NCR","NCR",IF('School Form 1-Copy'!$K$3="ARMM","ARMM",IF('School Form 1-Copy'!$K$3="CARAGA","CARAGA",MID('School Form 1-Copy'!$K$3,FIND(" ",'School Form 1-Copy'!$K$3)+1,256)))))</f>
        <v/>
      </c>
      <c r="AR265" t="str">
        <f>IF(R265="","",MID('School Form 1-Copy'!$AB$4,FIND(" ",'School Form 1-Copy'!$AB$4)+1,256))</f>
        <v/>
      </c>
      <c r="AS265" t="str">
        <f>IF(R265="","",'School Form 1-Copy'!$AH$4)</f>
        <v/>
      </c>
      <c r="AT265" t="str">
        <f>IF(S265="","",'School Form 1-Copy'!$S$4)</f>
        <v/>
      </c>
      <c r="AU265" t="str">
        <f ca="1">IF(AM265="","",INDIRECT("'"&amp;"School Form 1-Copy"&amp;"'!"&amp;"AD"&amp;MATCH("*Prepared*",'School Form 1-Copy'!$AD$1:$AD$1000,0)+1))</f>
        <v/>
      </c>
    </row>
    <row r="266" spans="9:47">
      <c r="I266" t="str">
        <f t="shared" si="89"/>
        <v/>
      </c>
      <c r="J266" t="str">
        <f>IF(I266="","",VLOOKUP(F62,IF({1,0},'School Form 1-Copy'!$C$1:$C$1000,'School Form 1-Copy'!$A$1:$A$1000),2,0))</f>
        <v/>
      </c>
      <c r="K266" t="str">
        <f t="shared" si="90"/>
        <v/>
      </c>
      <c r="L266" t="str">
        <f t="shared" si="91"/>
        <v/>
      </c>
      <c r="M266" t="str">
        <f t="array" ref="M266">LOOKUP("zzzzz",CHOOSE({1,2},"",INDEX(I:I,SMALL(IF($I$3:$I$1000&lt;&gt;"",ROW($I$3:$I$1000)),ROWS($M$3:M266)))))</f>
        <v/>
      </c>
      <c r="N266" t="str">
        <f t="shared" si="93"/>
        <v/>
      </c>
      <c r="O266" t="str">
        <f t="shared" si="94"/>
        <v/>
      </c>
      <c r="P266" t="str">
        <f t="shared" si="95"/>
        <v/>
      </c>
      <c r="Q266" t="str">
        <f t="shared" si="96"/>
        <v/>
      </c>
      <c r="R266" t="str">
        <f>IFERROR(TRIM(MID(SUBSTITUTE(SUBSTITUTE(","&amp;$M266," ",", ",LEN($M266)-LEN(SUBSTITUTE($M266," ",""))),",",REPT(" ",50)),50*COLUMNS($M:M),50)),"")</f>
        <v/>
      </c>
      <c r="S266" t="str">
        <f>IFERROR(TRIM(MID(SUBSTITUTE(SUBSTITUTE(","&amp;$M266," ",", ",LEN($M266)-LEN(SUBSTITUTE($M266," ",""))),",",REPT(" ",50)),50*COLUMNS($M:N),50)),"")</f>
        <v/>
      </c>
      <c r="T266" t="str">
        <f>IFERROR(TRIM(MID(SUBSTITUTE(SUBSTITUTE(","&amp;$M266," ",", ",LEN($M266)-LEN(SUBSTITUTE($M266," ",""))),",",REPT(" ",50)),50*COLUMNS($M:O),50)),"")</f>
        <v/>
      </c>
      <c r="U266" t="str">
        <f>IFERROR(TRIM(MID(SUBSTITUTE(SUBSTITUTE(","&amp;$M266," ",", ",LEN($M266)-LEN(SUBSTITUTE($M266," ",""))),",",REPT(" ",50)),50*COLUMNS($M:P),50)),"")</f>
        <v/>
      </c>
      <c r="V266" s="53" t="e">
        <f>IF(LEN(TRIM(MID(SUBSTITUTE(SUBSTITUTE(","&amp;$Q266," ",", ",LEN($Q266)-LEN(SUBSTITUTE($Q266," ",""))),",",REPT(" ",50)),50*COLUMNS($Q:S),50)))&gt;3,TRIM(MID(SUBSTITUTE(SUBSTITUTE(","&amp;$Q266," ",", ",LEN($Q266)-LEN(SUBSTITUTE($Q266," ",""))),",",REPT(" ",50)),50*COLUMNS($Q:S),50)),"")</f>
        <v>#VALUE!</v>
      </c>
      <c r="W266" s="53" t="e">
        <f t="shared" si="97"/>
        <v>#VALUE!</v>
      </c>
      <c r="X266" t="e">
        <f t="shared" si="92"/>
        <v>#VALUE!</v>
      </c>
      <c r="Y266" s="54" t="e">
        <f t="shared" si="98"/>
        <v>#VALUE!</v>
      </c>
      <c r="Z266" s="53" t="e">
        <f>IF(AND(LEN(TRIM(MID(SUBSTITUTE(SUBSTITUTE(","&amp;$R266," ",", ",LEN($R266)-LEN(SUBSTITUTE($R266," ",""))),",",REPT(" ",50)),50*COLUMNS($R:R),50))&gt;0),LEFT(TRIM(MID(SUBSTITUTE(SUBSTITUTE(","&amp;$R266," ",", ",LEN($R266)-LEN(SUBSTITUTE($R266," ",""))),",",REPT(" ",50)),50*COLUMNS($R:R),50)),1)="I",LEFT(TRIM(MID(SUBSTITUTE(SUBSTITUTE(","&amp;$R266," ",", ",LEN($R266)-LEN(SUBSTITUTE($R266," ",""))),",",REPT(" ",50)),50*COLUMNS($R:R),50)),1)="V",LEFT(TRIM(MID(SUBSTITUTE(SUBSTITUTE(","&amp;$R266," ",", ",LEN($R266)-LEN(SUBSTITUTE($R266," ",""))),",",REPT(" ",50)),50*COLUMNS($R:R),50)),1)="X",LEFT(TRIM(MID(SUBSTITUTE(SUBSTITUTE(","&amp;$R266," ",", ",LEN($R266)-LEN(SUBSTITUTE($R266," ",""))),",",REPT(" ",50)),50*COLUMNS($R:R),50)),1)="J"),TRIM(MID(SUBSTITUTE(SUBSTITUTE(","&amp;$R266," ",", ",LEN($R266)-LEN(SUBSTITUTE($R266," ",""))),",",REPT(" ",50)),50*COLUMNS($R:R),50)),R266)</f>
        <v>#VALUE!</v>
      </c>
      <c r="AA266" s="55" t="str">
        <f t="shared" si="99"/>
        <v xml:space="preserve"> </v>
      </c>
      <c r="AB266" s="56" t="e">
        <f>IF(AE266="",IF(OR(LEFT(W266,1)="I",LEFT(W266,1)="V",LEFT(W266,1)="X",LEFT(W266,2)="JR",LEFT(W266,2)="SR"),IF(LEN(T266)-LEN(SUBSTITUTE(T266," ",""))&gt;=2,LEFT(T266,(FIND(" ",T266,1)-1)),W266),IF(AND(W266="",V266=""),IF(SUBSTITUTE(SUBSTITUTE(SUBSTITUTE(R266,AA266,""),".","")," ","")="",IF(LEN(TRIM(MID(SUBSTITUTE(SUBSTITUTE(","&amp;$Q266," ",", ",LEN($Q266)-LEN(SUBSTITUTE($Q266," ",""))),",",REPT(" ",50)),50*COLUMNS($Q:S),50)))&gt;3,LEFT(TRIM(MID(SUBSTITUTE(SUBSTITUTE(","&amp;$Q266," ",", ",LEN($Q266)-LEN(SUBSTITUTE($Q266," ",""))),",",REPT(" ",50)),50*COLUMNS($Q:S),50)),3),TRIM(MID(SUBSTITUTE(SUBSTITUTE(","&amp;$Q266," ",", ",LEN($Q266)-LEN(SUBSTITUTE($Q266," ",""))),",",REPT(" ",50)),50*COLUMNS($Q:S),50))),SUBSTITUTE(SUBSTITUTE(SUBSTITUTE(R266,AA266,""),".","")," ","")),IF(AND(LEN(W266)&gt;0,LEN(V266)&gt;0),IF(SUBSTITUTE(SUBSTITUTE(SUBSTITUTE(R266,AA266,""),".","")," ","")="",IF(LEN(TRIM(MID(SUBSTITUTE(SUBSTITUTE(","&amp;$Q266," ",", ",LEN($Q266)-LEN(SUBSTITUTE($Q266," ",""))),",",REPT(" ",50)),50*COLUMNS($Q:S),50)))&gt;3,LEFT(TRIM(MID(SUBSTITUTE(SUBSTITUTE(","&amp;$Q266," ",", ",LEN($Q266)-LEN(SUBSTITUTE($Q266," ",""))),",",REPT(" ",50)),50*COLUMNS($Q:S),50)),3),TRIM(MID(SUBSTITUTE(SUBSTITUTE(","&amp;$Q266," ",", ",LEN($Q266)-LEN(SUBSTITUTE($Q266," ",""))),",",REPT(" ",50)),50*COLUMNS($Q:S),50))),SUBSTITUTE(SUBSTITUTE(SUBSTITUTE(R266,AA266,""),".","")," ","")),""))),AE266)</f>
        <v>#VALUE!</v>
      </c>
      <c r="AC266" s="56" t="e">
        <f t="shared" si="100"/>
        <v>#VALUE!</v>
      </c>
      <c r="AD266" s="57" t="str">
        <f t="shared" si="101"/>
        <v/>
      </c>
      <c r="AE266" t="str">
        <f t="array" ref="AE266">IFERROR(INDEX(elem_res,MATCH(TRUE,ISNUMBER(SEARCH(elem_ext,AA266)),0)),"")</f>
        <v/>
      </c>
      <c r="AF266" t="str">
        <f t="shared" si="102"/>
        <v xml:space="preserve"> </v>
      </c>
      <c r="AG266" t="str">
        <f t="shared" si="103"/>
        <v/>
      </c>
      <c r="AH266" t="e">
        <f t="shared" si="104"/>
        <v>#VALUE!</v>
      </c>
      <c r="AI266" t="str">
        <f t="shared" si="105"/>
        <v/>
      </c>
      <c r="AJ266" t="str">
        <f t="shared" si="106"/>
        <v/>
      </c>
      <c r="AK266" t="str">
        <f t="shared" si="107"/>
        <v/>
      </c>
      <c r="AL266" t="str">
        <f t="shared" si="108"/>
        <v/>
      </c>
      <c r="AM266" t="str">
        <f>IF(R266="","",'School Form 1-Copy'!$F$4)</f>
        <v/>
      </c>
      <c r="AN266" t="str">
        <f>IF(R266="","",'School Form 1-Copy'!$F$3)</f>
        <v/>
      </c>
      <c r="AO266" t="str">
        <f>IF(R266="","",'School Form 1-Copy'!$AH$3)</f>
        <v/>
      </c>
      <c r="AP266" t="str">
        <f>IF(R266="","",'School Form 1-Copy'!$S$3)</f>
        <v/>
      </c>
      <c r="AQ266" t="str">
        <f>IF(R266="","",IF('School Form 1-Copy'!$K$3="NCR","NCR",IF('School Form 1-Copy'!$K$3="ARMM","ARMM",IF('School Form 1-Copy'!$K$3="CARAGA","CARAGA",MID('School Form 1-Copy'!$K$3,FIND(" ",'School Form 1-Copy'!$K$3)+1,256)))))</f>
        <v/>
      </c>
      <c r="AR266" t="str">
        <f>IF(R266="","",MID('School Form 1-Copy'!$AB$4,FIND(" ",'School Form 1-Copy'!$AB$4)+1,256))</f>
        <v/>
      </c>
      <c r="AS266" t="str">
        <f>IF(R266="","",'School Form 1-Copy'!$AH$4)</f>
        <v/>
      </c>
      <c r="AT266" t="str">
        <f>IF(S266="","",'School Form 1-Copy'!$S$4)</f>
        <v/>
      </c>
      <c r="AU266" t="str">
        <f ca="1">IF(AM266="","",INDIRECT("'"&amp;"School Form 1-Copy"&amp;"'!"&amp;"AD"&amp;MATCH("*Prepared*",'School Form 1-Copy'!$AD$1:$AD$1000,0)+1))</f>
        <v/>
      </c>
    </row>
    <row r="267" spans="9:47">
      <c r="I267" t="str">
        <f t="shared" si="89"/>
        <v/>
      </c>
      <c r="J267" t="str">
        <f>IF(I267="","",VLOOKUP(F63,IF({1,0},'School Form 1-Copy'!$C$1:$C$1000,'School Form 1-Copy'!$A$1:$A$1000),2,0))</f>
        <v/>
      </c>
      <c r="K267" t="str">
        <f t="shared" si="90"/>
        <v/>
      </c>
      <c r="L267" t="str">
        <f t="shared" si="91"/>
        <v/>
      </c>
      <c r="M267" t="str">
        <f t="array" ref="M267">LOOKUP("zzzzz",CHOOSE({1,2},"",INDEX(I:I,SMALL(IF($I$3:$I$1000&lt;&gt;"",ROW($I$3:$I$1000)),ROWS($M$3:M267)))))</f>
        <v/>
      </c>
      <c r="N267" t="str">
        <f t="shared" si="93"/>
        <v/>
      </c>
      <c r="O267" t="str">
        <f t="shared" si="94"/>
        <v/>
      </c>
      <c r="P267" t="str">
        <f t="shared" si="95"/>
        <v/>
      </c>
      <c r="Q267" t="str">
        <f t="shared" si="96"/>
        <v/>
      </c>
      <c r="R267" t="str">
        <f>IFERROR(TRIM(MID(SUBSTITUTE(SUBSTITUTE(","&amp;$M267," ",", ",LEN($M267)-LEN(SUBSTITUTE($M267," ",""))),",",REPT(" ",50)),50*COLUMNS($M:M),50)),"")</f>
        <v/>
      </c>
      <c r="S267" t="str">
        <f>IFERROR(TRIM(MID(SUBSTITUTE(SUBSTITUTE(","&amp;$M267," ",", ",LEN($M267)-LEN(SUBSTITUTE($M267," ",""))),",",REPT(" ",50)),50*COLUMNS($M:N),50)),"")</f>
        <v/>
      </c>
      <c r="T267" t="str">
        <f>IFERROR(TRIM(MID(SUBSTITUTE(SUBSTITUTE(","&amp;$M267," ",", ",LEN($M267)-LEN(SUBSTITUTE($M267," ",""))),",",REPT(" ",50)),50*COLUMNS($M:O),50)),"")</f>
        <v/>
      </c>
      <c r="U267" t="str">
        <f>IFERROR(TRIM(MID(SUBSTITUTE(SUBSTITUTE(","&amp;$M267," ",", ",LEN($M267)-LEN(SUBSTITUTE($M267," ",""))),",",REPT(" ",50)),50*COLUMNS($M:P),50)),"")</f>
        <v/>
      </c>
      <c r="V267" s="53" t="e">
        <f>IF(LEN(TRIM(MID(SUBSTITUTE(SUBSTITUTE(","&amp;$Q267," ",", ",LEN($Q267)-LEN(SUBSTITUTE($Q267," ",""))),",",REPT(" ",50)),50*COLUMNS($Q:S),50)))&gt;3,TRIM(MID(SUBSTITUTE(SUBSTITUTE(","&amp;$Q267," ",", ",LEN($Q267)-LEN(SUBSTITUTE($Q267," ",""))),",",REPT(" ",50)),50*COLUMNS($Q:S),50)),"")</f>
        <v>#VALUE!</v>
      </c>
      <c r="W267" s="53" t="e">
        <f t="shared" si="97"/>
        <v>#VALUE!</v>
      </c>
      <c r="X267" t="e">
        <f t="shared" si="92"/>
        <v>#VALUE!</v>
      </c>
      <c r="Y267" s="54" t="e">
        <f t="shared" si="98"/>
        <v>#VALUE!</v>
      </c>
      <c r="Z267" s="53" t="e">
        <f>IF(AND(LEN(TRIM(MID(SUBSTITUTE(SUBSTITUTE(","&amp;$R267," ",", ",LEN($R267)-LEN(SUBSTITUTE($R267," ",""))),",",REPT(" ",50)),50*COLUMNS($R:R),50))&gt;0),LEFT(TRIM(MID(SUBSTITUTE(SUBSTITUTE(","&amp;$R267," ",", ",LEN($R267)-LEN(SUBSTITUTE($R267," ",""))),",",REPT(" ",50)),50*COLUMNS($R:R),50)),1)="I",LEFT(TRIM(MID(SUBSTITUTE(SUBSTITUTE(","&amp;$R267," ",", ",LEN($R267)-LEN(SUBSTITUTE($R267," ",""))),",",REPT(" ",50)),50*COLUMNS($R:R),50)),1)="V",LEFT(TRIM(MID(SUBSTITUTE(SUBSTITUTE(","&amp;$R267," ",", ",LEN($R267)-LEN(SUBSTITUTE($R267," ",""))),",",REPT(" ",50)),50*COLUMNS($R:R),50)),1)="X",LEFT(TRIM(MID(SUBSTITUTE(SUBSTITUTE(","&amp;$R267," ",", ",LEN($R267)-LEN(SUBSTITUTE($R267," ",""))),",",REPT(" ",50)),50*COLUMNS($R:R),50)),1)="J"),TRIM(MID(SUBSTITUTE(SUBSTITUTE(","&amp;$R267," ",", ",LEN($R267)-LEN(SUBSTITUTE($R267," ",""))),",",REPT(" ",50)),50*COLUMNS($R:R),50)),R267)</f>
        <v>#VALUE!</v>
      </c>
      <c r="AA267" s="55" t="str">
        <f t="shared" si="99"/>
        <v xml:space="preserve"> </v>
      </c>
      <c r="AB267" s="56" t="e">
        <f>IF(AE267="",IF(OR(LEFT(W267,1)="I",LEFT(W267,1)="V",LEFT(W267,1)="X",LEFT(W267,2)="JR",LEFT(W267,2)="SR"),IF(LEN(T267)-LEN(SUBSTITUTE(T267," ",""))&gt;=2,LEFT(T267,(FIND(" ",T267,1)-1)),W267),IF(AND(W267="",V267=""),IF(SUBSTITUTE(SUBSTITUTE(SUBSTITUTE(R267,AA267,""),".","")," ","")="",IF(LEN(TRIM(MID(SUBSTITUTE(SUBSTITUTE(","&amp;$Q267," ",", ",LEN($Q267)-LEN(SUBSTITUTE($Q267," ",""))),",",REPT(" ",50)),50*COLUMNS($Q:S),50)))&gt;3,LEFT(TRIM(MID(SUBSTITUTE(SUBSTITUTE(","&amp;$Q267," ",", ",LEN($Q267)-LEN(SUBSTITUTE($Q267," ",""))),",",REPT(" ",50)),50*COLUMNS($Q:S),50)),3),TRIM(MID(SUBSTITUTE(SUBSTITUTE(","&amp;$Q267," ",", ",LEN($Q267)-LEN(SUBSTITUTE($Q267," ",""))),",",REPT(" ",50)),50*COLUMNS($Q:S),50))),SUBSTITUTE(SUBSTITUTE(SUBSTITUTE(R267,AA267,""),".","")," ","")),IF(AND(LEN(W267)&gt;0,LEN(V267)&gt;0),IF(SUBSTITUTE(SUBSTITUTE(SUBSTITUTE(R267,AA267,""),".","")," ","")="",IF(LEN(TRIM(MID(SUBSTITUTE(SUBSTITUTE(","&amp;$Q267," ",", ",LEN($Q267)-LEN(SUBSTITUTE($Q267," ",""))),",",REPT(" ",50)),50*COLUMNS($Q:S),50)))&gt;3,LEFT(TRIM(MID(SUBSTITUTE(SUBSTITUTE(","&amp;$Q267," ",", ",LEN($Q267)-LEN(SUBSTITUTE($Q267," ",""))),",",REPT(" ",50)),50*COLUMNS($Q:S),50)),3),TRIM(MID(SUBSTITUTE(SUBSTITUTE(","&amp;$Q267," ",", ",LEN($Q267)-LEN(SUBSTITUTE($Q267," ",""))),",",REPT(" ",50)),50*COLUMNS($Q:S),50))),SUBSTITUTE(SUBSTITUTE(SUBSTITUTE(R267,AA267,""),".","")," ","")),""))),AE267)</f>
        <v>#VALUE!</v>
      </c>
      <c r="AC267" s="56" t="e">
        <f t="shared" si="100"/>
        <v>#VALUE!</v>
      </c>
      <c r="AD267" s="57" t="str">
        <f t="shared" si="101"/>
        <v/>
      </c>
      <c r="AE267" t="str">
        <f t="array" ref="AE267">IFERROR(INDEX(elem_res,MATCH(TRUE,ISNUMBER(SEARCH(elem_ext,AA267)),0)),"")</f>
        <v/>
      </c>
      <c r="AF267" t="str">
        <f t="shared" si="102"/>
        <v xml:space="preserve"> </v>
      </c>
      <c r="AG267" t="str">
        <f t="shared" si="103"/>
        <v/>
      </c>
      <c r="AH267" t="e">
        <f t="shared" si="104"/>
        <v>#VALUE!</v>
      </c>
      <c r="AI267" t="str">
        <f t="shared" si="105"/>
        <v/>
      </c>
      <c r="AJ267" t="str">
        <f t="shared" si="106"/>
        <v/>
      </c>
      <c r="AK267" t="str">
        <f t="shared" si="107"/>
        <v/>
      </c>
      <c r="AL267" t="str">
        <f t="shared" si="108"/>
        <v/>
      </c>
      <c r="AM267" t="str">
        <f>IF(R267="","",'School Form 1-Copy'!$F$4)</f>
        <v/>
      </c>
      <c r="AN267" t="str">
        <f>IF(R267="","",'School Form 1-Copy'!$F$3)</f>
        <v/>
      </c>
      <c r="AO267" t="str">
        <f>IF(R267="","",'School Form 1-Copy'!$AH$3)</f>
        <v/>
      </c>
      <c r="AP267" t="str">
        <f>IF(R267="","",'School Form 1-Copy'!$S$3)</f>
        <v/>
      </c>
      <c r="AQ267" t="str">
        <f>IF(R267="","",IF('School Form 1-Copy'!$K$3="NCR","NCR",IF('School Form 1-Copy'!$K$3="ARMM","ARMM",IF('School Form 1-Copy'!$K$3="CARAGA","CARAGA",MID('School Form 1-Copy'!$K$3,FIND(" ",'School Form 1-Copy'!$K$3)+1,256)))))</f>
        <v/>
      </c>
      <c r="AR267" t="str">
        <f>IF(R267="","",MID('School Form 1-Copy'!$AB$4,FIND(" ",'School Form 1-Copy'!$AB$4)+1,256))</f>
        <v/>
      </c>
      <c r="AS267" t="str">
        <f>IF(R267="","",'School Form 1-Copy'!$AH$4)</f>
        <v/>
      </c>
      <c r="AT267" t="str">
        <f>IF(S267="","",'School Form 1-Copy'!$S$4)</f>
        <v/>
      </c>
      <c r="AU267" t="str">
        <f ca="1">IF(AM267="","",INDIRECT("'"&amp;"School Form 1-Copy"&amp;"'!"&amp;"AD"&amp;MATCH("*Prepared*",'School Form 1-Copy'!$AD$1:$AD$1000,0)+1))</f>
        <v/>
      </c>
    </row>
    <row r="268" spans="9:47">
      <c r="I268" t="str">
        <f t="shared" si="89"/>
        <v/>
      </c>
      <c r="J268" t="str">
        <f>IF(I268="","",VLOOKUP(F64,IF({1,0},'School Form 1-Copy'!$C$1:$C$1000,'School Form 1-Copy'!$A$1:$A$1000),2,0))</f>
        <v/>
      </c>
      <c r="K268" t="str">
        <f t="shared" si="90"/>
        <v/>
      </c>
      <c r="L268" t="str">
        <f t="shared" si="91"/>
        <v/>
      </c>
      <c r="M268" t="str">
        <f t="array" ref="M268">LOOKUP("zzzzz",CHOOSE({1,2},"",INDEX(I:I,SMALL(IF($I$3:$I$1000&lt;&gt;"",ROW($I$3:$I$1000)),ROWS($M$3:M268)))))</f>
        <v/>
      </c>
      <c r="N268" t="str">
        <f t="shared" si="93"/>
        <v/>
      </c>
      <c r="O268" t="str">
        <f t="shared" si="94"/>
        <v/>
      </c>
      <c r="P268" t="str">
        <f t="shared" si="95"/>
        <v/>
      </c>
      <c r="Q268" t="str">
        <f t="shared" si="96"/>
        <v/>
      </c>
      <c r="R268" t="str">
        <f>IFERROR(TRIM(MID(SUBSTITUTE(SUBSTITUTE(","&amp;$M268," ",", ",LEN($M268)-LEN(SUBSTITUTE($M268," ",""))),",",REPT(" ",50)),50*COLUMNS($M:M),50)),"")</f>
        <v/>
      </c>
      <c r="S268" t="str">
        <f>IFERROR(TRIM(MID(SUBSTITUTE(SUBSTITUTE(","&amp;$M268," ",", ",LEN($M268)-LEN(SUBSTITUTE($M268," ",""))),",",REPT(" ",50)),50*COLUMNS($M:N),50)),"")</f>
        <v/>
      </c>
      <c r="T268" t="str">
        <f>IFERROR(TRIM(MID(SUBSTITUTE(SUBSTITUTE(","&amp;$M268," ",", ",LEN($M268)-LEN(SUBSTITUTE($M268," ",""))),",",REPT(" ",50)),50*COLUMNS($M:O),50)),"")</f>
        <v/>
      </c>
      <c r="U268" t="str">
        <f>IFERROR(TRIM(MID(SUBSTITUTE(SUBSTITUTE(","&amp;$M268," ",", ",LEN($M268)-LEN(SUBSTITUTE($M268," ",""))),",",REPT(" ",50)),50*COLUMNS($M:P),50)),"")</f>
        <v/>
      </c>
      <c r="V268" s="53" t="e">
        <f>IF(LEN(TRIM(MID(SUBSTITUTE(SUBSTITUTE(","&amp;$Q268," ",", ",LEN($Q268)-LEN(SUBSTITUTE($Q268," ",""))),",",REPT(" ",50)),50*COLUMNS($Q:S),50)))&gt;3,TRIM(MID(SUBSTITUTE(SUBSTITUTE(","&amp;$Q268," ",", ",LEN($Q268)-LEN(SUBSTITUTE($Q268," ",""))),",",REPT(" ",50)),50*COLUMNS($Q:S),50)),"")</f>
        <v>#VALUE!</v>
      </c>
      <c r="W268" s="53" t="e">
        <f t="shared" si="97"/>
        <v>#VALUE!</v>
      </c>
      <c r="X268" t="e">
        <f t="shared" si="92"/>
        <v>#VALUE!</v>
      </c>
      <c r="Y268" s="54" t="e">
        <f t="shared" si="98"/>
        <v>#VALUE!</v>
      </c>
      <c r="Z268" s="53" t="e">
        <f>IF(AND(LEN(TRIM(MID(SUBSTITUTE(SUBSTITUTE(","&amp;$R268," ",", ",LEN($R268)-LEN(SUBSTITUTE($R268," ",""))),",",REPT(" ",50)),50*COLUMNS($R:R),50))&gt;0),LEFT(TRIM(MID(SUBSTITUTE(SUBSTITUTE(","&amp;$R268," ",", ",LEN($R268)-LEN(SUBSTITUTE($R268," ",""))),",",REPT(" ",50)),50*COLUMNS($R:R),50)),1)="I",LEFT(TRIM(MID(SUBSTITUTE(SUBSTITUTE(","&amp;$R268," ",", ",LEN($R268)-LEN(SUBSTITUTE($R268," ",""))),",",REPT(" ",50)),50*COLUMNS($R:R),50)),1)="V",LEFT(TRIM(MID(SUBSTITUTE(SUBSTITUTE(","&amp;$R268," ",", ",LEN($R268)-LEN(SUBSTITUTE($R268," ",""))),",",REPT(" ",50)),50*COLUMNS($R:R),50)),1)="X",LEFT(TRIM(MID(SUBSTITUTE(SUBSTITUTE(","&amp;$R268," ",", ",LEN($R268)-LEN(SUBSTITUTE($R268," ",""))),",",REPT(" ",50)),50*COLUMNS($R:R),50)),1)="J"),TRIM(MID(SUBSTITUTE(SUBSTITUTE(","&amp;$R268," ",", ",LEN($R268)-LEN(SUBSTITUTE($R268," ",""))),",",REPT(" ",50)),50*COLUMNS($R:R),50)),R268)</f>
        <v>#VALUE!</v>
      </c>
      <c r="AA268" s="55" t="str">
        <f t="shared" si="99"/>
        <v xml:space="preserve"> </v>
      </c>
      <c r="AB268" s="56" t="e">
        <f>IF(AE268="",IF(OR(LEFT(W268,1)="I",LEFT(W268,1)="V",LEFT(W268,1)="X",LEFT(W268,2)="JR",LEFT(W268,2)="SR"),IF(LEN(T268)-LEN(SUBSTITUTE(T268," ",""))&gt;=2,LEFT(T268,(FIND(" ",T268,1)-1)),W268),IF(AND(W268="",V268=""),IF(SUBSTITUTE(SUBSTITUTE(SUBSTITUTE(R268,AA268,""),".","")," ","")="",IF(LEN(TRIM(MID(SUBSTITUTE(SUBSTITUTE(","&amp;$Q268," ",", ",LEN($Q268)-LEN(SUBSTITUTE($Q268," ",""))),",",REPT(" ",50)),50*COLUMNS($Q:S),50)))&gt;3,LEFT(TRIM(MID(SUBSTITUTE(SUBSTITUTE(","&amp;$Q268," ",", ",LEN($Q268)-LEN(SUBSTITUTE($Q268," ",""))),",",REPT(" ",50)),50*COLUMNS($Q:S),50)),3),TRIM(MID(SUBSTITUTE(SUBSTITUTE(","&amp;$Q268," ",", ",LEN($Q268)-LEN(SUBSTITUTE($Q268," ",""))),",",REPT(" ",50)),50*COLUMNS($Q:S),50))),SUBSTITUTE(SUBSTITUTE(SUBSTITUTE(R268,AA268,""),".","")," ","")),IF(AND(LEN(W268)&gt;0,LEN(V268)&gt;0),IF(SUBSTITUTE(SUBSTITUTE(SUBSTITUTE(R268,AA268,""),".","")," ","")="",IF(LEN(TRIM(MID(SUBSTITUTE(SUBSTITUTE(","&amp;$Q268," ",", ",LEN($Q268)-LEN(SUBSTITUTE($Q268," ",""))),",",REPT(" ",50)),50*COLUMNS($Q:S),50)))&gt;3,LEFT(TRIM(MID(SUBSTITUTE(SUBSTITUTE(","&amp;$Q268," ",", ",LEN($Q268)-LEN(SUBSTITUTE($Q268," ",""))),",",REPT(" ",50)),50*COLUMNS($Q:S),50)),3),TRIM(MID(SUBSTITUTE(SUBSTITUTE(","&amp;$Q268," ",", ",LEN($Q268)-LEN(SUBSTITUTE($Q268," ",""))),",",REPT(" ",50)),50*COLUMNS($Q:S),50))),SUBSTITUTE(SUBSTITUTE(SUBSTITUTE(R268,AA268,""),".","")," ","")),""))),AE268)</f>
        <v>#VALUE!</v>
      </c>
      <c r="AC268" s="56" t="e">
        <f t="shared" si="100"/>
        <v>#VALUE!</v>
      </c>
      <c r="AD268" s="57" t="str">
        <f t="shared" si="101"/>
        <v/>
      </c>
      <c r="AE268" t="str">
        <f t="array" ref="AE268">IFERROR(INDEX(elem_res,MATCH(TRUE,ISNUMBER(SEARCH(elem_ext,AA268)),0)),"")</f>
        <v/>
      </c>
      <c r="AF268" t="str">
        <f t="shared" si="102"/>
        <v xml:space="preserve"> </v>
      </c>
      <c r="AG268" t="str">
        <f t="shared" si="103"/>
        <v/>
      </c>
      <c r="AH268" t="e">
        <f t="shared" si="104"/>
        <v>#VALUE!</v>
      </c>
      <c r="AI268" t="str">
        <f t="shared" si="105"/>
        <v/>
      </c>
      <c r="AJ268" t="str">
        <f t="shared" si="106"/>
        <v/>
      </c>
      <c r="AK268" t="str">
        <f t="shared" si="107"/>
        <v/>
      </c>
      <c r="AL268" t="str">
        <f t="shared" si="108"/>
        <v/>
      </c>
      <c r="AM268" t="str">
        <f>IF(R268="","",'School Form 1-Copy'!$F$4)</f>
        <v/>
      </c>
      <c r="AN268" t="str">
        <f>IF(R268="","",'School Form 1-Copy'!$F$3)</f>
        <v/>
      </c>
      <c r="AO268" t="str">
        <f>IF(R268="","",'School Form 1-Copy'!$AH$3)</f>
        <v/>
      </c>
      <c r="AP268" t="str">
        <f>IF(R268="","",'School Form 1-Copy'!$S$3)</f>
        <v/>
      </c>
      <c r="AQ268" t="str">
        <f>IF(R268="","",IF('School Form 1-Copy'!$K$3="NCR","NCR",IF('School Form 1-Copy'!$K$3="ARMM","ARMM",IF('School Form 1-Copy'!$K$3="CARAGA","CARAGA",MID('School Form 1-Copy'!$K$3,FIND(" ",'School Form 1-Copy'!$K$3)+1,256)))))</f>
        <v/>
      </c>
      <c r="AR268" t="str">
        <f>IF(R268="","",MID('School Form 1-Copy'!$AB$4,FIND(" ",'School Form 1-Copy'!$AB$4)+1,256))</f>
        <v/>
      </c>
      <c r="AS268" t="str">
        <f>IF(R268="","",'School Form 1-Copy'!$AH$4)</f>
        <v/>
      </c>
      <c r="AT268" t="str">
        <f>IF(S268="","",'School Form 1-Copy'!$S$4)</f>
        <v/>
      </c>
      <c r="AU268" t="str">
        <f ca="1">IF(AM268="","",INDIRECT("'"&amp;"School Form 1-Copy"&amp;"'!"&amp;"AD"&amp;MATCH("*Prepared*",'School Form 1-Copy'!$AD$1:$AD$1000,0)+1))</f>
        <v/>
      </c>
    </row>
    <row r="269" spans="9:47">
      <c r="I269" t="str">
        <f t="shared" si="89"/>
        <v/>
      </c>
      <c r="J269" t="str">
        <f>IF(I269="","",VLOOKUP(F65,IF({1,0},'School Form 1-Copy'!$C$1:$C$1000,'School Form 1-Copy'!$A$1:$A$1000),2,0))</f>
        <v/>
      </c>
      <c r="K269" t="str">
        <f t="shared" si="90"/>
        <v/>
      </c>
      <c r="L269" t="str">
        <f t="shared" si="91"/>
        <v/>
      </c>
      <c r="M269" t="str">
        <f t="array" ref="M269">LOOKUP("zzzzz",CHOOSE({1,2},"",INDEX(I:I,SMALL(IF($I$3:$I$1000&lt;&gt;"",ROW($I$3:$I$1000)),ROWS($M$3:M269)))))</f>
        <v/>
      </c>
      <c r="N269" t="str">
        <f t="shared" si="93"/>
        <v/>
      </c>
      <c r="O269" t="str">
        <f t="shared" si="94"/>
        <v/>
      </c>
      <c r="P269" t="str">
        <f t="shared" si="95"/>
        <v/>
      </c>
      <c r="Q269" t="str">
        <f t="shared" si="96"/>
        <v/>
      </c>
      <c r="R269" t="str">
        <f>IFERROR(TRIM(MID(SUBSTITUTE(SUBSTITUTE(","&amp;$M269," ",", ",LEN($M269)-LEN(SUBSTITUTE($M269," ",""))),",",REPT(" ",50)),50*COLUMNS($M:M),50)),"")</f>
        <v/>
      </c>
      <c r="S269" t="str">
        <f>IFERROR(TRIM(MID(SUBSTITUTE(SUBSTITUTE(","&amp;$M269," ",", ",LEN($M269)-LEN(SUBSTITUTE($M269," ",""))),",",REPT(" ",50)),50*COLUMNS($M:N),50)),"")</f>
        <v/>
      </c>
      <c r="T269" t="str">
        <f>IFERROR(TRIM(MID(SUBSTITUTE(SUBSTITUTE(","&amp;$M269," ",", ",LEN($M269)-LEN(SUBSTITUTE($M269," ",""))),",",REPT(" ",50)),50*COLUMNS($M:O),50)),"")</f>
        <v/>
      </c>
      <c r="U269" t="str">
        <f>IFERROR(TRIM(MID(SUBSTITUTE(SUBSTITUTE(","&amp;$M269," ",", ",LEN($M269)-LEN(SUBSTITUTE($M269," ",""))),",",REPT(" ",50)),50*COLUMNS($M:P),50)),"")</f>
        <v/>
      </c>
      <c r="V269" s="53" t="e">
        <f>IF(LEN(TRIM(MID(SUBSTITUTE(SUBSTITUTE(","&amp;$Q269," ",", ",LEN($Q269)-LEN(SUBSTITUTE($Q269," ",""))),",",REPT(" ",50)),50*COLUMNS($Q:S),50)))&gt;3,TRIM(MID(SUBSTITUTE(SUBSTITUTE(","&amp;$Q269," ",", ",LEN($Q269)-LEN(SUBSTITUTE($Q269," ",""))),",",REPT(" ",50)),50*COLUMNS($Q:S),50)),"")</f>
        <v>#VALUE!</v>
      </c>
      <c r="W269" s="53" t="e">
        <f t="shared" si="97"/>
        <v>#VALUE!</v>
      </c>
      <c r="X269" t="e">
        <f t="shared" si="92"/>
        <v>#VALUE!</v>
      </c>
      <c r="Y269" s="54" t="e">
        <f t="shared" si="98"/>
        <v>#VALUE!</v>
      </c>
      <c r="Z269" s="53" t="e">
        <f>IF(AND(LEN(TRIM(MID(SUBSTITUTE(SUBSTITUTE(","&amp;$R269," ",", ",LEN($R269)-LEN(SUBSTITUTE($R269," ",""))),",",REPT(" ",50)),50*COLUMNS($R:R),50))&gt;0),LEFT(TRIM(MID(SUBSTITUTE(SUBSTITUTE(","&amp;$R269," ",", ",LEN($R269)-LEN(SUBSTITUTE($R269," ",""))),",",REPT(" ",50)),50*COLUMNS($R:R),50)),1)="I",LEFT(TRIM(MID(SUBSTITUTE(SUBSTITUTE(","&amp;$R269," ",", ",LEN($R269)-LEN(SUBSTITUTE($R269," ",""))),",",REPT(" ",50)),50*COLUMNS($R:R),50)),1)="V",LEFT(TRIM(MID(SUBSTITUTE(SUBSTITUTE(","&amp;$R269," ",", ",LEN($R269)-LEN(SUBSTITUTE($R269," ",""))),",",REPT(" ",50)),50*COLUMNS($R:R),50)),1)="X",LEFT(TRIM(MID(SUBSTITUTE(SUBSTITUTE(","&amp;$R269," ",", ",LEN($R269)-LEN(SUBSTITUTE($R269," ",""))),",",REPT(" ",50)),50*COLUMNS($R:R),50)),1)="J"),TRIM(MID(SUBSTITUTE(SUBSTITUTE(","&amp;$R269," ",", ",LEN($R269)-LEN(SUBSTITUTE($R269," ",""))),",",REPT(" ",50)),50*COLUMNS($R:R),50)),R269)</f>
        <v>#VALUE!</v>
      </c>
      <c r="AA269" s="55" t="str">
        <f t="shared" si="99"/>
        <v xml:space="preserve"> </v>
      </c>
      <c r="AB269" s="56" t="e">
        <f>IF(AE269="",IF(OR(LEFT(W269,1)="I",LEFT(W269,1)="V",LEFT(W269,1)="X",LEFT(W269,2)="JR",LEFT(W269,2)="SR"),IF(LEN(T269)-LEN(SUBSTITUTE(T269," ",""))&gt;=2,LEFT(T269,(FIND(" ",T269,1)-1)),W269),IF(AND(W269="",V269=""),IF(SUBSTITUTE(SUBSTITUTE(SUBSTITUTE(R269,AA269,""),".","")," ","")="",IF(LEN(TRIM(MID(SUBSTITUTE(SUBSTITUTE(","&amp;$Q269," ",", ",LEN($Q269)-LEN(SUBSTITUTE($Q269," ",""))),",",REPT(" ",50)),50*COLUMNS($Q:S),50)))&gt;3,LEFT(TRIM(MID(SUBSTITUTE(SUBSTITUTE(","&amp;$Q269," ",", ",LEN($Q269)-LEN(SUBSTITUTE($Q269," ",""))),",",REPT(" ",50)),50*COLUMNS($Q:S),50)),3),TRIM(MID(SUBSTITUTE(SUBSTITUTE(","&amp;$Q269," ",", ",LEN($Q269)-LEN(SUBSTITUTE($Q269," ",""))),",",REPT(" ",50)),50*COLUMNS($Q:S),50))),SUBSTITUTE(SUBSTITUTE(SUBSTITUTE(R269,AA269,""),".","")," ","")),IF(AND(LEN(W269)&gt;0,LEN(V269)&gt;0),IF(SUBSTITUTE(SUBSTITUTE(SUBSTITUTE(R269,AA269,""),".","")," ","")="",IF(LEN(TRIM(MID(SUBSTITUTE(SUBSTITUTE(","&amp;$Q269," ",", ",LEN($Q269)-LEN(SUBSTITUTE($Q269," ",""))),",",REPT(" ",50)),50*COLUMNS($Q:S),50)))&gt;3,LEFT(TRIM(MID(SUBSTITUTE(SUBSTITUTE(","&amp;$Q269," ",", ",LEN($Q269)-LEN(SUBSTITUTE($Q269," ",""))),",",REPT(" ",50)),50*COLUMNS($Q:S),50)),3),TRIM(MID(SUBSTITUTE(SUBSTITUTE(","&amp;$Q269," ",", ",LEN($Q269)-LEN(SUBSTITUTE($Q269," ",""))),",",REPT(" ",50)),50*COLUMNS($Q:S),50))),SUBSTITUTE(SUBSTITUTE(SUBSTITUTE(R269,AA269,""),".","")," ","")),""))),AE269)</f>
        <v>#VALUE!</v>
      </c>
      <c r="AC269" s="56" t="e">
        <f t="shared" si="100"/>
        <v>#VALUE!</v>
      </c>
      <c r="AD269" s="57" t="str">
        <f t="shared" si="101"/>
        <v/>
      </c>
      <c r="AE269" t="str">
        <f t="array" ref="AE269">IFERROR(INDEX(elem_res,MATCH(TRUE,ISNUMBER(SEARCH(elem_ext,AA269)),0)),"")</f>
        <v/>
      </c>
      <c r="AF269" t="str">
        <f t="shared" si="102"/>
        <v xml:space="preserve"> </v>
      </c>
      <c r="AG269" t="str">
        <f t="shared" si="103"/>
        <v/>
      </c>
      <c r="AH269" t="e">
        <f t="shared" si="104"/>
        <v>#VALUE!</v>
      </c>
      <c r="AI269" t="str">
        <f t="shared" si="105"/>
        <v/>
      </c>
      <c r="AJ269" t="str">
        <f t="shared" si="106"/>
        <v/>
      </c>
      <c r="AK269" t="str">
        <f t="shared" si="107"/>
        <v/>
      </c>
      <c r="AL269" t="str">
        <f t="shared" si="108"/>
        <v/>
      </c>
      <c r="AM269" t="str">
        <f>IF(R269="","",'School Form 1-Copy'!$F$4)</f>
        <v/>
      </c>
      <c r="AN269" t="str">
        <f>IF(R269="","",'School Form 1-Copy'!$F$3)</f>
        <v/>
      </c>
      <c r="AO269" t="str">
        <f>IF(R269="","",'School Form 1-Copy'!$AH$3)</f>
        <v/>
      </c>
      <c r="AP269" t="str">
        <f>IF(R269="","",'School Form 1-Copy'!$S$3)</f>
        <v/>
      </c>
      <c r="AQ269" t="str">
        <f>IF(R269="","",IF('School Form 1-Copy'!$K$3="NCR","NCR",IF('School Form 1-Copy'!$K$3="ARMM","ARMM",IF('School Form 1-Copy'!$K$3="CARAGA","CARAGA",MID('School Form 1-Copy'!$K$3,FIND(" ",'School Form 1-Copy'!$K$3)+1,256)))))</f>
        <v/>
      </c>
      <c r="AR269" t="str">
        <f>IF(R269="","",MID('School Form 1-Copy'!$AB$4,FIND(" ",'School Form 1-Copy'!$AB$4)+1,256))</f>
        <v/>
      </c>
      <c r="AS269" t="str">
        <f>IF(R269="","",'School Form 1-Copy'!$AH$4)</f>
        <v/>
      </c>
      <c r="AT269" t="str">
        <f>IF(S269="","",'School Form 1-Copy'!$S$4)</f>
        <v/>
      </c>
      <c r="AU269" t="str">
        <f ca="1">IF(AM269="","",INDIRECT("'"&amp;"School Form 1-Copy"&amp;"'!"&amp;"AD"&amp;MATCH("*Prepared*",'School Form 1-Copy'!$AD$1:$AD$1000,0)+1))</f>
        <v/>
      </c>
    </row>
    <row r="270" spans="9:47">
      <c r="I270" t="str">
        <f t="shared" si="89"/>
        <v/>
      </c>
      <c r="J270" t="str">
        <f>IF(I270="","",VLOOKUP(F66,IF({1,0},'School Form 1-Copy'!$C$1:$C$1000,'School Form 1-Copy'!$A$1:$A$1000),2,0))</f>
        <v/>
      </c>
      <c r="K270" t="str">
        <f t="shared" si="90"/>
        <v/>
      </c>
      <c r="L270" t="str">
        <f t="shared" si="91"/>
        <v/>
      </c>
      <c r="M270" t="str">
        <f t="array" ref="M270">LOOKUP("zzzzz",CHOOSE({1,2},"",INDEX(I:I,SMALL(IF($I$3:$I$1000&lt;&gt;"",ROW($I$3:$I$1000)),ROWS($M$3:M270)))))</f>
        <v/>
      </c>
      <c r="N270" t="str">
        <f t="shared" si="93"/>
        <v/>
      </c>
      <c r="O270" t="str">
        <f t="shared" si="94"/>
        <v/>
      </c>
      <c r="P270" t="str">
        <f t="shared" si="95"/>
        <v/>
      </c>
      <c r="Q270" t="str">
        <f t="shared" si="96"/>
        <v/>
      </c>
      <c r="R270" t="str">
        <f>IFERROR(TRIM(MID(SUBSTITUTE(SUBSTITUTE(","&amp;$M270," ",", ",LEN($M270)-LEN(SUBSTITUTE($M270," ",""))),",",REPT(" ",50)),50*COLUMNS($M:M),50)),"")</f>
        <v/>
      </c>
      <c r="S270" t="str">
        <f>IFERROR(TRIM(MID(SUBSTITUTE(SUBSTITUTE(","&amp;$M270," ",", ",LEN($M270)-LEN(SUBSTITUTE($M270," ",""))),",",REPT(" ",50)),50*COLUMNS($M:N),50)),"")</f>
        <v/>
      </c>
      <c r="T270" t="str">
        <f>IFERROR(TRIM(MID(SUBSTITUTE(SUBSTITUTE(","&amp;$M270," ",", ",LEN($M270)-LEN(SUBSTITUTE($M270," ",""))),",",REPT(" ",50)),50*COLUMNS($M:O),50)),"")</f>
        <v/>
      </c>
      <c r="U270" t="str">
        <f>IFERROR(TRIM(MID(SUBSTITUTE(SUBSTITUTE(","&amp;$M270," ",", ",LEN($M270)-LEN(SUBSTITUTE($M270," ",""))),",",REPT(" ",50)),50*COLUMNS($M:P),50)),"")</f>
        <v/>
      </c>
      <c r="V270" s="53" t="e">
        <f>IF(LEN(TRIM(MID(SUBSTITUTE(SUBSTITUTE(","&amp;$Q270," ",", ",LEN($Q270)-LEN(SUBSTITUTE($Q270," ",""))),",",REPT(" ",50)),50*COLUMNS($Q:S),50)))&gt;3,TRIM(MID(SUBSTITUTE(SUBSTITUTE(","&amp;$Q270," ",", ",LEN($Q270)-LEN(SUBSTITUTE($Q270," ",""))),",",REPT(" ",50)),50*COLUMNS($Q:S),50)),"")</f>
        <v>#VALUE!</v>
      </c>
      <c r="W270" s="53" t="e">
        <f t="shared" si="97"/>
        <v>#VALUE!</v>
      </c>
      <c r="X270" t="e">
        <f t="shared" si="92"/>
        <v>#VALUE!</v>
      </c>
      <c r="Y270" s="54" t="e">
        <f t="shared" si="98"/>
        <v>#VALUE!</v>
      </c>
      <c r="Z270" s="53" t="e">
        <f>IF(AND(LEN(TRIM(MID(SUBSTITUTE(SUBSTITUTE(","&amp;$R270," ",", ",LEN($R270)-LEN(SUBSTITUTE($R270," ",""))),",",REPT(" ",50)),50*COLUMNS($R:R),50))&gt;0),LEFT(TRIM(MID(SUBSTITUTE(SUBSTITUTE(","&amp;$R270," ",", ",LEN($R270)-LEN(SUBSTITUTE($R270," ",""))),",",REPT(" ",50)),50*COLUMNS($R:R),50)),1)="I",LEFT(TRIM(MID(SUBSTITUTE(SUBSTITUTE(","&amp;$R270," ",", ",LEN($R270)-LEN(SUBSTITUTE($R270," ",""))),",",REPT(" ",50)),50*COLUMNS($R:R),50)),1)="V",LEFT(TRIM(MID(SUBSTITUTE(SUBSTITUTE(","&amp;$R270," ",", ",LEN($R270)-LEN(SUBSTITUTE($R270," ",""))),",",REPT(" ",50)),50*COLUMNS($R:R),50)),1)="X",LEFT(TRIM(MID(SUBSTITUTE(SUBSTITUTE(","&amp;$R270," ",", ",LEN($R270)-LEN(SUBSTITUTE($R270," ",""))),",",REPT(" ",50)),50*COLUMNS($R:R),50)),1)="J"),TRIM(MID(SUBSTITUTE(SUBSTITUTE(","&amp;$R270," ",", ",LEN($R270)-LEN(SUBSTITUTE($R270," ",""))),",",REPT(" ",50)),50*COLUMNS($R:R),50)),R270)</f>
        <v>#VALUE!</v>
      </c>
      <c r="AA270" s="55" t="str">
        <f t="shared" si="99"/>
        <v xml:space="preserve"> </v>
      </c>
      <c r="AB270" s="56" t="e">
        <f>IF(AE270="",IF(OR(LEFT(W270,1)="I",LEFT(W270,1)="V",LEFT(W270,1)="X",LEFT(W270,2)="JR",LEFT(W270,2)="SR"),IF(LEN(T270)-LEN(SUBSTITUTE(T270," ",""))&gt;=2,LEFT(T270,(FIND(" ",T270,1)-1)),W270),IF(AND(W270="",V270=""),IF(SUBSTITUTE(SUBSTITUTE(SUBSTITUTE(R270,AA270,""),".","")," ","")="",IF(LEN(TRIM(MID(SUBSTITUTE(SUBSTITUTE(","&amp;$Q270," ",", ",LEN($Q270)-LEN(SUBSTITUTE($Q270," ",""))),",",REPT(" ",50)),50*COLUMNS($Q:S),50)))&gt;3,LEFT(TRIM(MID(SUBSTITUTE(SUBSTITUTE(","&amp;$Q270," ",", ",LEN($Q270)-LEN(SUBSTITUTE($Q270," ",""))),",",REPT(" ",50)),50*COLUMNS($Q:S),50)),3),TRIM(MID(SUBSTITUTE(SUBSTITUTE(","&amp;$Q270," ",", ",LEN($Q270)-LEN(SUBSTITUTE($Q270," ",""))),",",REPT(" ",50)),50*COLUMNS($Q:S),50))),SUBSTITUTE(SUBSTITUTE(SUBSTITUTE(R270,AA270,""),".","")," ","")),IF(AND(LEN(W270)&gt;0,LEN(V270)&gt;0),IF(SUBSTITUTE(SUBSTITUTE(SUBSTITUTE(R270,AA270,""),".","")," ","")="",IF(LEN(TRIM(MID(SUBSTITUTE(SUBSTITUTE(","&amp;$Q270," ",", ",LEN($Q270)-LEN(SUBSTITUTE($Q270," ",""))),",",REPT(" ",50)),50*COLUMNS($Q:S),50)))&gt;3,LEFT(TRIM(MID(SUBSTITUTE(SUBSTITUTE(","&amp;$Q270," ",", ",LEN($Q270)-LEN(SUBSTITUTE($Q270," ",""))),",",REPT(" ",50)),50*COLUMNS($Q:S),50)),3),TRIM(MID(SUBSTITUTE(SUBSTITUTE(","&amp;$Q270," ",", ",LEN($Q270)-LEN(SUBSTITUTE($Q270," ",""))),",",REPT(" ",50)),50*COLUMNS($Q:S),50))),SUBSTITUTE(SUBSTITUTE(SUBSTITUTE(R270,AA270,""),".","")," ","")),""))),AE270)</f>
        <v>#VALUE!</v>
      </c>
      <c r="AC270" s="56" t="e">
        <f t="shared" si="100"/>
        <v>#VALUE!</v>
      </c>
      <c r="AD270" s="57" t="str">
        <f t="shared" si="101"/>
        <v/>
      </c>
      <c r="AE270" t="str">
        <f t="array" ref="AE270">IFERROR(INDEX(elem_res,MATCH(TRUE,ISNUMBER(SEARCH(elem_ext,AA270)),0)),"")</f>
        <v/>
      </c>
      <c r="AF270" t="str">
        <f t="shared" si="102"/>
        <v xml:space="preserve"> </v>
      </c>
      <c r="AG270" t="str">
        <f t="shared" si="103"/>
        <v/>
      </c>
      <c r="AH270" t="e">
        <f t="shared" si="104"/>
        <v>#VALUE!</v>
      </c>
      <c r="AI270" t="str">
        <f t="shared" si="105"/>
        <v/>
      </c>
      <c r="AJ270" t="str">
        <f t="shared" si="106"/>
        <v/>
      </c>
      <c r="AK270" t="str">
        <f t="shared" si="107"/>
        <v/>
      </c>
      <c r="AL270" t="str">
        <f t="shared" si="108"/>
        <v/>
      </c>
      <c r="AM270" t="str">
        <f>IF(R270="","",'School Form 1-Copy'!$F$4)</f>
        <v/>
      </c>
      <c r="AN270" t="str">
        <f>IF(R270="","",'School Form 1-Copy'!$F$3)</f>
        <v/>
      </c>
      <c r="AO270" t="str">
        <f>IF(R270="","",'School Form 1-Copy'!$AH$3)</f>
        <v/>
      </c>
      <c r="AP270" t="str">
        <f>IF(R270="","",'School Form 1-Copy'!$S$3)</f>
        <v/>
      </c>
      <c r="AQ270" t="str">
        <f>IF(R270="","",IF('School Form 1-Copy'!$K$3="NCR","NCR",IF('School Form 1-Copy'!$K$3="ARMM","ARMM",IF('School Form 1-Copy'!$K$3="CARAGA","CARAGA",MID('School Form 1-Copy'!$K$3,FIND(" ",'School Form 1-Copy'!$K$3)+1,256)))))</f>
        <v/>
      </c>
      <c r="AR270" t="str">
        <f>IF(R270="","",MID('School Form 1-Copy'!$AB$4,FIND(" ",'School Form 1-Copy'!$AB$4)+1,256))</f>
        <v/>
      </c>
      <c r="AS270" t="str">
        <f>IF(R270="","",'School Form 1-Copy'!$AH$4)</f>
        <v/>
      </c>
      <c r="AT270" t="str">
        <f>IF(S270="","",'School Form 1-Copy'!$S$4)</f>
        <v/>
      </c>
      <c r="AU270" t="str">
        <f ca="1">IF(AM270="","",INDIRECT("'"&amp;"School Form 1-Copy"&amp;"'!"&amp;"AD"&amp;MATCH("*Prepared*",'School Form 1-Copy'!$AD$1:$AD$1000,0)+1))</f>
        <v/>
      </c>
    </row>
    <row r="271" spans="9:47">
      <c r="I271" t="str">
        <f t="shared" si="89"/>
        <v/>
      </c>
      <c r="J271" t="str">
        <f>IF(I271="","",VLOOKUP(F67,IF({1,0},'School Form 1-Copy'!$C$1:$C$1000,'School Form 1-Copy'!$A$1:$A$1000),2,0))</f>
        <v/>
      </c>
      <c r="K271" t="str">
        <f t="shared" si="90"/>
        <v/>
      </c>
      <c r="L271" t="str">
        <f t="shared" si="91"/>
        <v/>
      </c>
      <c r="M271" t="str">
        <f t="array" ref="M271">LOOKUP("zzzzz",CHOOSE({1,2},"",INDEX(I:I,SMALL(IF($I$3:$I$1000&lt;&gt;"",ROW($I$3:$I$1000)),ROWS($M$3:M271)))))</f>
        <v/>
      </c>
      <c r="N271" t="str">
        <f t="shared" si="93"/>
        <v/>
      </c>
      <c r="O271" t="str">
        <f t="shared" si="94"/>
        <v/>
      </c>
      <c r="P271" t="str">
        <f t="shared" si="95"/>
        <v/>
      </c>
      <c r="Q271" t="str">
        <f t="shared" si="96"/>
        <v/>
      </c>
      <c r="R271" t="str">
        <f>IFERROR(TRIM(MID(SUBSTITUTE(SUBSTITUTE(","&amp;$M271," ",", ",LEN($M271)-LEN(SUBSTITUTE($M271," ",""))),",",REPT(" ",50)),50*COLUMNS($M:M),50)),"")</f>
        <v/>
      </c>
      <c r="S271" t="str">
        <f>IFERROR(TRIM(MID(SUBSTITUTE(SUBSTITUTE(","&amp;$M271," ",", ",LEN($M271)-LEN(SUBSTITUTE($M271," ",""))),",",REPT(" ",50)),50*COLUMNS($M:N),50)),"")</f>
        <v/>
      </c>
      <c r="T271" t="str">
        <f>IFERROR(TRIM(MID(SUBSTITUTE(SUBSTITUTE(","&amp;$M271," ",", ",LEN($M271)-LEN(SUBSTITUTE($M271," ",""))),",",REPT(" ",50)),50*COLUMNS($M:O),50)),"")</f>
        <v/>
      </c>
      <c r="U271" t="str">
        <f>IFERROR(TRIM(MID(SUBSTITUTE(SUBSTITUTE(","&amp;$M271," ",", ",LEN($M271)-LEN(SUBSTITUTE($M271," ",""))),",",REPT(" ",50)),50*COLUMNS($M:P),50)),"")</f>
        <v/>
      </c>
      <c r="V271" s="53" t="e">
        <f>IF(LEN(TRIM(MID(SUBSTITUTE(SUBSTITUTE(","&amp;$Q271," ",", ",LEN($Q271)-LEN(SUBSTITUTE($Q271," ",""))),",",REPT(" ",50)),50*COLUMNS($Q:S),50)))&gt;3,TRIM(MID(SUBSTITUTE(SUBSTITUTE(","&amp;$Q271," ",", ",LEN($Q271)-LEN(SUBSTITUTE($Q271," ",""))),",",REPT(" ",50)),50*COLUMNS($Q:S),50)),"")</f>
        <v>#VALUE!</v>
      </c>
      <c r="W271" s="53" t="e">
        <f t="shared" si="97"/>
        <v>#VALUE!</v>
      </c>
      <c r="X271" t="e">
        <f t="shared" si="92"/>
        <v>#VALUE!</v>
      </c>
      <c r="Y271" s="54" t="e">
        <f t="shared" si="98"/>
        <v>#VALUE!</v>
      </c>
      <c r="Z271" s="53" t="e">
        <f>IF(AND(LEN(TRIM(MID(SUBSTITUTE(SUBSTITUTE(","&amp;$R271," ",", ",LEN($R271)-LEN(SUBSTITUTE($R271," ",""))),",",REPT(" ",50)),50*COLUMNS($R:R),50))&gt;0),LEFT(TRIM(MID(SUBSTITUTE(SUBSTITUTE(","&amp;$R271," ",", ",LEN($R271)-LEN(SUBSTITUTE($R271," ",""))),",",REPT(" ",50)),50*COLUMNS($R:R),50)),1)="I",LEFT(TRIM(MID(SUBSTITUTE(SUBSTITUTE(","&amp;$R271," ",", ",LEN($R271)-LEN(SUBSTITUTE($R271," ",""))),",",REPT(" ",50)),50*COLUMNS($R:R),50)),1)="V",LEFT(TRIM(MID(SUBSTITUTE(SUBSTITUTE(","&amp;$R271," ",", ",LEN($R271)-LEN(SUBSTITUTE($R271," ",""))),",",REPT(" ",50)),50*COLUMNS($R:R),50)),1)="X",LEFT(TRIM(MID(SUBSTITUTE(SUBSTITUTE(","&amp;$R271," ",", ",LEN($R271)-LEN(SUBSTITUTE($R271," ",""))),",",REPT(" ",50)),50*COLUMNS($R:R),50)),1)="J"),TRIM(MID(SUBSTITUTE(SUBSTITUTE(","&amp;$R271," ",", ",LEN($R271)-LEN(SUBSTITUTE($R271," ",""))),",",REPT(" ",50)),50*COLUMNS($R:R),50)),R271)</f>
        <v>#VALUE!</v>
      </c>
      <c r="AA271" s="55" t="str">
        <f t="shared" si="99"/>
        <v xml:space="preserve"> </v>
      </c>
      <c r="AB271" s="56" t="e">
        <f>IF(AE271="",IF(OR(LEFT(W271,1)="I",LEFT(W271,1)="V",LEFT(W271,1)="X",LEFT(W271,2)="JR",LEFT(W271,2)="SR"),IF(LEN(T271)-LEN(SUBSTITUTE(T271," ",""))&gt;=2,LEFT(T271,(FIND(" ",T271,1)-1)),W271),IF(AND(W271="",V271=""),IF(SUBSTITUTE(SUBSTITUTE(SUBSTITUTE(R271,AA271,""),".","")," ","")="",IF(LEN(TRIM(MID(SUBSTITUTE(SUBSTITUTE(","&amp;$Q271," ",", ",LEN($Q271)-LEN(SUBSTITUTE($Q271," ",""))),",",REPT(" ",50)),50*COLUMNS($Q:S),50)))&gt;3,LEFT(TRIM(MID(SUBSTITUTE(SUBSTITUTE(","&amp;$Q271," ",", ",LEN($Q271)-LEN(SUBSTITUTE($Q271," ",""))),",",REPT(" ",50)),50*COLUMNS($Q:S),50)),3),TRIM(MID(SUBSTITUTE(SUBSTITUTE(","&amp;$Q271," ",", ",LEN($Q271)-LEN(SUBSTITUTE($Q271," ",""))),",",REPT(" ",50)),50*COLUMNS($Q:S),50))),SUBSTITUTE(SUBSTITUTE(SUBSTITUTE(R271,AA271,""),".","")," ","")),IF(AND(LEN(W271)&gt;0,LEN(V271)&gt;0),IF(SUBSTITUTE(SUBSTITUTE(SUBSTITUTE(R271,AA271,""),".","")," ","")="",IF(LEN(TRIM(MID(SUBSTITUTE(SUBSTITUTE(","&amp;$Q271," ",", ",LEN($Q271)-LEN(SUBSTITUTE($Q271," ",""))),",",REPT(" ",50)),50*COLUMNS($Q:S),50)))&gt;3,LEFT(TRIM(MID(SUBSTITUTE(SUBSTITUTE(","&amp;$Q271," ",", ",LEN($Q271)-LEN(SUBSTITUTE($Q271," ",""))),",",REPT(" ",50)),50*COLUMNS($Q:S),50)),3),TRIM(MID(SUBSTITUTE(SUBSTITUTE(","&amp;$Q271," ",", ",LEN($Q271)-LEN(SUBSTITUTE($Q271," ",""))),",",REPT(" ",50)),50*COLUMNS($Q:S),50))),SUBSTITUTE(SUBSTITUTE(SUBSTITUTE(R271,AA271,""),".","")," ","")),""))),AE271)</f>
        <v>#VALUE!</v>
      </c>
      <c r="AC271" s="56" t="e">
        <f t="shared" si="100"/>
        <v>#VALUE!</v>
      </c>
      <c r="AD271" s="57" t="str">
        <f t="shared" si="101"/>
        <v/>
      </c>
      <c r="AE271" t="str">
        <f t="array" ref="AE271">IFERROR(INDEX(elem_res,MATCH(TRUE,ISNUMBER(SEARCH(elem_ext,AA271)),0)),"")</f>
        <v/>
      </c>
      <c r="AF271" t="str">
        <f t="shared" si="102"/>
        <v xml:space="preserve"> </v>
      </c>
      <c r="AG271" t="str">
        <f t="shared" si="103"/>
        <v/>
      </c>
      <c r="AH271" t="e">
        <f t="shared" si="104"/>
        <v>#VALUE!</v>
      </c>
      <c r="AI271" t="str">
        <f t="shared" si="105"/>
        <v/>
      </c>
      <c r="AJ271" t="str">
        <f t="shared" si="106"/>
        <v/>
      </c>
      <c r="AK271" t="str">
        <f t="shared" si="107"/>
        <v/>
      </c>
      <c r="AL271" t="str">
        <f t="shared" si="108"/>
        <v/>
      </c>
      <c r="AM271" t="str">
        <f>IF(R271="","",'School Form 1-Copy'!$F$4)</f>
        <v/>
      </c>
      <c r="AN271" t="str">
        <f>IF(R271="","",'School Form 1-Copy'!$F$3)</f>
        <v/>
      </c>
      <c r="AO271" t="str">
        <f>IF(R271="","",'School Form 1-Copy'!$AH$3)</f>
        <v/>
      </c>
      <c r="AP271" t="str">
        <f>IF(R271="","",'School Form 1-Copy'!$S$3)</f>
        <v/>
      </c>
      <c r="AQ271" t="str">
        <f>IF(R271="","",IF('School Form 1-Copy'!$K$3="NCR","NCR",IF('School Form 1-Copy'!$K$3="ARMM","ARMM",IF('School Form 1-Copy'!$K$3="CARAGA","CARAGA",MID('School Form 1-Copy'!$K$3,FIND(" ",'School Form 1-Copy'!$K$3)+1,256)))))</f>
        <v/>
      </c>
      <c r="AR271" t="str">
        <f>IF(R271="","",MID('School Form 1-Copy'!$AB$4,FIND(" ",'School Form 1-Copy'!$AB$4)+1,256))</f>
        <v/>
      </c>
      <c r="AS271" t="str">
        <f>IF(R271="","",'School Form 1-Copy'!$AH$4)</f>
        <v/>
      </c>
      <c r="AT271" t="str">
        <f>IF(S271="","",'School Form 1-Copy'!$S$4)</f>
        <v/>
      </c>
      <c r="AU271" t="str">
        <f ca="1">IF(AM271="","",INDIRECT("'"&amp;"School Form 1-Copy"&amp;"'!"&amp;"AD"&amp;MATCH("*Prepared*",'School Form 1-Copy'!$AD$1:$AD$1000,0)+1))</f>
        <v/>
      </c>
    </row>
    <row r="272" spans="9:47">
      <c r="I272" t="str">
        <f t="shared" ref="I272:I335" si="109">IF(F68="","",IF(LEN(F68)-LEN(SUBSTITUTE(F68,",",""))&gt;1,F68,F68&amp;", "))</f>
        <v/>
      </c>
      <c r="J272" t="str">
        <f>IF(I272="","",VLOOKUP(F68,IF({1,0},'School Form 1-Copy'!$C$1:$C$1000,'School Form 1-Copy'!$A$1:$A$1000),2,0))</f>
        <v/>
      </c>
      <c r="K272" t="str">
        <f t="shared" ref="K272:K335" si="110">VLOOKUP(F68,$F$3:$H$206,2,FALSE)</f>
        <v/>
      </c>
      <c r="L272" t="str">
        <f t="shared" ref="L272:L335" si="111">VLOOKUP(F68,$F$3:$H$206,3,0)</f>
        <v/>
      </c>
      <c r="M272" t="str">
        <f t="array" ref="M272">LOOKUP("zzzzz",CHOOSE({1,2},"",INDEX(I:I,SMALL(IF($I$3:$I$1000&lt;&gt;"",ROW($I$3:$I$1000)),ROWS($M$3:M272)))))</f>
        <v/>
      </c>
      <c r="N272" t="str">
        <f t="shared" si="93"/>
        <v/>
      </c>
      <c r="O272" t="str">
        <f t="shared" si="94"/>
        <v/>
      </c>
      <c r="P272" t="str">
        <f t="shared" si="95"/>
        <v/>
      </c>
      <c r="Q272" t="str">
        <f t="shared" si="96"/>
        <v/>
      </c>
      <c r="R272" t="str">
        <f>IFERROR(TRIM(MID(SUBSTITUTE(SUBSTITUTE(","&amp;$M272," ",", ",LEN($M272)-LEN(SUBSTITUTE($M272," ",""))),",",REPT(" ",50)),50*COLUMNS($M:M),50)),"")</f>
        <v/>
      </c>
      <c r="S272" t="str">
        <f>IFERROR(TRIM(MID(SUBSTITUTE(SUBSTITUTE(","&amp;$M272," ",", ",LEN($M272)-LEN(SUBSTITUTE($M272," ",""))),",",REPT(" ",50)),50*COLUMNS($M:N),50)),"")</f>
        <v/>
      </c>
      <c r="T272" t="str">
        <f>IFERROR(TRIM(MID(SUBSTITUTE(SUBSTITUTE(","&amp;$M272," ",", ",LEN($M272)-LEN(SUBSTITUTE($M272," ",""))),",",REPT(" ",50)),50*COLUMNS($M:O),50)),"")</f>
        <v/>
      </c>
      <c r="U272" t="str">
        <f>IFERROR(TRIM(MID(SUBSTITUTE(SUBSTITUTE(","&amp;$M272," ",", ",LEN($M272)-LEN(SUBSTITUTE($M272," ",""))),",",REPT(" ",50)),50*COLUMNS($M:P),50)),"")</f>
        <v/>
      </c>
      <c r="V272" s="53" t="e">
        <f>IF(LEN(TRIM(MID(SUBSTITUTE(SUBSTITUTE(","&amp;$Q272," ",", ",LEN($Q272)-LEN(SUBSTITUTE($Q272," ",""))),",",REPT(" ",50)),50*COLUMNS($Q:S),50)))&gt;3,TRIM(MID(SUBSTITUTE(SUBSTITUTE(","&amp;$Q272," ",", ",LEN($Q272)-LEN(SUBSTITUTE($Q272," ",""))),",",REPT(" ",50)),50*COLUMNS($Q:S),50)),"")</f>
        <v>#VALUE!</v>
      </c>
      <c r="W272" s="53" t="e">
        <f t="shared" si="97"/>
        <v>#VALUE!</v>
      </c>
      <c r="X272" t="e">
        <f t="shared" si="92"/>
        <v>#VALUE!</v>
      </c>
      <c r="Y272" s="54" t="e">
        <f t="shared" si="98"/>
        <v>#VALUE!</v>
      </c>
      <c r="Z272" s="53" t="e">
        <f>IF(AND(LEN(TRIM(MID(SUBSTITUTE(SUBSTITUTE(","&amp;$R272," ",", ",LEN($R272)-LEN(SUBSTITUTE($R272," ",""))),",",REPT(" ",50)),50*COLUMNS($R:R),50))&gt;0),LEFT(TRIM(MID(SUBSTITUTE(SUBSTITUTE(","&amp;$R272," ",", ",LEN($R272)-LEN(SUBSTITUTE($R272," ",""))),",",REPT(" ",50)),50*COLUMNS($R:R),50)),1)="I",LEFT(TRIM(MID(SUBSTITUTE(SUBSTITUTE(","&amp;$R272," ",", ",LEN($R272)-LEN(SUBSTITUTE($R272," ",""))),",",REPT(" ",50)),50*COLUMNS($R:R),50)),1)="V",LEFT(TRIM(MID(SUBSTITUTE(SUBSTITUTE(","&amp;$R272," ",", ",LEN($R272)-LEN(SUBSTITUTE($R272," ",""))),",",REPT(" ",50)),50*COLUMNS($R:R),50)),1)="X",LEFT(TRIM(MID(SUBSTITUTE(SUBSTITUTE(","&amp;$R272," ",", ",LEN($R272)-LEN(SUBSTITUTE($R272," ",""))),",",REPT(" ",50)),50*COLUMNS($R:R),50)),1)="J"),TRIM(MID(SUBSTITUTE(SUBSTITUTE(","&amp;$R272," ",", ",LEN($R272)-LEN(SUBSTITUTE($R272," ",""))),",",REPT(" ",50)),50*COLUMNS($R:R),50)),R272)</f>
        <v>#VALUE!</v>
      </c>
      <c r="AA272" s="55" t="str">
        <f t="shared" si="99"/>
        <v xml:space="preserve"> </v>
      </c>
      <c r="AB272" s="56" t="e">
        <f>IF(AE272="",IF(OR(LEFT(W272,1)="I",LEFT(W272,1)="V",LEFT(W272,1)="X",LEFT(W272,2)="JR",LEFT(W272,2)="SR"),IF(LEN(T272)-LEN(SUBSTITUTE(T272," ",""))&gt;=2,LEFT(T272,(FIND(" ",T272,1)-1)),W272),IF(AND(W272="",V272=""),IF(SUBSTITUTE(SUBSTITUTE(SUBSTITUTE(R272,AA272,""),".","")," ","")="",IF(LEN(TRIM(MID(SUBSTITUTE(SUBSTITUTE(","&amp;$Q272," ",", ",LEN($Q272)-LEN(SUBSTITUTE($Q272," ",""))),",",REPT(" ",50)),50*COLUMNS($Q:S),50)))&gt;3,LEFT(TRIM(MID(SUBSTITUTE(SUBSTITUTE(","&amp;$Q272," ",", ",LEN($Q272)-LEN(SUBSTITUTE($Q272," ",""))),",",REPT(" ",50)),50*COLUMNS($Q:S),50)),3),TRIM(MID(SUBSTITUTE(SUBSTITUTE(","&amp;$Q272," ",", ",LEN($Q272)-LEN(SUBSTITUTE($Q272," ",""))),",",REPT(" ",50)),50*COLUMNS($Q:S),50))),SUBSTITUTE(SUBSTITUTE(SUBSTITUTE(R272,AA272,""),".","")," ","")),IF(AND(LEN(W272)&gt;0,LEN(V272)&gt;0),IF(SUBSTITUTE(SUBSTITUTE(SUBSTITUTE(R272,AA272,""),".","")," ","")="",IF(LEN(TRIM(MID(SUBSTITUTE(SUBSTITUTE(","&amp;$Q272," ",", ",LEN($Q272)-LEN(SUBSTITUTE($Q272," ",""))),",",REPT(" ",50)),50*COLUMNS($Q:S),50)))&gt;3,LEFT(TRIM(MID(SUBSTITUTE(SUBSTITUTE(","&amp;$Q272," ",", ",LEN($Q272)-LEN(SUBSTITUTE($Q272," ",""))),",",REPT(" ",50)),50*COLUMNS($Q:S),50)),3),TRIM(MID(SUBSTITUTE(SUBSTITUTE(","&amp;$Q272," ",", ",LEN($Q272)-LEN(SUBSTITUTE($Q272," ",""))),",",REPT(" ",50)),50*COLUMNS($Q:S),50))),SUBSTITUTE(SUBSTITUTE(SUBSTITUTE(R272,AA272,""),".","")," ","")),""))),AE272)</f>
        <v>#VALUE!</v>
      </c>
      <c r="AC272" s="56" t="e">
        <f t="shared" si="100"/>
        <v>#VALUE!</v>
      </c>
      <c r="AD272" s="57" t="str">
        <f t="shared" si="101"/>
        <v/>
      </c>
      <c r="AE272" t="str">
        <f t="array" ref="AE272">IFERROR(INDEX(elem_res,MATCH(TRUE,ISNUMBER(SEARCH(elem_ext,AA272)),0)),"")</f>
        <v/>
      </c>
      <c r="AF272" t="str">
        <f t="shared" si="102"/>
        <v xml:space="preserve"> </v>
      </c>
      <c r="AG272" t="str">
        <f t="shared" si="103"/>
        <v/>
      </c>
      <c r="AH272" t="e">
        <f t="shared" si="104"/>
        <v>#VALUE!</v>
      </c>
      <c r="AI272" t="str">
        <f t="shared" si="105"/>
        <v/>
      </c>
      <c r="AJ272" t="str">
        <f t="shared" si="106"/>
        <v/>
      </c>
      <c r="AK272" t="str">
        <f t="shared" si="107"/>
        <v/>
      </c>
      <c r="AL272" t="str">
        <f t="shared" si="108"/>
        <v/>
      </c>
      <c r="AM272" t="str">
        <f>IF(R272="","",'School Form 1-Copy'!$F$4)</f>
        <v/>
      </c>
      <c r="AN272" t="str">
        <f>IF(R272="","",'School Form 1-Copy'!$F$3)</f>
        <v/>
      </c>
      <c r="AO272" t="str">
        <f>IF(R272="","",'School Form 1-Copy'!$AH$3)</f>
        <v/>
      </c>
      <c r="AP272" t="str">
        <f>IF(R272="","",'School Form 1-Copy'!$S$3)</f>
        <v/>
      </c>
      <c r="AQ272" t="str">
        <f>IF(R272="","",IF('School Form 1-Copy'!$K$3="NCR","NCR",IF('School Form 1-Copy'!$K$3="ARMM","ARMM",IF('School Form 1-Copy'!$K$3="CARAGA","CARAGA",MID('School Form 1-Copy'!$K$3,FIND(" ",'School Form 1-Copy'!$K$3)+1,256)))))</f>
        <v/>
      </c>
      <c r="AR272" t="str">
        <f>IF(R272="","",MID('School Form 1-Copy'!$AB$4,FIND(" ",'School Form 1-Copy'!$AB$4)+1,256))</f>
        <v/>
      </c>
      <c r="AS272" t="str">
        <f>IF(R272="","",'School Form 1-Copy'!$AH$4)</f>
        <v/>
      </c>
      <c r="AT272" t="str">
        <f>IF(S272="","",'School Form 1-Copy'!$S$4)</f>
        <v/>
      </c>
      <c r="AU272" t="str">
        <f ca="1">IF(AM272="","",INDIRECT("'"&amp;"School Form 1-Copy"&amp;"'!"&amp;"AD"&amp;MATCH("*Prepared*",'School Form 1-Copy'!$AD$1:$AD$1000,0)+1))</f>
        <v/>
      </c>
    </row>
    <row r="273" spans="9:47">
      <c r="I273" t="str">
        <f t="shared" si="109"/>
        <v/>
      </c>
      <c r="J273" t="str">
        <f>IF(I273="","",VLOOKUP(F69,IF({1,0},'School Form 1-Copy'!$C$1:$C$1000,'School Form 1-Copy'!$A$1:$A$1000),2,0))</f>
        <v/>
      </c>
      <c r="K273" t="str">
        <f t="shared" si="110"/>
        <v/>
      </c>
      <c r="L273" t="str">
        <f t="shared" si="111"/>
        <v/>
      </c>
      <c r="M273" t="str">
        <f t="array" ref="M273">LOOKUP("zzzzz",CHOOSE({1,2},"",INDEX(I:I,SMALL(IF($I$3:$I$1000&lt;&gt;"",ROW($I$3:$I$1000)),ROWS($M$3:M273)))))</f>
        <v/>
      </c>
      <c r="N273" t="str">
        <f t="shared" si="93"/>
        <v/>
      </c>
      <c r="O273" t="str">
        <f t="shared" si="94"/>
        <v/>
      </c>
      <c r="P273" t="str">
        <f t="shared" si="95"/>
        <v/>
      </c>
      <c r="Q273" t="str">
        <f t="shared" si="96"/>
        <v/>
      </c>
      <c r="R273" t="str">
        <f>IFERROR(TRIM(MID(SUBSTITUTE(SUBSTITUTE(","&amp;$M273," ",", ",LEN($M273)-LEN(SUBSTITUTE($M273," ",""))),",",REPT(" ",50)),50*COLUMNS($M:M),50)),"")</f>
        <v/>
      </c>
      <c r="S273" t="str">
        <f>IFERROR(TRIM(MID(SUBSTITUTE(SUBSTITUTE(","&amp;$M273," ",", ",LEN($M273)-LEN(SUBSTITUTE($M273," ",""))),",",REPT(" ",50)),50*COLUMNS($M:N),50)),"")</f>
        <v/>
      </c>
      <c r="T273" t="str">
        <f>IFERROR(TRIM(MID(SUBSTITUTE(SUBSTITUTE(","&amp;$M273," ",", ",LEN($M273)-LEN(SUBSTITUTE($M273," ",""))),",",REPT(" ",50)),50*COLUMNS($M:O),50)),"")</f>
        <v/>
      </c>
      <c r="U273" t="str">
        <f>IFERROR(TRIM(MID(SUBSTITUTE(SUBSTITUTE(","&amp;$M273," ",", ",LEN($M273)-LEN(SUBSTITUTE($M273," ",""))),",",REPT(" ",50)),50*COLUMNS($M:P),50)),"")</f>
        <v/>
      </c>
      <c r="V273" s="53" t="e">
        <f>IF(LEN(TRIM(MID(SUBSTITUTE(SUBSTITUTE(","&amp;$Q273," ",", ",LEN($Q273)-LEN(SUBSTITUTE($Q273," ",""))),",",REPT(" ",50)),50*COLUMNS($Q:S),50)))&gt;3,TRIM(MID(SUBSTITUTE(SUBSTITUTE(","&amp;$Q273," ",", ",LEN($Q273)-LEN(SUBSTITUTE($Q273," ",""))),",",REPT(" ",50)),50*COLUMNS($Q:S),50)),"")</f>
        <v>#VALUE!</v>
      </c>
      <c r="W273" s="53" t="e">
        <f t="shared" si="97"/>
        <v>#VALUE!</v>
      </c>
      <c r="X273" t="e">
        <f t="shared" si="92"/>
        <v>#VALUE!</v>
      </c>
      <c r="Y273" s="54" t="e">
        <f t="shared" si="98"/>
        <v>#VALUE!</v>
      </c>
      <c r="Z273" s="53" t="e">
        <f>IF(AND(LEN(TRIM(MID(SUBSTITUTE(SUBSTITUTE(","&amp;$R273," ",", ",LEN($R273)-LEN(SUBSTITUTE($R273," ",""))),",",REPT(" ",50)),50*COLUMNS($R:R),50))&gt;0),LEFT(TRIM(MID(SUBSTITUTE(SUBSTITUTE(","&amp;$R273," ",", ",LEN($R273)-LEN(SUBSTITUTE($R273," ",""))),",",REPT(" ",50)),50*COLUMNS($R:R),50)),1)="I",LEFT(TRIM(MID(SUBSTITUTE(SUBSTITUTE(","&amp;$R273," ",", ",LEN($R273)-LEN(SUBSTITUTE($R273," ",""))),",",REPT(" ",50)),50*COLUMNS($R:R),50)),1)="V",LEFT(TRIM(MID(SUBSTITUTE(SUBSTITUTE(","&amp;$R273," ",", ",LEN($R273)-LEN(SUBSTITUTE($R273," ",""))),",",REPT(" ",50)),50*COLUMNS($R:R),50)),1)="X",LEFT(TRIM(MID(SUBSTITUTE(SUBSTITUTE(","&amp;$R273," ",", ",LEN($R273)-LEN(SUBSTITUTE($R273," ",""))),",",REPT(" ",50)),50*COLUMNS($R:R),50)),1)="J"),TRIM(MID(SUBSTITUTE(SUBSTITUTE(","&amp;$R273," ",", ",LEN($R273)-LEN(SUBSTITUTE($R273," ",""))),",",REPT(" ",50)),50*COLUMNS($R:R),50)),R273)</f>
        <v>#VALUE!</v>
      </c>
      <c r="AA273" s="55" t="str">
        <f t="shared" si="99"/>
        <v xml:space="preserve"> </v>
      </c>
      <c r="AB273" s="56" t="e">
        <f>IF(AE273="",IF(OR(LEFT(W273,1)="I",LEFT(W273,1)="V",LEFT(W273,1)="X",LEFT(W273,2)="JR",LEFT(W273,2)="SR"),IF(LEN(T273)-LEN(SUBSTITUTE(T273," ",""))&gt;=2,LEFT(T273,(FIND(" ",T273,1)-1)),W273),IF(AND(W273="",V273=""),IF(SUBSTITUTE(SUBSTITUTE(SUBSTITUTE(R273,AA273,""),".","")," ","")="",IF(LEN(TRIM(MID(SUBSTITUTE(SUBSTITUTE(","&amp;$Q273," ",", ",LEN($Q273)-LEN(SUBSTITUTE($Q273," ",""))),",",REPT(" ",50)),50*COLUMNS($Q:S),50)))&gt;3,LEFT(TRIM(MID(SUBSTITUTE(SUBSTITUTE(","&amp;$Q273," ",", ",LEN($Q273)-LEN(SUBSTITUTE($Q273," ",""))),",",REPT(" ",50)),50*COLUMNS($Q:S),50)),3),TRIM(MID(SUBSTITUTE(SUBSTITUTE(","&amp;$Q273," ",", ",LEN($Q273)-LEN(SUBSTITUTE($Q273," ",""))),",",REPT(" ",50)),50*COLUMNS($Q:S),50))),SUBSTITUTE(SUBSTITUTE(SUBSTITUTE(R273,AA273,""),".","")," ","")),IF(AND(LEN(W273)&gt;0,LEN(V273)&gt;0),IF(SUBSTITUTE(SUBSTITUTE(SUBSTITUTE(R273,AA273,""),".","")," ","")="",IF(LEN(TRIM(MID(SUBSTITUTE(SUBSTITUTE(","&amp;$Q273," ",", ",LEN($Q273)-LEN(SUBSTITUTE($Q273," ",""))),",",REPT(" ",50)),50*COLUMNS($Q:S),50)))&gt;3,LEFT(TRIM(MID(SUBSTITUTE(SUBSTITUTE(","&amp;$Q273," ",", ",LEN($Q273)-LEN(SUBSTITUTE($Q273," ",""))),",",REPT(" ",50)),50*COLUMNS($Q:S),50)),3),TRIM(MID(SUBSTITUTE(SUBSTITUTE(","&amp;$Q273," ",", ",LEN($Q273)-LEN(SUBSTITUTE($Q273," ",""))),",",REPT(" ",50)),50*COLUMNS($Q:S),50))),SUBSTITUTE(SUBSTITUTE(SUBSTITUTE(R273,AA273,""),".","")," ","")),""))),AE273)</f>
        <v>#VALUE!</v>
      </c>
      <c r="AC273" s="56" t="e">
        <f t="shared" si="100"/>
        <v>#VALUE!</v>
      </c>
      <c r="AD273" s="57" t="str">
        <f t="shared" si="101"/>
        <v/>
      </c>
      <c r="AE273" t="str">
        <f t="array" ref="AE273">IFERROR(INDEX(elem_res,MATCH(TRUE,ISNUMBER(SEARCH(elem_ext,AA273)),0)),"")</f>
        <v/>
      </c>
      <c r="AF273" t="str">
        <f t="shared" si="102"/>
        <v xml:space="preserve"> </v>
      </c>
      <c r="AG273" t="str">
        <f t="shared" si="103"/>
        <v/>
      </c>
      <c r="AH273" t="e">
        <f t="shared" si="104"/>
        <v>#VALUE!</v>
      </c>
      <c r="AI273" t="str">
        <f t="shared" si="105"/>
        <v/>
      </c>
      <c r="AJ273" t="str">
        <f t="shared" si="106"/>
        <v/>
      </c>
      <c r="AK273" t="str">
        <f t="shared" si="107"/>
        <v/>
      </c>
      <c r="AL273" t="str">
        <f t="shared" si="108"/>
        <v/>
      </c>
      <c r="AM273" t="str">
        <f>IF(R273="","",'School Form 1-Copy'!$F$4)</f>
        <v/>
      </c>
      <c r="AN273" t="str">
        <f>IF(R273="","",'School Form 1-Copy'!$F$3)</f>
        <v/>
      </c>
      <c r="AO273" t="str">
        <f>IF(R273="","",'School Form 1-Copy'!$AH$3)</f>
        <v/>
      </c>
      <c r="AP273" t="str">
        <f>IF(R273="","",'School Form 1-Copy'!$S$3)</f>
        <v/>
      </c>
      <c r="AQ273" t="str">
        <f>IF(R273="","",IF('School Form 1-Copy'!$K$3="NCR","NCR",IF('School Form 1-Copy'!$K$3="ARMM","ARMM",IF('School Form 1-Copy'!$K$3="CARAGA","CARAGA",MID('School Form 1-Copy'!$K$3,FIND(" ",'School Form 1-Copy'!$K$3)+1,256)))))</f>
        <v/>
      </c>
      <c r="AR273" t="str">
        <f>IF(R273="","",MID('School Form 1-Copy'!$AB$4,FIND(" ",'School Form 1-Copy'!$AB$4)+1,256))</f>
        <v/>
      </c>
      <c r="AS273" t="str">
        <f>IF(R273="","",'School Form 1-Copy'!$AH$4)</f>
        <v/>
      </c>
      <c r="AT273" t="str">
        <f>IF(S273="","",'School Form 1-Copy'!$S$4)</f>
        <v/>
      </c>
      <c r="AU273" t="str">
        <f ca="1">IF(AM273="","",INDIRECT("'"&amp;"School Form 1-Copy"&amp;"'!"&amp;"AD"&amp;MATCH("*Prepared*",'School Form 1-Copy'!$AD$1:$AD$1000,0)+1))</f>
        <v/>
      </c>
    </row>
    <row r="274" spans="9:47">
      <c r="I274" t="str">
        <f t="shared" si="109"/>
        <v/>
      </c>
      <c r="J274" t="str">
        <f>IF(I274="","",VLOOKUP(F70,IF({1,0},'School Form 1-Copy'!$C$1:$C$1000,'School Form 1-Copy'!$A$1:$A$1000),2,0))</f>
        <v/>
      </c>
      <c r="K274" t="str">
        <f t="shared" si="110"/>
        <v/>
      </c>
      <c r="L274" t="str">
        <f t="shared" si="111"/>
        <v/>
      </c>
      <c r="M274" t="str">
        <f t="array" ref="M274">LOOKUP("zzzzz",CHOOSE({1,2},"",INDEX(I:I,SMALL(IF($I$3:$I$1000&lt;&gt;"",ROW($I$3:$I$1000)),ROWS($M$3:M274)))))</f>
        <v/>
      </c>
      <c r="N274" t="str">
        <f t="shared" si="93"/>
        <v/>
      </c>
      <c r="O274" t="str">
        <f t="shared" si="94"/>
        <v/>
      </c>
      <c r="P274" t="str">
        <f t="shared" si="95"/>
        <v/>
      </c>
      <c r="Q274" t="str">
        <f t="shared" si="96"/>
        <v/>
      </c>
      <c r="R274" t="str">
        <f>IFERROR(TRIM(MID(SUBSTITUTE(SUBSTITUTE(","&amp;$M274," ",", ",LEN($M274)-LEN(SUBSTITUTE($M274," ",""))),",",REPT(" ",50)),50*COLUMNS($M:M),50)),"")</f>
        <v/>
      </c>
      <c r="S274" t="str">
        <f>IFERROR(TRIM(MID(SUBSTITUTE(SUBSTITUTE(","&amp;$M274," ",", ",LEN($M274)-LEN(SUBSTITUTE($M274," ",""))),",",REPT(" ",50)),50*COLUMNS($M:N),50)),"")</f>
        <v/>
      </c>
      <c r="T274" t="str">
        <f>IFERROR(TRIM(MID(SUBSTITUTE(SUBSTITUTE(","&amp;$M274," ",", ",LEN($M274)-LEN(SUBSTITUTE($M274," ",""))),",",REPT(" ",50)),50*COLUMNS($M:O),50)),"")</f>
        <v/>
      </c>
      <c r="U274" t="str">
        <f>IFERROR(TRIM(MID(SUBSTITUTE(SUBSTITUTE(","&amp;$M274," ",", ",LEN($M274)-LEN(SUBSTITUTE($M274," ",""))),",",REPT(" ",50)),50*COLUMNS($M:P),50)),"")</f>
        <v/>
      </c>
      <c r="V274" s="53" t="e">
        <f>IF(LEN(TRIM(MID(SUBSTITUTE(SUBSTITUTE(","&amp;$Q274," ",", ",LEN($Q274)-LEN(SUBSTITUTE($Q274," ",""))),",",REPT(" ",50)),50*COLUMNS($Q:S),50)))&gt;3,TRIM(MID(SUBSTITUTE(SUBSTITUTE(","&amp;$Q274," ",", ",LEN($Q274)-LEN(SUBSTITUTE($Q274," ",""))),",",REPT(" ",50)),50*COLUMNS($Q:S),50)),"")</f>
        <v>#VALUE!</v>
      </c>
      <c r="W274" s="53" t="e">
        <f t="shared" si="97"/>
        <v>#VALUE!</v>
      </c>
      <c r="X274" t="e">
        <f t="shared" si="92"/>
        <v>#VALUE!</v>
      </c>
      <c r="Y274" s="54" t="e">
        <f t="shared" si="98"/>
        <v>#VALUE!</v>
      </c>
      <c r="Z274" s="53" t="e">
        <f>IF(AND(LEN(TRIM(MID(SUBSTITUTE(SUBSTITUTE(","&amp;$R274," ",", ",LEN($R274)-LEN(SUBSTITUTE($R274," ",""))),",",REPT(" ",50)),50*COLUMNS($R:R),50))&gt;0),LEFT(TRIM(MID(SUBSTITUTE(SUBSTITUTE(","&amp;$R274," ",", ",LEN($R274)-LEN(SUBSTITUTE($R274," ",""))),",",REPT(" ",50)),50*COLUMNS($R:R),50)),1)="I",LEFT(TRIM(MID(SUBSTITUTE(SUBSTITUTE(","&amp;$R274," ",", ",LEN($R274)-LEN(SUBSTITUTE($R274," ",""))),",",REPT(" ",50)),50*COLUMNS($R:R),50)),1)="V",LEFT(TRIM(MID(SUBSTITUTE(SUBSTITUTE(","&amp;$R274," ",", ",LEN($R274)-LEN(SUBSTITUTE($R274," ",""))),",",REPT(" ",50)),50*COLUMNS($R:R),50)),1)="X",LEFT(TRIM(MID(SUBSTITUTE(SUBSTITUTE(","&amp;$R274," ",", ",LEN($R274)-LEN(SUBSTITUTE($R274," ",""))),",",REPT(" ",50)),50*COLUMNS($R:R),50)),1)="J"),TRIM(MID(SUBSTITUTE(SUBSTITUTE(","&amp;$R274," ",", ",LEN($R274)-LEN(SUBSTITUTE($R274," ",""))),",",REPT(" ",50)),50*COLUMNS($R:R),50)),R274)</f>
        <v>#VALUE!</v>
      </c>
      <c r="AA274" s="55" t="str">
        <f t="shared" si="99"/>
        <v xml:space="preserve"> </v>
      </c>
      <c r="AB274" s="56" t="e">
        <f>IF(AE274="",IF(OR(LEFT(W274,1)="I",LEFT(W274,1)="V",LEFT(W274,1)="X",LEFT(W274,2)="JR",LEFT(W274,2)="SR"),IF(LEN(T274)-LEN(SUBSTITUTE(T274," ",""))&gt;=2,LEFT(T274,(FIND(" ",T274,1)-1)),W274),IF(AND(W274="",V274=""),IF(SUBSTITUTE(SUBSTITUTE(SUBSTITUTE(R274,AA274,""),".","")," ","")="",IF(LEN(TRIM(MID(SUBSTITUTE(SUBSTITUTE(","&amp;$Q274," ",", ",LEN($Q274)-LEN(SUBSTITUTE($Q274," ",""))),",",REPT(" ",50)),50*COLUMNS($Q:S),50)))&gt;3,LEFT(TRIM(MID(SUBSTITUTE(SUBSTITUTE(","&amp;$Q274," ",", ",LEN($Q274)-LEN(SUBSTITUTE($Q274," ",""))),",",REPT(" ",50)),50*COLUMNS($Q:S),50)),3),TRIM(MID(SUBSTITUTE(SUBSTITUTE(","&amp;$Q274," ",", ",LEN($Q274)-LEN(SUBSTITUTE($Q274," ",""))),",",REPT(" ",50)),50*COLUMNS($Q:S),50))),SUBSTITUTE(SUBSTITUTE(SUBSTITUTE(R274,AA274,""),".","")," ","")),IF(AND(LEN(W274)&gt;0,LEN(V274)&gt;0),IF(SUBSTITUTE(SUBSTITUTE(SUBSTITUTE(R274,AA274,""),".","")," ","")="",IF(LEN(TRIM(MID(SUBSTITUTE(SUBSTITUTE(","&amp;$Q274," ",", ",LEN($Q274)-LEN(SUBSTITUTE($Q274," ",""))),",",REPT(" ",50)),50*COLUMNS($Q:S),50)))&gt;3,LEFT(TRIM(MID(SUBSTITUTE(SUBSTITUTE(","&amp;$Q274," ",", ",LEN($Q274)-LEN(SUBSTITUTE($Q274," ",""))),",",REPT(" ",50)),50*COLUMNS($Q:S),50)),3),TRIM(MID(SUBSTITUTE(SUBSTITUTE(","&amp;$Q274," ",", ",LEN($Q274)-LEN(SUBSTITUTE($Q274," ",""))),",",REPT(" ",50)),50*COLUMNS($Q:S),50))),SUBSTITUTE(SUBSTITUTE(SUBSTITUTE(R274,AA274,""),".","")," ","")),""))),AE274)</f>
        <v>#VALUE!</v>
      </c>
      <c r="AC274" s="56" t="e">
        <f t="shared" si="100"/>
        <v>#VALUE!</v>
      </c>
      <c r="AD274" s="57" t="str">
        <f t="shared" si="101"/>
        <v/>
      </c>
      <c r="AE274" t="str">
        <f t="array" ref="AE274">IFERROR(INDEX(elem_res,MATCH(TRUE,ISNUMBER(SEARCH(elem_ext,AA274)),0)),"")</f>
        <v/>
      </c>
      <c r="AF274" t="str">
        <f t="shared" si="102"/>
        <v xml:space="preserve"> </v>
      </c>
      <c r="AG274" t="str">
        <f t="shared" si="103"/>
        <v/>
      </c>
      <c r="AH274" t="e">
        <f t="shared" si="104"/>
        <v>#VALUE!</v>
      </c>
      <c r="AI274" t="str">
        <f t="shared" si="105"/>
        <v/>
      </c>
      <c r="AJ274" t="str">
        <f t="shared" si="106"/>
        <v/>
      </c>
      <c r="AK274" t="str">
        <f t="shared" si="107"/>
        <v/>
      </c>
      <c r="AL274" t="str">
        <f t="shared" si="108"/>
        <v/>
      </c>
      <c r="AM274" t="str">
        <f>IF(R274="","",'School Form 1-Copy'!$F$4)</f>
        <v/>
      </c>
      <c r="AN274" t="str">
        <f>IF(R274="","",'School Form 1-Copy'!$F$3)</f>
        <v/>
      </c>
      <c r="AO274" t="str">
        <f>IF(R274="","",'School Form 1-Copy'!$AH$3)</f>
        <v/>
      </c>
      <c r="AP274" t="str">
        <f>IF(R274="","",'School Form 1-Copy'!$S$3)</f>
        <v/>
      </c>
      <c r="AQ274" t="str">
        <f>IF(R274="","",IF('School Form 1-Copy'!$K$3="NCR","NCR",IF('School Form 1-Copy'!$K$3="ARMM","ARMM",IF('School Form 1-Copy'!$K$3="CARAGA","CARAGA",MID('School Form 1-Copy'!$K$3,FIND(" ",'School Form 1-Copy'!$K$3)+1,256)))))</f>
        <v/>
      </c>
      <c r="AR274" t="str">
        <f>IF(R274="","",MID('School Form 1-Copy'!$AB$4,FIND(" ",'School Form 1-Copy'!$AB$4)+1,256))</f>
        <v/>
      </c>
      <c r="AS274" t="str">
        <f>IF(R274="","",'School Form 1-Copy'!$AH$4)</f>
        <v/>
      </c>
      <c r="AT274" t="str">
        <f>IF(S274="","",'School Form 1-Copy'!$S$4)</f>
        <v/>
      </c>
      <c r="AU274" t="str">
        <f ca="1">IF(AM274="","",INDIRECT("'"&amp;"School Form 1-Copy"&amp;"'!"&amp;"AD"&amp;MATCH("*Prepared*",'School Form 1-Copy'!$AD$1:$AD$1000,0)+1))</f>
        <v/>
      </c>
    </row>
    <row r="275" spans="9:47">
      <c r="I275" t="str">
        <f t="shared" si="109"/>
        <v/>
      </c>
      <c r="J275" t="str">
        <f>IF(I275="","",VLOOKUP(F71,IF({1,0},'School Form 1-Copy'!$C$1:$C$1000,'School Form 1-Copy'!$A$1:$A$1000),2,0))</f>
        <v/>
      </c>
      <c r="K275" t="str">
        <f t="shared" si="110"/>
        <v/>
      </c>
      <c r="L275" t="str">
        <f t="shared" si="111"/>
        <v/>
      </c>
      <c r="M275" t="str">
        <f t="array" ref="M275">LOOKUP("zzzzz",CHOOSE({1,2},"",INDEX(I:I,SMALL(IF($I$3:$I$1000&lt;&gt;"",ROW($I$3:$I$1000)),ROWS($M$3:M275)))))</f>
        <v/>
      </c>
      <c r="N275" t="str">
        <f t="shared" si="93"/>
        <v/>
      </c>
      <c r="O275" t="str">
        <f t="shared" si="94"/>
        <v/>
      </c>
      <c r="P275" t="str">
        <f t="shared" si="95"/>
        <v/>
      </c>
      <c r="Q275" t="str">
        <f t="shared" si="96"/>
        <v/>
      </c>
      <c r="R275" t="str">
        <f>IFERROR(TRIM(MID(SUBSTITUTE(SUBSTITUTE(","&amp;$M275," ",", ",LEN($M275)-LEN(SUBSTITUTE($M275," ",""))),",",REPT(" ",50)),50*COLUMNS($M:M),50)),"")</f>
        <v/>
      </c>
      <c r="S275" t="str">
        <f>IFERROR(TRIM(MID(SUBSTITUTE(SUBSTITUTE(","&amp;$M275," ",", ",LEN($M275)-LEN(SUBSTITUTE($M275," ",""))),",",REPT(" ",50)),50*COLUMNS($M:N),50)),"")</f>
        <v/>
      </c>
      <c r="T275" t="str">
        <f>IFERROR(TRIM(MID(SUBSTITUTE(SUBSTITUTE(","&amp;$M275," ",", ",LEN($M275)-LEN(SUBSTITUTE($M275," ",""))),",",REPT(" ",50)),50*COLUMNS($M:O),50)),"")</f>
        <v/>
      </c>
      <c r="U275" t="str">
        <f>IFERROR(TRIM(MID(SUBSTITUTE(SUBSTITUTE(","&amp;$M275," ",", ",LEN($M275)-LEN(SUBSTITUTE($M275," ",""))),",",REPT(" ",50)),50*COLUMNS($M:P),50)),"")</f>
        <v/>
      </c>
      <c r="V275" s="53" t="e">
        <f>IF(LEN(TRIM(MID(SUBSTITUTE(SUBSTITUTE(","&amp;$Q275," ",", ",LEN($Q275)-LEN(SUBSTITUTE($Q275," ",""))),",",REPT(" ",50)),50*COLUMNS($Q:S),50)))&gt;3,TRIM(MID(SUBSTITUTE(SUBSTITUTE(","&amp;$Q275," ",", ",LEN($Q275)-LEN(SUBSTITUTE($Q275," ",""))),",",REPT(" ",50)),50*COLUMNS($Q:S),50)),"")</f>
        <v>#VALUE!</v>
      </c>
      <c r="W275" s="53" t="e">
        <f t="shared" si="97"/>
        <v>#VALUE!</v>
      </c>
      <c r="X275" t="e">
        <f t="shared" si="92"/>
        <v>#VALUE!</v>
      </c>
      <c r="Y275" s="54" t="e">
        <f t="shared" si="98"/>
        <v>#VALUE!</v>
      </c>
      <c r="Z275" s="53" t="e">
        <f>IF(AND(LEN(TRIM(MID(SUBSTITUTE(SUBSTITUTE(","&amp;$R275," ",", ",LEN($R275)-LEN(SUBSTITUTE($R275," ",""))),",",REPT(" ",50)),50*COLUMNS($R:R),50))&gt;0),LEFT(TRIM(MID(SUBSTITUTE(SUBSTITUTE(","&amp;$R275," ",", ",LEN($R275)-LEN(SUBSTITUTE($R275," ",""))),",",REPT(" ",50)),50*COLUMNS($R:R),50)),1)="I",LEFT(TRIM(MID(SUBSTITUTE(SUBSTITUTE(","&amp;$R275," ",", ",LEN($R275)-LEN(SUBSTITUTE($R275," ",""))),",",REPT(" ",50)),50*COLUMNS($R:R),50)),1)="V",LEFT(TRIM(MID(SUBSTITUTE(SUBSTITUTE(","&amp;$R275," ",", ",LEN($R275)-LEN(SUBSTITUTE($R275," ",""))),",",REPT(" ",50)),50*COLUMNS($R:R),50)),1)="X",LEFT(TRIM(MID(SUBSTITUTE(SUBSTITUTE(","&amp;$R275," ",", ",LEN($R275)-LEN(SUBSTITUTE($R275," ",""))),",",REPT(" ",50)),50*COLUMNS($R:R),50)),1)="J"),TRIM(MID(SUBSTITUTE(SUBSTITUTE(","&amp;$R275," ",", ",LEN($R275)-LEN(SUBSTITUTE($R275," ",""))),",",REPT(" ",50)),50*COLUMNS($R:R),50)),R275)</f>
        <v>#VALUE!</v>
      </c>
      <c r="AA275" s="55" t="str">
        <f t="shared" si="99"/>
        <v xml:space="preserve"> </v>
      </c>
      <c r="AB275" s="56" t="e">
        <f>IF(AE275="",IF(OR(LEFT(W275,1)="I",LEFT(W275,1)="V",LEFT(W275,1)="X",LEFT(W275,2)="JR",LEFT(W275,2)="SR"),IF(LEN(T275)-LEN(SUBSTITUTE(T275," ",""))&gt;=2,LEFT(T275,(FIND(" ",T275,1)-1)),W275),IF(AND(W275="",V275=""),IF(SUBSTITUTE(SUBSTITUTE(SUBSTITUTE(R275,AA275,""),".","")," ","")="",IF(LEN(TRIM(MID(SUBSTITUTE(SUBSTITUTE(","&amp;$Q275," ",", ",LEN($Q275)-LEN(SUBSTITUTE($Q275," ",""))),",",REPT(" ",50)),50*COLUMNS($Q:S),50)))&gt;3,LEFT(TRIM(MID(SUBSTITUTE(SUBSTITUTE(","&amp;$Q275," ",", ",LEN($Q275)-LEN(SUBSTITUTE($Q275," ",""))),",",REPT(" ",50)),50*COLUMNS($Q:S),50)),3),TRIM(MID(SUBSTITUTE(SUBSTITUTE(","&amp;$Q275," ",", ",LEN($Q275)-LEN(SUBSTITUTE($Q275," ",""))),",",REPT(" ",50)),50*COLUMNS($Q:S),50))),SUBSTITUTE(SUBSTITUTE(SUBSTITUTE(R275,AA275,""),".","")," ","")),IF(AND(LEN(W275)&gt;0,LEN(V275)&gt;0),IF(SUBSTITUTE(SUBSTITUTE(SUBSTITUTE(R275,AA275,""),".","")," ","")="",IF(LEN(TRIM(MID(SUBSTITUTE(SUBSTITUTE(","&amp;$Q275," ",", ",LEN($Q275)-LEN(SUBSTITUTE($Q275," ",""))),",",REPT(" ",50)),50*COLUMNS($Q:S),50)))&gt;3,LEFT(TRIM(MID(SUBSTITUTE(SUBSTITUTE(","&amp;$Q275," ",", ",LEN($Q275)-LEN(SUBSTITUTE($Q275," ",""))),",",REPT(" ",50)),50*COLUMNS($Q:S),50)),3),TRIM(MID(SUBSTITUTE(SUBSTITUTE(","&amp;$Q275," ",", ",LEN($Q275)-LEN(SUBSTITUTE($Q275," ",""))),",",REPT(" ",50)),50*COLUMNS($Q:S),50))),SUBSTITUTE(SUBSTITUTE(SUBSTITUTE(R275,AA275,""),".","")," ","")),""))),AE275)</f>
        <v>#VALUE!</v>
      </c>
      <c r="AC275" s="56" t="e">
        <f t="shared" si="100"/>
        <v>#VALUE!</v>
      </c>
      <c r="AD275" s="57" t="str">
        <f t="shared" si="101"/>
        <v/>
      </c>
      <c r="AE275" t="str">
        <f t="array" ref="AE275">IFERROR(INDEX(elem_res,MATCH(TRUE,ISNUMBER(SEARCH(elem_ext,AA275)),0)),"")</f>
        <v/>
      </c>
      <c r="AF275" t="str">
        <f t="shared" si="102"/>
        <v xml:space="preserve"> </v>
      </c>
      <c r="AG275" t="str">
        <f t="shared" si="103"/>
        <v/>
      </c>
      <c r="AH275" t="e">
        <f t="shared" si="104"/>
        <v>#VALUE!</v>
      </c>
      <c r="AI275" t="str">
        <f t="shared" si="105"/>
        <v/>
      </c>
      <c r="AJ275" t="str">
        <f t="shared" si="106"/>
        <v/>
      </c>
      <c r="AK275" t="str">
        <f t="shared" si="107"/>
        <v/>
      </c>
      <c r="AL275" t="str">
        <f t="shared" si="108"/>
        <v/>
      </c>
      <c r="AM275" t="str">
        <f>IF(R275="","",'School Form 1-Copy'!$F$4)</f>
        <v/>
      </c>
      <c r="AN275" t="str">
        <f>IF(R275="","",'School Form 1-Copy'!$F$3)</f>
        <v/>
      </c>
      <c r="AO275" t="str">
        <f>IF(R275="","",'School Form 1-Copy'!$AH$3)</f>
        <v/>
      </c>
      <c r="AP275" t="str">
        <f>IF(R275="","",'School Form 1-Copy'!$S$3)</f>
        <v/>
      </c>
      <c r="AQ275" t="str">
        <f>IF(R275="","",IF('School Form 1-Copy'!$K$3="NCR","NCR",IF('School Form 1-Copy'!$K$3="ARMM","ARMM",IF('School Form 1-Copy'!$K$3="CARAGA","CARAGA",MID('School Form 1-Copy'!$K$3,FIND(" ",'School Form 1-Copy'!$K$3)+1,256)))))</f>
        <v/>
      </c>
      <c r="AR275" t="str">
        <f>IF(R275="","",MID('School Form 1-Copy'!$AB$4,FIND(" ",'School Form 1-Copy'!$AB$4)+1,256))</f>
        <v/>
      </c>
      <c r="AS275" t="str">
        <f>IF(R275="","",'School Form 1-Copy'!$AH$4)</f>
        <v/>
      </c>
      <c r="AT275" t="str">
        <f>IF(S275="","",'School Form 1-Copy'!$S$4)</f>
        <v/>
      </c>
      <c r="AU275" t="str">
        <f ca="1">IF(AM275="","",INDIRECT("'"&amp;"School Form 1-Copy"&amp;"'!"&amp;"AD"&amp;MATCH("*Prepared*",'School Form 1-Copy'!$AD$1:$AD$1000,0)+1))</f>
        <v/>
      </c>
    </row>
    <row r="276" spans="9:47">
      <c r="I276" t="str">
        <f t="shared" si="109"/>
        <v/>
      </c>
      <c r="J276" t="str">
        <f>IF(I276="","",VLOOKUP(F72,IF({1,0},'School Form 1-Copy'!$C$1:$C$1000,'School Form 1-Copy'!$A$1:$A$1000),2,0))</f>
        <v/>
      </c>
      <c r="K276" t="str">
        <f t="shared" si="110"/>
        <v/>
      </c>
      <c r="L276" t="str">
        <f t="shared" si="111"/>
        <v/>
      </c>
      <c r="M276" t="str">
        <f t="array" ref="M276">LOOKUP("zzzzz",CHOOSE({1,2},"",INDEX(I:I,SMALL(IF($I$3:$I$1000&lt;&gt;"",ROW($I$3:$I$1000)),ROWS($M$3:M276)))))</f>
        <v/>
      </c>
      <c r="N276" t="str">
        <f t="shared" si="93"/>
        <v/>
      </c>
      <c r="O276" t="str">
        <f t="shared" si="94"/>
        <v/>
      </c>
      <c r="P276" t="str">
        <f t="shared" si="95"/>
        <v/>
      </c>
      <c r="Q276" t="str">
        <f t="shared" si="96"/>
        <v/>
      </c>
      <c r="R276" t="str">
        <f>IFERROR(TRIM(MID(SUBSTITUTE(SUBSTITUTE(","&amp;$M276," ",", ",LEN($M276)-LEN(SUBSTITUTE($M276," ",""))),",",REPT(" ",50)),50*COLUMNS($M:M),50)),"")</f>
        <v/>
      </c>
      <c r="S276" t="str">
        <f>IFERROR(TRIM(MID(SUBSTITUTE(SUBSTITUTE(","&amp;$M276," ",", ",LEN($M276)-LEN(SUBSTITUTE($M276," ",""))),",",REPT(" ",50)),50*COLUMNS($M:N),50)),"")</f>
        <v/>
      </c>
      <c r="T276" t="str">
        <f>IFERROR(TRIM(MID(SUBSTITUTE(SUBSTITUTE(","&amp;$M276," ",", ",LEN($M276)-LEN(SUBSTITUTE($M276," ",""))),",",REPT(" ",50)),50*COLUMNS($M:O),50)),"")</f>
        <v/>
      </c>
      <c r="U276" t="str">
        <f>IFERROR(TRIM(MID(SUBSTITUTE(SUBSTITUTE(","&amp;$M276," ",", ",LEN($M276)-LEN(SUBSTITUTE($M276," ",""))),",",REPT(" ",50)),50*COLUMNS($M:P),50)),"")</f>
        <v/>
      </c>
      <c r="V276" s="53" t="e">
        <f>IF(LEN(TRIM(MID(SUBSTITUTE(SUBSTITUTE(","&amp;$Q276," ",", ",LEN($Q276)-LEN(SUBSTITUTE($Q276," ",""))),",",REPT(" ",50)),50*COLUMNS($Q:S),50)))&gt;3,TRIM(MID(SUBSTITUTE(SUBSTITUTE(","&amp;$Q276," ",", ",LEN($Q276)-LEN(SUBSTITUTE($Q276," ",""))),",",REPT(" ",50)),50*COLUMNS($Q:S),50)),"")</f>
        <v>#VALUE!</v>
      </c>
      <c r="W276" s="53" t="e">
        <f t="shared" si="97"/>
        <v>#VALUE!</v>
      </c>
      <c r="X276" t="e">
        <f t="shared" si="92"/>
        <v>#VALUE!</v>
      </c>
      <c r="Y276" s="54" t="e">
        <f t="shared" si="98"/>
        <v>#VALUE!</v>
      </c>
      <c r="Z276" s="53" t="e">
        <f>IF(AND(LEN(TRIM(MID(SUBSTITUTE(SUBSTITUTE(","&amp;$R276," ",", ",LEN($R276)-LEN(SUBSTITUTE($R276," ",""))),",",REPT(" ",50)),50*COLUMNS($R:R),50))&gt;0),LEFT(TRIM(MID(SUBSTITUTE(SUBSTITUTE(","&amp;$R276," ",", ",LEN($R276)-LEN(SUBSTITUTE($R276," ",""))),",",REPT(" ",50)),50*COLUMNS($R:R),50)),1)="I",LEFT(TRIM(MID(SUBSTITUTE(SUBSTITUTE(","&amp;$R276," ",", ",LEN($R276)-LEN(SUBSTITUTE($R276," ",""))),",",REPT(" ",50)),50*COLUMNS($R:R),50)),1)="V",LEFT(TRIM(MID(SUBSTITUTE(SUBSTITUTE(","&amp;$R276," ",", ",LEN($R276)-LEN(SUBSTITUTE($R276," ",""))),",",REPT(" ",50)),50*COLUMNS($R:R),50)),1)="X",LEFT(TRIM(MID(SUBSTITUTE(SUBSTITUTE(","&amp;$R276," ",", ",LEN($R276)-LEN(SUBSTITUTE($R276," ",""))),",",REPT(" ",50)),50*COLUMNS($R:R),50)),1)="J"),TRIM(MID(SUBSTITUTE(SUBSTITUTE(","&amp;$R276," ",", ",LEN($R276)-LEN(SUBSTITUTE($R276," ",""))),",",REPT(" ",50)),50*COLUMNS($R:R),50)),R276)</f>
        <v>#VALUE!</v>
      </c>
      <c r="AA276" s="55" t="str">
        <f t="shared" si="99"/>
        <v xml:space="preserve"> </v>
      </c>
      <c r="AB276" s="56" t="e">
        <f>IF(AE276="",IF(OR(LEFT(W276,1)="I",LEFT(W276,1)="V",LEFT(W276,1)="X",LEFT(W276,2)="JR",LEFT(W276,2)="SR"),IF(LEN(T276)-LEN(SUBSTITUTE(T276," ",""))&gt;=2,LEFT(T276,(FIND(" ",T276,1)-1)),W276),IF(AND(W276="",V276=""),IF(SUBSTITUTE(SUBSTITUTE(SUBSTITUTE(R276,AA276,""),".","")," ","")="",IF(LEN(TRIM(MID(SUBSTITUTE(SUBSTITUTE(","&amp;$Q276," ",", ",LEN($Q276)-LEN(SUBSTITUTE($Q276," ",""))),",",REPT(" ",50)),50*COLUMNS($Q:S),50)))&gt;3,LEFT(TRIM(MID(SUBSTITUTE(SUBSTITUTE(","&amp;$Q276," ",", ",LEN($Q276)-LEN(SUBSTITUTE($Q276," ",""))),",",REPT(" ",50)),50*COLUMNS($Q:S),50)),3),TRIM(MID(SUBSTITUTE(SUBSTITUTE(","&amp;$Q276," ",", ",LEN($Q276)-LEN(SUBSTITUTE($Q276," ",""))),",",REPT(" ",50)),50*COLUMNS($Q:S),50))),SUBSTITUTE(SUBSTITUTE(SUBSTITUTE(R276,AA276,""),".","")," ","")),IF(AND(LEN(W276)&gt;0,LEN(V276)&gt;0),IF(SUBSTITUTE(SUBSTITUTE(SUBSTITUTE(R276,AA276,""),".","")," ","")="",IF(LEN(TRIM(MID(SUBSTITUTE(SUBSTITUTE(","&amp;$Q276," ",", ",LEN($Q276)-LEN(SUBSTITUTE($Q276," ",""))),",",REPT(" ",50)),50*COLUMNS($Q:S),50)))&gt;3,LEFT(TRIM(MID(SUBSTITUTE(SUBSTITUTE(","&amp;$Q276," ",", ",LEN($Q276)-LEN(SUBSTITUTE($Q276," ",""))),",",REPT(" ",50)),50*COLUMNS($Q:S),50)),3),TRIM(MID(SUBSTITUTE(SUBSTITUTE(","&amp;$Q276," ",", ",LEN($Q276)-LEN(SUBSTITUTE($Q276," ",""))),",",REPT(" ",50)),50*COLUMNS($Q:S),50))),SUBSTITUTE(SUBSTITUTE(SUBSTITUTE(R276,AA276,""),".","")," ","")),""))),AE276)</f>
        <v>#VALUE!</v>
      </c>
      <c r="AC276" s="56" t="e">
        <f t="shared" si="100"/>
        <v>#VALUE!</v>
      </c>
      <c r="AD276" s="57" t="str">
        <f t="shared" si="101"/>
        <v/>
      </c>
      <c r="AE276" t="str">
        <f t="array" ref="AE276">IFERROR(INDEX(elem_res,MATCH(TRUE,ISNUMBER(SEARCH(elem_ext,AA276)),0)),"")</f>
        <v/>
      </c>
      <c r="AF276" t="str">
        <f t="shared" si="102"/>
        <v xml:space="preserve"> </v>
      </c>
      <c r="AG276" t="str">
        <f t="shared" si="103"/>
        <v/>
      </c>
      <c r="AH276" t="e">
        <f t="shared" si="104"/>
        <v>#VALUE!</v>
      </c>
      <c r="AI276" t="str">
        <f t="shared" si="105"/>
        <v/>
      </c>
      <c r="AJ276" t="str">
        <f t="shared" si="106"/>
        <v/>
      </c>
      <c r="AK276" t="str">
        <f t="shared" si="107"/>
        <v/>
      </c>
      <c r="AL276" t="str">
        <f t="shared" si="108"/>
        <v/>
      </c>
      <c r="AM276" t="str">
        <f>IF(R276="","",'School Form 1-Copy'!$F$4)</f>
        <v/>
      </c>
      <c r="AN276" t="str">
        <f>IF(R276="","",'School Form 1-Copy'!$F$3)</f>
        <v/>
      </c>
      <c r="AO276" t="str">
        <f>IF(R276="","",'School Form 1-Copy'!$AH$3)</f>
        <v/>
      </c>
      <c r="AP276" t="str">
        <f>IF(R276="","",'School Form 1-Copy'!$S$3)</f>
        <v/>
      </c>
      <c r="AQ276" t="str">
        <f>IF(R276="","",IF('School Form 1-Copy'!$K$3="NCR","NCR",IF('School Form 1-Copy'!$K$3="ARMM","ARMM",IF('School Form 1-Copy'!$K$3="CARAGA","CARAGA",MID('School Form 1-Copy'!$K$3,FIND(" ",'School Form 1-Copy'!$K$3)+1,256)))))</f>
        <v/>
      </c>
      <c r="AR276" t="str">
        <f>IF(R276="","",MID('School Form 1-Copy'!$AB$4,FIND(" ",'School Form 1-Copy'!$AB$4)+1,256))</f>
        <v/>
      </c>
      <c r="AS276" t="str">
        <f>IF(R276="","",'School Form 1-Copy'!$AH$4)</f>
        <v/>
      </c>
      <c r="AT276" t="str">
        <f>IF(S276="","",'School Form 1-Copy'!$S$4)</f>
        <v/>
      </c>
      <c r="AU276" t="str">
        <f ca="1">IF(AM276="","",INDIRECT("'"&amp;"School Form 1-Copy"&amp;"'!"&amp;"AD"&amp;MATCH("*Prepared*",'School Form 1-Copy'!$AD$1:$AD$1000,0)+1))</f>
        <v/>
      </c>
    </row>
    <row r="277" spans="9:47">
      <c r="I277" t="str">
        <f t="shared" si="109"/>
        <v/>
      </c>
      <c r="J277" t="str">
        <f>IF(I277="","",VLOOKUP(F73,IF({1,0},'School Form 1-Copy'!$C$1:$C$1000,'School Form 1-Copy'!$A$1:$A$1000),2,0))</f>
        <v/>
      </c>
      <c r="K277" t="str">
        <f t="shared" si="110"/>
        <v/>
      </c>
      <c r="L277" t="str">
        <f t="shared" si="111"/>
        <v/>
      </c>
      <c r="M277" t="str">
        <f t="array" ref="M277">LOOKUP("zzzzz",CHOOSE({1,2},"",INDEX(I:I,SMALL(IF($I$3:$I$1000&lt;&gt;"",ROW($I$3:$I$1000)),ROWS($M$3:M277)))))</f>
        <v/>
      </c>
      <c r="N277" t="str">
        <f t="shared" si="93"/>
        <v/>
      </c>
      <c r="O277" t="str">
        <f t="shared" si="94"/>
        <v/>
      </c>
      <c r="P277" t="str">
        <f t="shared" si="95"/>
        <v/>
      </c>
      <c r="Q277" t="str">
        <f t="shared" si="96"/>
        <v/>
      </c>
      <c r="R277" t="str">
        <f>IFERROR(TRIM(MID(SUBSTITUTE(SUBSTITUTE(","&amp;$M277," ",", ",LEN($M277)-LEN(SUBSTITUTE($M277," ",""))),",",REPT(" ",50)),50*COLUMNS($M:M),50)),"")</f>
        <v/>
      </c>
      <c r="S277" t="str">
        <f>IFERROR(TRIM(MID(SUBSTITUTE(SUBSTITUTE(","&amp;$M277," ",", ",LEN($M277)-LEN(SUBSTITUTE($M277," ",""))),",",REPT(" ",50)),50*COLUMNS($M:N),50)),"")</f>
        <v/>
      </c>
      <c r="T277" t="str">
        <f>IFERROR(TRIM(MID(SUBSTITUTE(SUBSTITUTE(","&amp;$M277," ",", ",LEN($M277)-LEN(SUBSTITUTE($M277," ",""))),",",REPT(" ",50)),50*COLUMNS($M:O),50)),"")</f>
        <v/>
      </c>
      <c r="U277" t="str">
        <f>IFERROR(TRIM(MID(SUBSTITUTE(SUBSTITUTE(","&amp;$M277," ",", ",LEN($M277)-LEN(SUBSTITUTE($M277," ",""))),",",REPT(" ",50)),50*COLUMNS($M:P),50)),"")</f>
        <v/>
      </c>
      <c r="V277" s="53" t="e">
        <f>IF(LEN(TRIM(MID(SUBSTITUTE(SUBSTITUTE(","&amp;$Q277," ",", ",LEN($Q277)-LEN(SUBSTITUTE($Q277," ",""))),",",REPT(" ",50)),50*COLUMNS($Q:S),50)))&gt;3,TRIM(MID(SUBSTITUTE(SUBSTITUTE(","&amp;$Q277," ",", ",LEN($Q277)-LEN(SUBSTITUTE($Q277," ",""))),",",REPT(" ",50)),50*COLUMNS($Q:S),50)),"")</f>
        <v>#VALUE!</v>
      </c>
      <c r="W277" s="53" t="e">
        <f t="shared" si="97"/>
        <v>#VALUE!</v>
      </c>
      <c r="X277" t="e">
        <f t="shared" si="92"/>
        <v>#VALUE!</v>
      </c>
      <c r="Y277" s="54" t="e">
        <f t="shared" si="98"/>
        <v>#VALUE!</v>
      </c>
      <c r="Z277" s="53" t="e">
        <f>IF(AND(LEN(TRIM(MID(SUBSTITUTE(SUBSTITUTE(","&amp;$R277," ",", ",LEN($R277)-LEN(SUBSTITUTE($R277," ",""))),",",REPT(" ",50)),50*COLUMNS($R:R),50))&gt;0),LEFT(TRIM(MID(SUBSTITUTE(SUBSTITUTE(","&amp;$R277," ",", ",LEN($R277)-LEN(SUBSTITUTE($R277," ",""))),",",REPT(" ",50)),50*COLUMNS($R:R),50)),1)="I",LEFT(TRIM(MID(SUBSTITUTE(SUBSTITUTE(","&amp;$R277," ",", ",LEN($R277)-LEN(SUBSTITUTE($R277," ",""))),",",REPT(" ",50)),50*COLUMNS($R:R),50)),1)="V",LEFT(TRIM(MID(SUBSTITUTE(SUBSTITUTE(","&amp;$R277," ",", ",LEN($R277)-LEN(SUBSTITUTE($R277," ",""))),",",REPT(" ",50)),50*COLUMNS($R:R),50)),1)="X",LEFT(TRIM(MID(SUBSTITUTE(SUBSTITUTE(","&amp;$R277," ",", ",LEN($R277)-LEN(SUBSTITUTE($R277," ",""))),",",REPT(" ",50)),50*COLUMNS($R:R),50)),1)="J"),TRIM(MID(SUBSTITUTE(SUBSTITUTE(","&amp;$R277," ",", ",LEN($R277)-LEN(SUBSTITUTE($R277," ",""))),",",REPT(" ",50)),50*COLUMNS($R:R),50)),R277)</f>
        <v>#VALUE!</v>
      </c>
      <c r="AA277" s="55" t="str">
        <f t="shared" si="99"/>
        <v xml:space="preserve"> </v>
      </c>
      <c r="AB277" s="56" t="e">
        <f>IF(AE277="",IF(OR(LEFT(W277,1)="I",LEFT(W277,1)="V",LEFT(W277,1)="X",LEFT(W277,2)="JR",LEFT(W277,2)="SR"),IF(LEN(T277)-LEN(SUBSTITUTE(T277," ",""))&gt;=2,LEFT(T277,(FIND(" ",T277,1)-1)),W277),IF(AND(W277="",V277=""),IF(SUBSTITUTE(SUBSTITUTE(SUBSTITUTE(R277,AA277,""),".","")," ","")="",IF(LEN(TRIM(MID(SUBSTITUTE(SUBSTITUTE(","&amp;$Q277," ",", ",LEN($Q277)-LEN(SUBSTITUTE($Q277," ",""))),",",REPT(" ",50)),50*COLUMNS($Q:S),50)))&gt;3,LEFT(TRIM(MID(SUBSTITUTE(SUBSTITUTE(","&amp;$Q277," ",", ",LEN($Q277)-LEN(SUBSTITUTE($Q277," ",""))),",",REPT(" ",50)),50*COLUMNS($Q:S),50)),3),TRIM(MID(SUBSTITUTE(SUBSTITUTE(","&amp;$Q277," ",", ",LEN($Q277)-LEN(SUBSTITUTE($Q277," ",""))),",",REPT(" ",50)),50*COLUMNS($Q:S),50))),SUBSTITUTE(SUBSTITUTE(SUBSTITUTE(R277,AA277,""),".","")," ","")),IF(AND(LEN(W277)&gt;0,LEN(V277)&gt;0),IF(SUBSTITUTE(SUBSTITUTE(SUBSTITUTE(R277,AA277,""),".","")," ","")="",IF(LEN(TRIM(MID(SUBSTITUTE(SUBSTITUTE(","&amp;$Q277," ",", ",LEN($Q277)-LEN(SUBSTITUTE($Q277," ",""))),",",REPT(" ",50)),50*COLUMNS($Q:S),50)))&gt;3,LEFT(TRIM(MID(SUBSTITUTE(SUBSTITUTE(","&amp;$Q277," ",", ",LEN($Q277)-LEN(SUBSTITUTE($Q277," ",""))),",",REPT(" ",50)),50*COLUMNS($Q:S),50)),3),TRIM(MID(SUBSTITUTE(SUBSTITUTE(","&amp;$Q277," ",", ",LEN($Q277)-LEN(SUBSTITUTE($Q277," ",""))),",",REPT(" ",50)),50*COLUMNS($Q:S),50))),SUBSTITUTE(SUBSTITUTE(SUBSTITUTE(R277,AA277,""),".","")," ","")),""))),AE277)</f>
        <v>#VALUE!</v>
      </c>
      <c r="AC277" s="56" t="e">
        <f t="shared" si="100"/>
        <v>#VALUE!</v>
      </c>
      <c r="AD277" s="57" t="str">
        <f t="shared" si="101"/>
        <v/>
      </c>
      <c r="AE277" t="str">
        <f t="array" ref="AE277">IFERROR(INDEX(elem_res,MATCH(TRUE,ISNUMBER(SEARCH(elem_ext,AA277)),0)),"")</f>
        <v/>
      </c>
      <c r="AF277" t="str">
        <f t="shared" si="102"/>
        <v xml:space="preserve"> </v>
      </c>
      <c r="AG277" t="str">
        <f t="shared" si="103"/>
        <v/>
      </c>
      <c r="AH277" t="e">
        <f t="shared" si="104"/>
        <v>#VALUE!</v>
      </c>
      <c r="AI277" t="str">
        <f t="shared" si="105"/>
        <v/>
      </c>
      <c r="AJ277" t="str">
        <f t="shared" si="106"/>
        <v/>
      </c>
      <c r="AK277" t="str">
        <f t="shared" si="107"/>
        <v/>
      </c>
      <c r="AL277" t="str">
        <f t="shared" si="108"/>
        <v/>
      </c>
      <c r="AM277" t="str">
        <f>IF(R277="","",'School Form 1-Copy'!$F$4)</f>
        <v/>
      </c>
      <c r="AN277" t="str">
        <f>IF(R277="","",'School Form 1-Copy'!$F$3)</f>
        <v/>
      </c>
      <c r="AO277" t="str">
        <f>IF(R277="","",'School Form 1-Copy'!$AH$3)</f>
        <v/>
      </c>
      <c r="AP277" t="str">
        <f>IF(R277="","",'School Form 1-Copy'!$S$3)</f>
        <v/>
      </c>
      <c r="AQ277" t="str">
        <f>IF(R277="","",IF('School Form 1-Copy'!$K$3="NCR","NCR",IF('School Form 1-Copy'!$K$3="ARMM","ARMM",IF('School Form 1-Copy'!$K$3="CARAGA","CARAGA",MID('School Form 1-Copy'!$K$3,FIND(" ",'School Form 1-Copy'!$K$3)+1,256)))))</f>
        <v/>
      </c>
      <c r="AR277" t="str">
        <f>IF(R277="","",MID('School Form 1-Copy'!$AB$4,FIND(" ",'School Form 1-Copy'!$AB$4)+1,256))</f>
        <v/>
      </c>
      <c r="AS277" t="str">
        <f>IF(R277="","",'School Form 1-Copy'!$AH$4)</f>
        <v/>
      </c>
      <c r="AT277" t="str">
        <f>IF(S277="","",'School Form 1-Copy'!$S$4)</f>
        <v/>
      </c>
      <c r="AU277" t="str">
        <f ca="1">IF(AM277="","",INDIRECT("'"&amp;"School Form 1-Copy"&amp;"'!"&amp;"AD"&amp;MATCH("*Prepared*",'School Form 1-Copy'!$AD$1:$AD$1000,0)+1))</f>
        <v/>
      </c>
    </row>
    <row r="278" spans="9:47">
      <c r="I278" t="str">
        <f t="shared" si="109"/>
        <v/>
      </c>
      <c r="J278" t="str">
        <f>IF(I278="","",VLOOKUP(F74,IF({1,0},'School Form 1-Copy'!$C$1:$C$1000,'School Form 1-Copy'!$A$1:$A$1000),2,0))</f>
        <v/>
      </c>
      <c r="K278" t="str">
        <f t="shared" si="110"/>
        <v/>
      </c>
      <c r="L278" t="str">
        <f t="shared" si="111"/>
        <v/>
      </c>
      <c r="M278" t="str">
        <f t="array" ref="M278">LOOKUP("zzzzz",CHOOSE({1,2},"",INDEX(I:I,SMALL(IF($I$3:$I$1000&lt;&gt;"",ROW($I$3:$I$1000)),ROWS($M$3:M278)))))</f>
        <v/>
      </c>
      <c r="N278" t="str">
        <f t="shared" si="93"/>
        <v/>
      </c>
      <c r="O278" t="str">
        <f t="shared" si="94"/>
        <v/>
      </c>
      <c r="P278" t="str">
        <f t="shared" si="95"/>
        <v/>
      </c>
      <c r="Q278" t="str">
        <f t="shared" si="96"/>
        <v/>
      </c>
      <c r="R278" t="str">
        <f>IFERROR(TRIM(MID(SUBSTITUTE(SUBSTITUTE(","&amp;$M278," ",", ",LEN($M278)-LEN(SUBSTITUTE($M278," ",""))),",",REPT(" ",50)),50*COLUMNS($M:M),50)),"")</f>
        <v/>
      </c>
      <c r="S278" t="str">
        <f>IFERROR(TRIM(MID(SUBSTITUTE(SUBSTITUTE(","&amp;$M278," ",", ",LEN($M278)-LEN(SUBSTITUTE($M278," ",""))),",",REPT(" ",50)),50*COLUMNS($M:N),50)),"")</f>
        <v/>
      </c>
      <c r="T278" t="str">
        <f>IFERROR(TRIM(MID(SUBSTITUTE(SUBSTITUTE(","&amp;$M278," ",", ",LEN($M278)-LEN(SUBSTITUTE($M278," ",""))),",",REPT(" ",50)),50*COLUMNS($M:O),50)),"")</f>
        <v/>
      </c>
      <c r="U278" t="str">
        <f>IFERROR(TRIM(MID(SUBSTITUTE(SUBSTITUTE(","&amp;$M278," ",", ",LEN($M278)-LEN(SUBSTITUTE($M278," ",""))),",",REPT(" ",50)),50*COLUMNS($M:P),50)),"")</f>
        <v/>
      </c>
      <c r="V278" s="53" t="e">
        <f>IF(LEN(TRIM(MID(SUBSTITUTE(SUBSTITUTE(","&amp;$Q278," ",", ",LEN($Q278)-LEN(SUBSTITUTE($Q278," ",""))),",",REPT(" ",50)),50*COLUMNS($Q:S),50)))&gt;3,TRIM(MID(SUBSTITUTE(SUBSTITUTE(","&amp;$Q278," ",", ",LEN($Q278)-LEN(SUBSTITUTE($Q278," ",""))),",",REPT(" ",50)),50*COLUMNS($Q:S),50)),"")</f>
        <v>#VALUE!</v>
      </c>
      <c r="W278" s="53" t="e">
        <f t="shared" si="97"/>
        <v>#VALUE!</v>
      </c>
      <c r="X278" t="e">
        <f t="shared" si="92"/>
        <v>#VALUE!</v>
      </c>
      <c r="Y278" s="54" t="e">
        <f t="shared" si="98"/>
        <v>#VALUE!</v>
      </c>
      <c r="Z278" s="53" t="e">
        <f>IF(AND(LEN(TRIM(MID(SUBSTITUTE(SUBSTITUTE(","&amp;$R278," ",", ",LEN($R278)-LEN(SUBSTITUTE($R278," ",""))),",",REPT(" ",50)),50*COLUMNS($R:R),50))&gt;0),LEFT(TRIM(MID(SUBSTITUTE(SUBSTITUTE(","&amp;$R278," ",", ",LEN($R278)-LEN(SUBSTITUTE($R278," ",""))),",",REPT(" ",50)),50*COLUMNS($R:R),50)),1)="I",LEFT(TRIM(MID(SUBSTITUTE(SUBSTITUTE(","&amp;$R278," ",", ",LEN($R278)-LEN(SUBSTITUTE($R278," ",""))),",",REPT(" ",50)),50*COLUMNS($R:R),50)),1)="V",LEFT(TRIM(MID(SUBSTITUTE(SUBSTITUTE(","&amp;$R278," ",", ",LEN($R278)-LEN(SUBSTITUTE($R278," ",""))),",",REPT(" ",50)),50*COLUMNS($R:R),50)),1)="X",LEFT(TRIM(MID(SUBSTITUTE(SUBSTITUTE(","&amp;$R278," ",", ",LEN($R278)-LEN(SUBSTITUTE($R278," ",""))),",",REPT(" ",50)),50*COLUMNS($R:R),50)),1)="J"),TRIM(MID(SUBSTITUTE(SUBSTITUTE(","&amp;$R278," ",", ",LEN($R278)-LEN(SUBSTITUTE($R278," ",""))),",",REPT(" ",50)),50*COLUMNS($R:R),50)),R278)</f>
        <v>#VALUE!</v>
      </c>
      <c r="AA278" s="55" t="str">
        <f t="shared" si="99"/>
        <v xml:space="preserve"> </v>
      </c>
      <c r="AB278" s="56" t="e">
        <f>IF(AE278="",IF(OR(LEFT(W278,1)="I",LEFT(W278,1)="V",LEFT(W278,1)="X",LEFT(W278,2)="JR",LEFT(W278,2)="SR"),IF(LEN(T278)-LEN(SUBSTITUTE(T278," ",""))&gt;=2,LEFT(T278,(FIND(" ",T278,1)-1)),W278),IF(AND(W278="",V278=""),IF(SUBSTITUTE(SUBSTITUTE(SUBSTITUTE(R278,AA278,""),".","")," ","")="",IF(LEN(TRIM(MID(SUBSTITUTE(SUBSTITUTE(","&amp;$Q278," ",", ",LEN($Q278)-LEN(SUBSTITUTE($Q278," ",""))),",",REPT(" ",50)),50*COLUMNS($Q:S),50)))&gt;3,LEFT(TRIM(MID(SUBSTITUTE(SUBSTITUTE(","&amp;$Q278," ",", ",LEN($Q278)-LEN(SUBSTITUTE($Q278," ",""))),",",REPT(" ",50)),50*COLUMNS($Q:S),50)),3),TRIM(MID(SUBSTITUTE(SUBSTITUTE(","&amp;$Q278," ",", ",LEN($Q278)-LEN(SUBSTITUTE($Q278," ",""))),",",REPT(" ",50)),50*COLUMNS($Q:S),50))),SUBSTITUTE(SUBSTITUTE(SUBSTITUTE(R278,AA278,""),".","")," ","")),IF(AND(LEN(W278)&gt;0,LEN(V278)&gt;0),IF(SUBSTITUTE(SUBSTITUTE(SUBSTITUTE(R278,AA278,""),".","")," ","")="",IF(LEN(TRIM(MID(SUBSTITUTE(SUBSTITUTE(","&amp;$Q278," ",", ",LEN($Q278)-LEN(SUBSTITUTE($Q278," ",""))),",",REPT(" ",50)),50*COLUMNS($Q:S),50)))&gt;3,LEFT(TRIM(MID(SUBSTITUTE(SUBSTITUTE(","&amp;$Q278," ",", ",LEN($Q278)-LEN(SUBSTITUTE($Q278," ",""))),",",REPT(" ",50)),50*COLUMNS($Q:S),50)),3),TRIM(MID(SUBSTITUTE(SUBSTITUTE(","&amp;$Q278," ",", ",LEN($Q278)-LEN(SUBSTITUTE($Q278," ",""))),",",REPT(" ",50)),50*COLUMNS($Q:S),50))),SUBSTITUTE(SUBSTITUTE(SUBSTITUTE(R278,AA278,""),".","")," ","")),""))),AE278)</f>
        <v>#VALUE!</v>
      </c>
      <c r="AC278" s="56" t="e">
        <f t="shared" si="100"/>
        <v>#VALUE!</v>
      </c>
      <c r="AD278" s="57" t="str">
        <f t="shared" si="101"/>
        <v/>
      </c>
      <c r="AE278" t="str">
        <f t="array" ref="AE278">IFERROR(INDEX(elem_res,MATCH(TRUE,ISNUMBER(SEARCH(elem_ext,AA278)),0)),"")</f>
        <v/>
      </c>
      <c r="AF278" t="str">
        <f t="shared" si="102"/>
        <v xml:space="preserve"> </v>
      </c>
      <c r="AG278" t="str">
        <f t="shared" si="103"/>
        <v/>
      </c>
      <c r="AH278" t="e">
        <f t="shared" si="104"/>
        <v>#VALUE!</v>
      </c>
      <c r="AI278" t="str">
        <f t="shared" si="105"/>
        <v/>
      </c>
      <c r="AJ278" t="str">
        <f t="shared" si="106"/>
        <v/>
      </c>
      <c r="AK278" t="str">
        <f t="shared" si="107"/>
        <v/>
      </c>
      <c r="AL278" t="str">
        <f t="shared" si="108"/>
        <v/>
      </c>
      <c r="AM278" t="str">
        <f>IF(R278="","",'School Form 1-Copy'!$F$4)</f>
        <v/>
      </c>
      <c r="AN278" t="str">
        <f>IF(R278="","",'School Form 1-Copy'!$F$3)</f>
        <v/>
      </c>
      <c r="AO278" t="str">
        <f>IF(R278="","",'School Form 1-Copy'!$AH$3)</f>
        <v/>
      </c>
      <c r="AP278" t="str">
        <f>IF(R278="","",'School Form 1-Copy'!$S$3)</f>
        <v/>
      </c>
      <c r="AQ278" t="str">
        <f>IF(R278="","",IF('School Form 1-Copy'!$K$3="NCR","NCR",IF('School Form 1-Copy'!$K$3="ARMM","ARMM",IF('School Form 1-Copy'!$K$3="CARAGA","CARAGA",MID('School Form 1-Copy'!$K$3,FIND(" ",'School Form 1-Copy'!$K$3)+1,256)))))</f>
        <v/>
      </c>
      <c r="AR278" t="str">
        <f>IF(R278="","",MID('School Form 1-Copy'!$AB$4,FIND(" ",'School Form 1-Copy'!$AB$4)+1,256))</f>
        <v/>
      </c>
      <c r="AS278" t="str">
        <f>IF(R278="","",'School Form 1-Copy'!$AH$4)</f>
        <v/>
      </c>
      <c r="AT278" t="str">
        <f>IF(S278="","",'School Form 1-Copy'!$S$4)</f>
        <v/>
      </c>
      <c r="AU278" t="str">
        <f ca="1">IF(AM278="","",INDIRECT("'"&amp;"School Form 1-Copy"&amp;"'!"&amp;"AD"&amp;MATCH("*Prepared*",'School Form 1-Copy'!$AD$1:$AD$1000,0)+1))</f>
        <v/>
      </c>
    </row>
    <row r="279" spans="9:47">
      <c r="I279" t="str">
        <f t="shared" si="109"/>
        <v/>
      </c>
      <c r="J279" t="str">
        <f>IF(I279="","",VLOOKUP(F75,IF({1,0},'School Form 1-Copy'!$C$1:$C$1000,'School Form 1-Copy'!$A$1:$A$1000),2,0))</f>
        <v/>
      </c>
      <c r="K279" t="str">
        <f t="shared" si="110"/>
        <v/>
      </c>
      <c r="L279" t="str">
        <f t="shared" si="111"/>
        <v/>
      </c>
      <c r="M279" t="str">
        <f t="array" ref="M279">LOOKUP("zzzzz",CHOOSE({1,2},"",INDEX(I:I,SMALL(IF($I$3:$I$1000&lt;&gt;"",ROW($I$3:$I$1000)),ROWS($M$3:M279)))))</f>
        <v/>
      </c>
      <c r="N279" t="str">
        <f t="shared" si="93"/>
        <v/>
      </c>
      <c r="O279" t="str">
        <f t="shared" si="94"/>
        <v/>
      </c>
      <c r="P279" t="str">
        <f t="shared" si="95"/>
        <v/>
      </c>
      <c r="Q279" t="str">
        <f t="shared" si="96"/>
        <v/>
      </c>
      <c r="R279" t="str">
        <f>IFERROR(TRIM(MID(SUBSTITUTE(SUBSTITUTE(","&amp;$M279," ",", ",LEN($M279)-LEN(SUBSTITUTE($M279," ",""))),",",REPT(" ",50)),50*COLUMNS($M:M),50)),"")</f>
        <v/>
      </c>
      <c r="S279" t="str">
        <f>IFERROR(TRIM(MID(SUBSTITUTE(SUBSTITUTE(","&amp;$M279," ",", ",LEN($M279)-LEN(SUBSTITUTE($M279," ",""))),",",REPT(" ",50)),50*COLUMNS($M:N),50)),"")</f>
        <v/>
      </c>
      <c r="T279" t="str">
        <f>IFERROR(TRIM(MID(SUBSTITUTE(SUBSTITUTE(","&amp;$M279," ",", ",LEN($M279)-LEN(SUBSTITUTE($M279," ",""))),",",REPT(" ",50)),50*COLUMNS($M:O),50)),"")</f>
        <v/>
      </c>
      <c r="U279" t="str">
        <f>IFERROR(TRIM(MID(SUBSTITUTE(SUBSTITUTE(","&amp;$M279," ",", ",LEN($M279)-LEN(SUBSTITUTE($M279," ",""))),",",REPT(" ",50)),50*COLUMNS($M:P),50)),"")</f>
        <v/>
      </c>
      <c r="V279" s="53" t="e">
        <f>IF(LEN(TRIM(MID(SUBSTITUTE(SUBSTITUTE(","&amp;$Q279," ",", ",LEN($Q279)-LEN(SUBSTITUTE($Q279," ",""))),",",REPT(" ",50)),50*COLUMNS($Q:S),50)))&gt;3,TRIM(MID(SUBSTITUTE(SUBSTITUTE(","&amp;$Q279," ",", ",LEN($Q279)-LEN(SUBSTITUTE($Q279," ",""))),",",REPT(" ",50)),50*COLUMNS($Q:S),50)),"")</f>
        <v>#VALUE!</v>
      </c>
      <c r="W279" s="53" t="e">
        <f t="shared" si="97"/>
        <v>#VALUE!</v>
      </c>
      <c r="X279" t="e">
        <f t="shared" si="92"/>
        <v>#VALUE!</v>
      </c>
      <c r="Y279" s="54" t="e">
        <f t="shared" si="98"/>
        <v>#VALUE!</v>
      </c>
      <c r="Z279" s="53" t="e">
        <f>IF(AND(LEN(TRIM(MID(SUBSTITUTE(SUBSTITUTE(","&amp;$R279," ",", ",LEN($R279)-LEN(SUBSTITUTE($R279," ",""))),",",REPT(" ",50)),50*COLUMNS($R:R),50))&gt;0),LEFT(TRIM(MID(SUBSTITUTE(SUBSTITUTE(","&amp;$R279," ",", ",LEN($R279)-LEN(SUBSTITUTE($R279," ",""))),",",REPT(" ",50)),50*COLUMNS($R:R),50)),1)="I",LEFT(TRIM(MID(SUBSTITUTE(SUBSTITUTE(","&amp;$R279," ",", ",LEN($R279)-LEN(SUBSTITUTE($R279," ",""))),",",REPT(" ",50)),50*COLUMNS($R:R),50)),1)="V",LEFT(TRIM(MID(SUBSTITUTE(SUBSTITUTE(","&amp;$R279," ",", ",LEN($R279)-LEN(SUBSTITUTE($R279," ",""))),",",REPT(" ",50)),50*COLUMNS($R:R),50)),1)="X",LEFT(TRIM(MID(SUBSTITUTE(SUBSTITUTE(","&amp;$R279," ",", ",LEN($R279)-LEN(SUBSTITUTE($R279," ",""))),",",REPT(" ",50)),50*COLUMNS($R:R),50)),1)="J"),TRIM(MID(SUBSTITUTE(SUBSTITUTE(","&amp;$R279," ",", ",LEN($R279)-LEN(SUBSTITUTE($R279," ",""))),",",REPT(" ",50)),50*COLUMNS($R:R),50)),R279)</f>
        <v>#VALUE!</v>
      </c>
      <c r="AA279" s="55" t="str">
        <f t="shared" si="99"/>
        <v xml:space="preserve"> </v>
      </c>
      <c r="AB279" s="56" t="e">
        <f>IF(AE279="",IF(OR(LEFT(W279,1)="I",LEFT(W279,1)="V",LEFT(W279,1)="X",LEFT(W279,2)="JR",LEFT(W279,2)="SR"),IF(LEN(T279)-LEN(SUBSTITUTE(T279," ",""))&gt;=2,LEFT(T279,(FIND(" ",T279,1)-1)),W279),IF(AND(W279="",V279=""),IF(SUBSTITUTE(SUBSTITUTE(SUBSTITUTE(R279,AA279,""),".","")," ","")="",IF(LEN(TRIM(MID(SUBSTITUTE(SUBSTITUTE(","&amp;$Q279," ",", ",LEN($Q279)-LEN(SUBSTITUTE($Q279," ",""))),",",REPT(" ",50)),50*COLUMNS($Q:S),50)))&gt;3,LEFT(TRIM(MID(SUBSTITUTE(SUBSTITUTE(","&amp;$Q279," ",", ",LEN($Q279)-LEN(SUBSTITUTE($Q279," ",""))),",",REPT(" ",50)),50*COLUMNS($Q:S),50)),3),TRIM(MID(SUBSTITUTE(SUBSTITUTE(","&amp;$Q279," ",", ",LEN($Q279)-LEN(SUBSTITUTE($Q279," ",""))),",",REPT(" ",50)),50*COLUMNS($Q:S),50))),SUBSTITUTE(SUBSTITUTE(SUBSTITUTE(R279,AA279,""),".","")," ","")),IF(AND(LEN(W279)&gt;0,LEN(V279)&gt;0),IF(SUBSTITUTE(SUBSTITUTE(SUBSTITUTE(R279,AA279,""),".","")," ","")="",IF(LEN(TRIM(MID(SUBSTITUTE(SUBSTITUTE(","&amp;$Q279," ",", ",LEN($Q279)-LEN(SUBSTITUTE($Q279," ",""))),",",REPT(" ",50)),50*COLUMNS($Q:S),50)))&gt;3,LEFT(TRIM(MID(SUBSTITUTE(SUBSTITUTE(","&amp;$Q279," ",", ",LEN($Q279)-LEN(SUBSTITUTE($Q279," ",""))),",",REPT(" ",50)),50*COLUMNS($Q:S),50)),3),TRIM(MID(SUBSTITUTE(SUBSTITUTE(","&amp;$Q279," ",", ",LEN($Q279)-LEN(SUBSTITUTE($Q279," ",""))),",",REPT(" ",50)),50*COLUMNS($Q:S),50))),SUBSTITUTE(SUBSTITUTE(SUBSTITUTE(R279,AA279,""),".","")," ","")),""))),AE279)</f>
        <v>#VALUE!</v>
      </c>
      <c r="AC279" s="56" t="e">
        <f t="shared" si="100"/>
        <v>#VALUE!</v>
      </c>
      <c r="AD279" s="57" t="str">
        <f t="shared" si="101"/>
        <v/>
      </c>
      <c r="AE279" t="str">
        <f t="array" ref="AE279">IFERROR(INDEX(elem_res,MATCH(TRUE,ISNUMBER(SEARCH(elem_ext,AA279)),0)),"")</f>
        <v/>
      </c>
      <c r="AF279" t="str">
        <f t="shared" si="102"/>
        <v xml:space="preserve"> </v>
      </c>
      <c r="AG279" t="str">
        <f t="shared" si="103"/>
        <v/>
      </c>
      <c r="AH279" t="e">
        <f t="shared" si="104"/>
        <v>#VALUE!</v>
      </c>
      <c r="AI279" t="str">
        <f t="shared" si="105"/>
        <v/>
      </c>
      <c r="AJ279" t="str">
        <f t="shared" si="106"/>
        <v/>
      </c>
      <c r="AK279" t="str">
        <f t="shared" si="107"/>
        <v/>
      </c>
      <c r="AL279" t="str">
        <f t="shared" si="108"/>
        <v/>
      </c>
      <c r="AM279" t="str">
        <f>IF(R279="","",'School Form 1-Copy'!$F$4)</f>
        <v/>
      </c>
      <c r="AN279" t="str">
        <f>IF(R279="","",'School Form 1-Copy'!$F$3)</f>
        <v/>
      </c>
      <c r="AO279" t="str">
        <f>IF(R279="","",'School Form 1-Copy'!$AH$3)</f>
        <v/>
      </c>
      <c r="AP279" t="str">
        <f>IF(R279="","",'School Form 1-Copy'!$S$3)</f>
        <v/>
      </c>
      <c r="AQ279" t="str">
        <f>IF(R279="","",IF('School Form 1-Copy'!$K$3="NCR","NCR",IF('School Form 1-Copy'!$K$3="ARMM","ARMM",IF('School Form 1-Copy'!$K$3="CARAGA","CARAGA",MID('School Form 1-Copy'!$K$3,FIND(" ",'School Form 1-Copy'!$K$3)+1,256)))))</f>
        <v/>
      </c>
      <c r="AR279" t="str">
        <f>IF(R279="","",MID('School Form 1-Copy'!$AB$4,FIND(" ",'School Form 1-Copy'!$AB$4)+1,256))</f>
        <v/>
      </c>
      <c r="AS279" t="str">
        <f>IF(R279="","",'School Form 1-Copy'!$AH$4)</f>
        <v/>
      </c>
      <c r="AT279" t="str">
        <f>IF(S279="","",'School Form 1-Copy'!$S$4)</f>
        <v/>
      </c>
      <c r="AU279" t="str">
        <f ca="1">IF(AM279="","",INDIRECT("'"&amp;"School Form 1-Copy"&amp;"'!"&amp;"AD"&amp;MATCH("*Prepared*",'School Form 1-Copy'!$AD$1:$AD$1000,0)+1))</f>
        <v/>
      </c>
    </row>
    <row r="280" spans="9:47">
      <c r="I280" t="str">
        <f t="shared" si="109"/>
        <v/>
      </c>
      <c r="J280" t="str">
        <f>IF(I280="","",VLOOKUP(F76,IF({1,0},'School Form 1-Copy'!$C$1:$C$1000,'School Form 1-Copy'!$A$1:$A$1000),2,0))</f>
        <v/>
      </c>
      <c r="K280" t="str">
        <f t="shared" si="110"/>
        <v/>
      </c>
      <c r="L280" t="str">
        <f t="shared" si="111"/>
        <v/>
      </c>
      <c r="M280" t="str">
        <f t="array" ref="M280">LOOKUP("zzzzz",CHOOSE({1,2},"",INDEX(I:I,SMALL(IF($I$3:$I$1000&lt;&gt;"",ROW($I$3:$I$1000)),ROWS($M$3:M280)))))</f>
        <v/>
      </c>
      <c r="N280" t="str">
        <f t="shared" si="93"/>
        <v/>
      </c>
      <c r="O280" t="str">
        <f t="shared" si="94"/>
        <v/>
      </c>
      <c r="P280" t="str">
        <f t="shared" si="95"/>
        <v/>
      </c>
      <c r="Q280" t="str">
        <f t="shared" si="96"/>
        <v/>
      </c>
      <c r="R280" t="str">
        <f>IFERROR(TRIM(MID(SUBSTITUTE(SUBSTITUTE(","&amp;$M280," ",", ",LEN($M280)-LEN(SUBSTITUTE($M280," ",""))),",",REPT(" ",50)),50*COLUMNS($M:M),50)),"")</f>
        <v/>
      </c>
      <c r="S280" t="str">
        <f>IFERROR(TRIM(MID(SUBSTITUTE(SUBSTITUTE(","&amp;$M280," ",", ",LEN($M280)-LEN(SUBSTITUTE($M280," ",""))),",",REPT(" ",50)),50*COLUMNS($M:N),50)),"")</f>
        <v/>
      </c>
      <c r="T280" t="str">
        <f>IFERROR(TRIM(MID(SUBSTITUTE(SUBSTITUTE(","&amp;$M280," ",", ",LEN($M280)-LEN(SUBSTITUTE($M280," ",""))),",",REPT(" ",50)),50*COLUMNS($M:O),50)),"")</f>
        <v/>
      </c>
      <c r="U280" t="str">
        <f>IFERROR(TRIM(MID(SUBSTITUTE(SUBSTITUTE(","&amp;$M280," ",", ",LEN($M280)-LEN(SUBSTITUTE($M280," ",""))),",",REPT(" ",50)),50*COLUMNS($M:P),50)),"")</f>
        <v/>
      </c>
      <c r="V280" s="53" t="e">
        <f>IF(LEN(TRIM(MID(SUBSTITUTE(SUBSTITUTE(","&amp;$Q280," ",", ",LEN($Q280)-LEN(SUBSTITUTE($Q280," ",""))),",",REPT(" ",50)),50*COLUMNS($Q:S),50)))&gt;3,TRIM(MID(SUBSTITUTE(SUBSTITUTE(","&amp;$Q280," ",", ",LEN($Q280)-LEN(SUBSTITUTE($Q280," ",""))),",",REPT(" ",50)),50*COLUMNS($Q:S),50)),"")</f>
        <v>#VALUE!</v>
      </c>
      <c r="W280" s="53" t="e">
        <f t="shared" si="97"/>
        <v>#VALUE!</v>
      </c>
      <c r="X280" t="e">
        <f t="shared" si="92"/>
        <v>#VALUE!</v>
      </c>
      <c r="Y280" s="54" t="e">
        <f t="shared" si="98"/>
        <v>#VALUE!</v>
      </c>
      <c r="Z280" s="53" t="e">
        <f>IF(AND(LEN(TRIM(MID(SUBSTITUTE(SUBSTITUTE(","&amp;$R280," ",", ",LEN($R280)-LEN(SUBSTITUTE($R280," ",""))),",",REPT(" ",50)),50*COLUMNS($R:R),50))&gt;0),LEFT(TRIM(MID(SUBSTITUTE(SUBSTITUTE(","&amp;$R280," ",", ",LEN($R280)-LEN(SUBSTITUTE($R280," ",""))),",",REPT(" ",50)),50*COLUMNS($R:R),50)),1)="I",LEFT(TRIM(MID(SUBSTITUTE(SUBSTITUTE(","&amp;$R280," ",", ",LEN($R280)-LEN(SUBSTITUTE($R280," ",""))),",",REPT(" ",50)),50*COLUMNS($R:R),50)),1)="V",LEFT(TRIM(MID(SUBSTITUTE(SUBSTITUTE(","&amp;$R280," ",", ",LEN($R280)-LEN(SUBSTITUTE($R280," ",""))),",",REPT(" ",50)),50*COLUMNS($R:R),50)),1)="X",LEFT(TRIM(MID(SUBSTITUTE(SUBSTITUTE(","&amp;$R280," ",", ",LEN($R280)-LEN(SUBSTITUTE($R280," ",""))),",",REPT(" ",50)),50*COLUMNS($R:R),50)),1)="J"),TRIM(MID(SUBSTITUTE(SUBSTITUTE(","&amp;$R280," ",", ",LEN($R280)-LEN(SUBSTITUTE($R280," ",""))),",",REPT(" ",50)),50*COLUMNS($R:R),50)),R280)</f>
        <v>#VALUE!</v>
      </c>
      <c r="AA280" s="55" t="str">
        <f t="shared" si="99"/>
        <v xml:space="preserve"> </v>
      </c>
      <c r="AB280" s="56" t="e">
        <f>IF(AE280="",IF(OR(LEFT(W280,1)="I",LEFT(W280,1)="V",LEFT(W280,1)="X",LEFT(W280,2)="JR",LEFT(W280,2)="SR"),IF(LEN(T280)-LEN(SUBSTITUTE(T280," ",""))&gt;=2,LEFT(T280,(FIND(" ",T280,1)-1)),W280),IF(AND(W280="",V280=""),IF(SUBSTITUTE(SUBSTITUTE(SUBSTITUTE(R280,AA280,""),".","")," ","")="",IF(LEN(TRIM(MID(SUBSTITUTE(SUBSTITUTE(","&amp;$Q280," ",", ",LEN($Q280)-LEN(SUBSTITUTE($Q280," ",""))),",",REPT(" ",50)),50*COLUMNS($Q:S),50)))&gt;3,LEFT(TRIM(MID(SUBSTITUTE(SUBSTITUTE(","&amp;$Q280," ",", ",LEN($Q280)-LEN(SUBSTITUTE($Q280," ",""))),",",REPT(" ",50)),50*COLUMNS($Q:S),50)),3),TRIM(MID(SUBSTITUTE(SUBSTITUTE(","&amp;$Q280," ",", ",LEN($Q280)-LEN(SUBSTITUTE($Q280," ",""))),",",REPT(" ",50)),50*COLUMNS($Q:S),50))),SUBSTITUTE(SUBSTITUTE(SUBSTITUTE(R280,AA280,""),".","")," ","")),IF(AND(LEN(W280)&gt;0,LEN(V280)&gt;0),IF(SUBSTITUTE(SUBSTITUTE(SUBSTITUTE(R280,AA280,""),".","")," ","")="",IF(LEN(TRIM(MID(SUBSTITUTE(SUBSTITUTE(","&amp;$Q280," ",", ",LEN($Q280)-LEN(SUBSTITUTE($Q280," ",""))),",",REPT(" ",50)),50*COLUMNS($Q:S),50)))&gt;3,LEFT(TRIM(MID(SUBSTITUTE(SUBSTITUTE(","&amp;$Q280," ",", ",LEN($Q280)-LEN(SUBSTITUTE($Q280," ",""))),",",REPT(" ",50)),50*COLUMNS($Q:S),50)),3),TRIM(MID(SUBSTITUTE(SUBSTITUTE(","&amp;$Q280," ",", ",LEN($Q280)-LEN(SUBSTITUTE($Q280," ",""))),",",REPT(" ",50)),50*COLUMNS($Q:S),50))),SUBSTITUTE(SUBSTITUTE(SUBSTITUTE(R280,AA280,""),".","")," ","")),""))),AE280)</f>
        <v>#VALUE!</v>
      </c>
      <c r="AC280" s="56" t="e">
        <f t="shared" si="100"/>
        <v>#VALUE!</v>
      </c>
      <c r="AD280" s="57" t="str">
        <f t="shared" si="101"/>
        <v/>
      </c>
      <c r="AE280" t="str">
        <f t="array" ref="AE280">IFERROR(INDEX(elem_res,MATCH(TRUE,ISNUMBER(SEARCH(elem_ext,AA280)),0)),"")</f>
        <v/>
      </c>
      <c r="AF280" t="str">
        <f t="shared" si="102"/>
        <v xml:space="preserve"> </v>
      </c>
      <c r="AG280" t="str">
        <f t="shared" si="103"/>
        <v/>
      </c>
      <c r="AH280" t="e">
        <f t="shared" si="104"/>
        <v>#VALUE!</v>
      </c>
      <c r="AI280" t="str">
        <f t="shared" si="105"/>
        <v/>
      </c>
      <c r="AJ280" t="str">
        <f t="shared" si="106"/>
        <v/>
      </c>
      <c r="AK280" t="str">
        <f t="shared" si="107"/>
        <v/>
      </c>
      <c r="AL280" t="str">
        <f t="shared" si="108"/>
        <v/>
      </c>
      <c r="AM280" t="str">
        <f>IF(R280="","",'School Form 1-Copy'!$F$4)</f>
        <v/>
      </c>
      <c r="AN280" t="str">
        <f>IF(R280="","",'School Form 1-Copy'!$F$3)</f>
        <v/>
      </c>
      <c r="AO280" t="str">
        <f>IF(R280="","",'School Form 1-Copy'!$AH$3)</f>
        <v/>
      </c>
      <c r="AP280" t="str">
        <f>IF(R280="","",'School Form 1-Copy'!$S$3)</f>
        <v/>
      </c>
      <c r="AQ280" t="str">
        <f>IF(R280="","",IF('School Form 1-Copy'!$K$3="NCR","NCR",IF('School Form 1-Copy'!$K$3="ARMM","ARMM",IF('School Form 1-Copy'!$K$3="CARAGA","CARAGA",MID('School Form 1-Copy'!$K$3,FIND(" ",'School Form 1-Copy'!$K$3)+1,256)))))</f>
        <v/>
      </c>
      <c r="AR280" t="str">
        <f>IF(R280="","",MID('School Form 1-Copy'!$AB$4,FIND(" ",'School Form 1-Copy'!$AB$4)+1,256))</f>
        <v/>
      </c>
      <c r="AS280" t="str">
        <f>IF(R280="","",'School Form 1-Copy'!$AH$4)</f>
        <v/>
      </c>
      <c r="AT280" t="str">
        <f>IF(S280="","",'School Form 1-Copy'!$S$4)</f>
        <v/>
      </c>
      <c r="AU280" t="str">
        <f ca="1">IF(AM280="","",INDIRECT("'"&amp;"School Form 1-Copy"&amp;"'!"&amp;"AD"&amp;MATCH("*Prepared*",'School Form 1-Copy'!$AD$1:$AD$1000,0)+1))</f>
        <v/>
      </c>
    </row>
    <row r="281" spans="9:47">
      <c r="I281" t="str">
        <f t="shared" si="109"/>
        <v/>
      </c>
      <c r="J281" t="str">
        <f>IF(I281="","",VLOOKUP(F77,IF({1,0},'School Form 1-Copy'!$C$1:$C$1000,'School Form 1-Copy'!$A$1:$A$1000),2,0))</f>
        <v/>
      </c>
      <c r="K281" t="str">
        <f t="shared" si="110"/>
        <v/>
      </c>
      <c r="L281" t="str">
        <f t="shared" si="111"/>
        <v/>
      </c>
      <c r="M281" t="str">
        <f t="array" ref="M281">LOOKUP("zzzzz",CHOOSE({1,2},"",INDEX(I:I,SMALL(IF($I$3:$I$1000&lt;&gt;"",ROW($I$3:$I$1000)),ROWS($M$3:M281)))))</f>
        <v/>
      </c>
      <c r="N281" t="str">
        <f t="shared" si="93"/>
        <v/>
      </c>
      <c r="O281" t="str">
        <f t="shared" si="94"/>
        <v/>
      </c>
      <c r="P281" t="str">
        <f t="shared" si="95"/>
        <v/>
      </c>
      <c r="Q281" t="str">
        <f t="shared" si="96"/>
        <v/>
      </c>
      <c r="R281" t="str">
        <f>IFERROR(TRIM(MID(SUBSTITUTE(SUBSTITUTE(","&amp;$M281," ",", ",LEN($M281)-LEN(SUBSTITUTE($M281," ",""))),",",REPT(" ",50)),50*COLUMNS($M:M),50)),"")</f>
        <v/>
      </c>
      <c r="S281" t="str">
        <f>IFERROR(TRIM(MID(SUBSTITUTE(SUBSTITUTE(","&amp;$M281," ",", ",LEN($M281)-LEN(SUBSTITUTE($M281," ",""))),",",REPT(" ",50)),50*COLUMNS($M:N),50)),"")</f>
        <v/>
      </c>
      <c r="T281" t="str">
        <f>IFERROR(TRIM(MID(SUBSTITUTE(SUBSTITUTE(","&amp;$M281," ",", ",LEN($M281)-LEN(SUBSTITUTE($M281," ",""))),",",REPT(" ",50)),50*COLUMNS($M:O),50)),"")</f>
        <v/>
      </c>
      <c r="U281" t="str">
        <f>IFERROR(TRIM(MID(SUBSTITUTE(SUBSTITUTE(","&amp;$M281," ",", ",LEN($M281)-LEN(SUBSTITUTE($M281," ",""))),",",REPT(" ",50)),50*COLUMNS($M:P),50)),"")</f>
        <v/>
      </c>
      <c r="V281" s="53" t="e">
        <f>IF(LEN(TRIM(MID(SUBSTITUTE(SUBSTITUTE(","&amp;$Q281," ",", ",LEN($Q281)-LEN(SUBSTITUTE($Q281," ",""))),",",REPT(" ",50)),50*COLUMNS($Q:S),50)))&gt;3,TRIM(MID(SUBSTITUTE(SUBSTITUTE(","&amp;$Q281," ",", ",LEN($Q281)-LEN(SUBSTITUTE($Q281," ",""))),",",REPT(" ",50)),50*COLUMNS($Q:S),50)),"")</f>
        <v>#VALUE!</v>
      </c>
      <c r="W281" s="53" t="e">
        <f t="shared" si="97"/>
        <v>#VALUE!</v>
      </c>
      <c r="X281" t="e">
        <f t="shared" si="92"/>
        <v>#VALUE!</v>
      </c>
      <c r="Y281" s="54" t="e">
        <f t="shared" si="98"/>
        <v>#VALUE!</v>
      </c>
      <c r="Z281" s="53" t="e">
        <f>IF(AND(LEN(TRIM(MID(SUBSTITUTE(SUBSTITUTE(","&amp;$R281," ",", ",LEN($R281)-LEN(SUBSTITUTE($R281," ",""))),",",REPT(" ",50)),50*COLUMNS($R:R),50))&gt;0),LEFT(TRIM(MID(SUBSTITUTE(SUBSTITUTE(","&amp;$R281," ",", ",LEN($R281)-LEN(SUBSTITUTE($R281," ",""))),",",REPT(" ",50)),50*COLUMNS($R:R),50)),1)="I",LEFT(TRIM(MID(SUBSTITUTE(SUBSTITUTE(","&amp;$R281," ",", ",LEN($R281)-LEN(SUBSTITUTE($R281," ",""))),",",REPT(" ",50)),50*COLUMNS($R:R),50)),1)="V",LEFT(TRIM(MID(SUBSTITUTE(SUBSTITUTE(","&amp;$R281," ",", ",LEN($R281)-LEN(SUBSTITUTE($R281," ",""))),",",REPT(" ",50)),50*COLUMNS($R:R),50)),1)="X",LEFT(TRIM(MID(SUBSTITUTE(SUBSTITUTE(","&amp;$R281," ",", ",LEN($R281)-LEN(SUBSTITUTE($R281," ",""))),",",REPT(" ",50)),50*COLUMNS($R:R),50)),1)="J"),TRIM(MID(SUBSTITUTE(SUBSTITUTE(","&amp;$R281," ",", ",LEN($R281)-LEN(SUBSTITUTE($R281," ",""))),",",REPT(" ",50)),50*COLUMNS($R:R),50)),R281)</f>
        <v>#VALUE!</v>
      </c>
      <c r="AA281" s="55" t="str">
        <f t="shared" si="99"/>
        <v xml:space="preserve"> </v>
      </c>
      <c r="AB281" s="56" t="e">
        <f>IF(AE281="",IF(OR(LEFT(W281,1)="I",LEFT(W281,1)="V",LEFT(W281,1)="X",LEFT(W281,2)="JR",LEFT(W281,2)="SR"),IF(LEN(T281)-LEN(SUBSTITUTE(T281," ",""))&gt;=2,LEFT(T281,(FIND(" ",T281,1)-1)),W281),IF(AND(W281="",V281=""),IF(SUBSTITUTE(SUBSTITUTE(SUBSTITUTE(R281,AA281,""),".","")," ","")="",IF(LEN(TRIM(MID(SUBSTITUTE(SUBSTITUTE(","&amp;$Q281," ",", ",LEN($Q281)-LEN(SUBSTITUTE($Q281," ",""))),",",REPT(" ",50)),50*COLUMNS($Q:S),50)))&gt;3,LEFT(TRIM(MID(SUBSTITUTE(SUBSTITUTE(","&amp;$Q281," ",", ",LEN($Q281)-LEN(SUBSTITUTE($Q281," ",""))),",",REPT(" ",50)),50*COLUMNS($Q:S),50)),3),TRIM(MID(SUBSTITUTE(SUBSTITUTE(","&amp;$Q281," ",", ",LEN($Q281)-LEN(SUBSTITUTE($Q281," ",""))),",",REPT(" ",50)),50*COLUMNS($Q:S),50))),SUBSTITUTE(SUBSTITUTE(SUBSTITUTE(R281,AA281,""),".","")," ","")),IF(AND(LEN(W281)&gt;0,LEN(V281)&gt;0),IF(SUBSTITUTE(SUBSTITUTE(SUBSTITUTE(R281,AA281,""),".","")," ","")="",IF(LEN(TRIM(MID(SUBSTITUTE(SUBSTITUTE(","&amp;$Q281," ",", ",LEN($Q281)-LEN(SUBSTITUTE($Q281," ",""))),",",REPT(" ",50)),50*COLUMNS($Q:S),50)))&gt;3,LEFT(TRIM(MID(SUBSTITUTE(SUBSTITUTE(","&amp;$Q281," ",", ",LEN($Q281)-LEN(SUBSTITUTE($Q281," ",""))),",",REPT(" ",50)),50*COLUMNS($Q:S),50)),3),TRIM(MID(SUBSTITUTE(SUBSTITUTE(","&amp;$Q281," ",", ",LEN($Q281)-LEN(SUBSTITUTE($Q281," ",""))),",",REPT(" ",50)),50*COLUMNS($Q:S),50))),SUBSTITUTE(SUBSTITUTE(SUBSTITUTE(R281,AA281,""),".","")," ","")),""))),AE281)</f>
        <v>#VALUE!</v>
      </c>
      <c r="AC281" s="56" t="e">
        <f t="shared" si="100"/>
        <v>#VALUE!</v>
      </c>
      <c r="AD281" s="57" t="str">
        <f t="shared" si="101"/>
        <v/>
      </c>
      <c r="AE281" t="str">
        <f t="array" ref="AE281">IFERROR(INDEX(elem_res,MATCH(TRUE,ISNUMBER(SEARCH(elem_ext,AA281)),0)),"")</f>
        <v/>
      </c>
      <c r="AF281" t="str">
        <f t="shared" si="102"/>
        <v xml:space="preserve"> </v>
      </c>
      <c r="AG281" t="str">
        <f t="shared" si="103"/>
        <v/>
      </c>
      <c r="AH281" t="e">
        <f t="shared" si="104"/>
        <v>#VALUE!</v>
      </c>
      <c r="AI281" t="str">
        <f t="shared" si="105"/>
        <v/>
      </c>
      <c r="AJ281" t="str">
        <f t="shared" si="106"/>
        <v/>
      </c>
      <c r="AK281" t="str">
        <f t="shared" si="107"/>
        <v/>
      </c>
      <c r="AL281" t="str">
        <f t="shared" si="108"/>
        <v/>
      </c>
      <c r="AM281" t="str">
        <f>IF(R281="","",'School Form 1-Copy'!$F$4)</f>
        <v/>
      </c>
      <c r="AN281" t="str">
        <f>IF(R281="","",'School Form 1-Copy'!$F$3)</f>
        <v/>
      </c>
      <c r="AO281" t="str">
        <f>IF(R281="","",'School Form 1-Copy'!$AH$3)</f>
        <v/>
      </c>
      <c r="AP281" t="str">
        <f>IF(R281="","",'School Form 1-Copy'!$S$3)</f>
        <v/>
      </c>
      <c r="AQ281" t="str">
        <f>IF(R281="","",IF('School Form 1-Copy'!$K$3="NCR","NCR",IF('School Form 1-Copy'!$K$3="ARMM","ARMM",IF('School Form 1-Copy'!$K$3="CARAGA","CARAGA",MID('School Form 1-Copy'!$K$3,FIND(" ",'School Form 1-Copy'!$K$3)+1,256)))))</f>
        <v/>
      </c>
      <c r="AR281" t="str">
        <f>IF(R281="","",MID('School Form 1-Copy'!$AB$4,FIND(" ",'School Form 1-Copy'!$AB$4)+1,256))</f>
        <v/>
      </c>
      <c r="AS281" t="str">
        <f>IF(R281="","",'School Form 1-Copy'!$AH$4)</f>
        <v/>
      </c>
      <c r="AT281" t="str">
        <f>IF(S281="","",'School Form 1-Copy'!$S$4)</f>
        <v/>
      </c>
      <c r="AU281" t="str">
        <f ca="1">IF(AM281="","",INDIRECT("'"&amp;"School Form 1-Copy"&amp;"'!"&amp;"AD"&amp;MATCH("*Prepared*",'School Form 1-Copy'!$AD$1:$AD$1000,0)+1))</f>
        <v/>
      </c>
    </row>
    <row r="282" spans="9:47">
      <c r="I282" t="str">
        <f t="shared" si="109"/>
        <v/>
      </c>
      <c r="J282" t="str">
        <f>IF(I282="","",VLOOKUP(F78,IF({1,0},'School Form 1-Copy'!$C$1:$C$1000,'School Form 1-Copy'!$A$1:$A$1000),2,0))</f>
        <v/>
      </c>
      <c r="K282" t="str">
        <f t="shared" si="110"/>
        <v/>
      </c>
      <c r="L282" t="str">
        <f t="shared" si="111"/>
        <v/>
      </c>
      <c r="M282" t="str">
        <f t="array" ref="M282">LOOKUP("zzzzz",CHOOSE({1,2},"",INDEX(I:I,SMALL(IF($I$3:$I$1000&lt;&gt;"",ROW($I$3:$I$1000)),ROWS($M$3:M282)))))</f>
        <v/>
      </c>
      <c r="N282" t="str">
        <f t="shared" si="93"/>
        <v/>
      </c>
      <c r="O282" t="str">
        <f t="shared" si="94"/>
        <v/>
      </c>
      <c r="P282" t="str">
        <f t="shared" si="95"/>
        <v/>
      </c>
      <c r="Q282" t="str">
        <f t="shared" si="96"/>
        <v/>
      </c>
      <c r="R282" t="str">
        <f>IFERROR(TRIM(MID(SUBSTITUTE(SUBSTITUTE(","&amp;$M282," ",", ",LEN($M282)-LEN(SUBSTITUTE($M282," ",""))),",",REPT(" ",50)),50*COLUMNS($M:M),50)),"")</f>
        <v/>
      </c>
      <c r="S282" t="str">
        <f>IFERROR(TRIM(MID(SUBSTITUTE(SUBSTITUTE(","&amp;$M282," ",", ",LEN($M282)-LEN(SUBSTITUTE($M282," ",""))),",",REPT(" ",50)),50*COLUMNS($M:N),50)),"")</f>
        <v/>
      </c>
      <c r="T282" t="str">
        <f>IFERROR(TRIM(MID(SUBSTITUTE(SUBSTITUTE(","&amp;$M282," ",", ",LEN($M282)-LEN(SUBSTITUTE($M282," ",""))),",",REPT(" ",50)),50*COLUMNS($M:O),50)),"")</f>
        <v/>
      </c>
      <c r="U282" t="str">
        <f>IFERROR(TRIM(MID(SUBSTITUTE(SUBSTITUTE(","&amp;$M282," ",", ",LEN($M282)-LEN(SUBSTITUTE($M282," ",""))),",",REPT(" ",50)),50*COLUMNS($M:P),50)),"")</f>
        <v/>
      </c>
      <c r="V282" s="53" t="e">
        <f>IF(LEN(TRIM(MID(SUBSTITUTE(SUBSTITUTE(","&amp;$Q282," ",", ",LEN($Q282)-LEN(SUBSTITUTE($Q282," ",""))),",",REPT(" ",50)),50*COLUMNS($Q:S),50)))&gt;3,TRIM(MID(SUBSTITUTE(SUBSTITUTE(","&amp;$Q282," ",", ",LEN($Q282)-LEN(SUBSTITUTE($Q282," ",""))),",",REPT(" ",50)),50*COLUMNS($Q:S),50)),"")</f>
        <v>#VALUE!</v>
      </c>
      <c r="W282" s="53" t="e">
        <f t="shared" si="97"/>
        <v>#VALUE!</v>
      </c>
      <c r="X282" t="e">
        <f t="shared" si="92"/>
        <v>#VALUE!</v>
      </c>
      <c r="Y282" s="54" t="e">
        <f t="shared" si="98"/>
        <v>#VALUE!</v>
      </c>
      <c r="Z282" s="53" t="e">
        <f>IF(AND(LEN(TRIM(MID(SUBSTITUTE(SUBSTITUTE(","&amp;$R282," ",", ",LEN($R282)-LEN(SUBSTITUTE($R282," ",""))),",",REPT(" ",50)),50*COLUMNS($R:R),50))&gt;0),LEFT(TRIM(MID(SUBSTITUTE(SUBSTITUTE(","&amp;$R282," ",", ",LEN($R282)-LEN(SUBSTITUTE($R282," ",""))),",",REPT(" ",50)),50*COLUMNS($R:R),50)),1)="I",LEFT(TRIM(MID(SUBSTITUTE(SUBSTITUTE(","&amp;$R282," ",", ",LEN($R282)-LEN(SUBSTITUTE($R282," ",""))),",",REPT(" ",50)),50*COLUMNS($R:R),50)),1)="V",LEFT(TRIM(MID(SUBSTITUTE(SUBSTITUTE(","&amp;$R282," ",", ",LEN($R282)-LEN(SUBSTITUTE($R282," ",""))),",",REPT(" ",50)),50*COLUMNS($R:R),50)),1)="X",LEFT(TRIM(MID(SUBSTITUTE(SUBSTITUTE(","&amp;$R282," ",", ",LEN($R282)-LEN(SUBSTITUTE($R282," ",""))),",",REPT(" ",50)),50*COLUMNS($R:R),50)),1)="J"),TRIM(MID(SUBSTITUTE(SUBSTITUTE(","&amp;$R282," ",", ",LEN($R282)-LEN(SUBSTITUTE($R282," ",""))),",",REPT(" ",50)),50*COLUMNS($R:R),50)),R282)</f>
        <v>#VALUE!</v>
      </c>
      <c r="AA282" s="55" t="str">
        <f t="shared" si="99"/>
        <v xml:space="preserve"> </v>
      </c>
      <c r="AB282" s="56" t="e">
        <f>IF(AE282="",IF(OR(LEFT(W282,1)="I",LEFT(W282,1)="V",LEFT(W282,1)="X",LEFT(W282,2)="JR",LEFT(W282,2)="SR"),IF(LEN(T282)-LEN(SUBSTITUTE(T282," ",""))&gt;=2,LEFT(T282,(FIND(" ",T282,1)-1)),W282),IF(AND(W282="",V282=""),IF(SUBSTITUTE(SUBSTITUTE(SUBSTITUTE(R282,AA282,""),".","")," ","")="",IF(LEN(TRIM(MID(SUBSTITUTE(SUBSTITUTE(","&amp;$Q282," ",", ",LEN($Q282)-LEN(SUBSTITUTE($Q282," ",""))),",",REPT(" ",50)),50*COLUMNS($Q:S),50)))&gt;3,LEFT(TRIM(MID(SUBSTITUTE(SUBSTITUTE(","&amp;$Q282," ",", ",LEN($Q282)-LEN(SUBSTITUTE($Q282," ",""))),",",REPT(" ",50)),50*COLUMNS($Q:S),50)),3),TRIM(MID(SUBSTITUTE(SUBSTITUTE(","&amp;$Q282," ",", ",LEN($Q282)-LEN(SUBSTITUTE($Q282," ",""))),",",REPT(" ",50)),50*COLUMNS($Q:S),50))),SUBSTITUTE(SUBSTITUTE(SUBSTITUTE(R282,AA282,""),".","")," ","")),IF(AND(LEN(W282)&gt;0,LEN(V282)&gt;0),IF(SUBSTITUTE(SUBSTITUTE(SUBSTITUTE(R282,AA282,""),".","")," ","")="",IF(LEN(TRIM(MID(SUBSTITUTE(SUBSTITUTE(","&amp;$Q282," ",", ",LEN($Q282)-LEN(SUBSTITUTE($Q282," ",""))),",",REPT(" ",50)),50*COLUMNS($Q:S),50)))&gt;3,LEFT(TRIM(MID(SUBSTITUTE(SUBSTITUTE(","&amp;$Q282," ",", ",LEN($Q282)-LEN(SUBSTITUTE($Q282," ",""))),",",REPT(" ",50)),50*COLUMNS($Q:S),50)),3),TRIM(MID(SUBSTITUTE(SUBSTITUTE(","&amp;$Q282," ",", ",LEN($Q282)-LEN(SUBSTITUTE($Q282," ",""))),",",REPT(" ",50)),50*COLUMNS($Q:S),50))),SUBSTITUTE(SUBSTITUTE(SUBSTITUTE(R282,AA282,""),".","")," ","")),""))),AE282)</f>
        <v>#VALUE!</v>
      </c>
      <c r="AC282" s="56" t="e">
        <f t="shared" si="100"/>
        <v>#VALUE!</v>
      </c>
      <c r="AD282" s="57" t="str">
        <f t="shared" si="101"/>
        <v/>
      </c>
      <c r="AE282" t="str">
        <f t="array" ref="AE282">IFERROR(INDEX(elem_res,MATCH(TRUE,ISNUMBER(SEARCH(elem_ext,AA282)),0)),"")</f>
        <v/>
      </c>
      <c r="AF282" t="str">
        <f t="shared" si="102"/>
        <v xml:space="preserve"> </v>
      </c>
      <c r="AG282" t="str">
        <f t="shared" si="103"/>
        <v/>
      </c>
      <c r="AH282" t="e">
        <f t="shared" si="104"/>
        <v>#VALUE!</v>
      </c>
      <c r="AI282" t="str">
        <f t="shared" si="105"/>
        <v/>
      </c>
      <c r="AJ282" t="str">
        <f t="shared" si="106"/>
        <v/>
      </c>
      <c r="AK282" t="str">
        <f t="shared" si="107"/>
        <v/>
      </c>
      <c r="AL282" t="str">
        <f t="shared" si="108"/>
        <v/>
      </c>
      <c r="AM282" t="str">
        <f>IF(R282="","",'School Form 1-Copy'!$F$4)</f>
        <v/>
      </c>
      <c r="AN282" t="str">
        <f>IF(R282="","",'School Form 1-Copy'!$F$3)</f>
        <v/>
      </c>
      <c r="AO282" t="str">
        <f>IF(R282="","",'School Form 1-Copy'!$AH$3)</f>
        <v/>
      </c>
      <c r="AP282" t="str">
        <f>IF(R282="","",'School Form 1-Copy'!$S$3)</f>
        <v/>
      </c>
      <c r="AQ282" t="str">
        <f>IF(R282="","",IF('School Form 1-Copy'!$K$3="NCR","NCR",IF('School Form 1-Copy'!$K$3="ARMM","ARMM",IF('School Form 1-Copy'!$K$3="CARAGA","CARAGA",MID('School Form 1-Copy'!$K$3,FIND(" ",'School Form 1-Copy'!$K$3)+1,256)))))</f>
        <v/>
      </c>
      <c r="AR282" t="str">
        <f>IF(R282="","",MID('School Form 1-Copy'!$AB$4,FIND(" ",'School Form 1-Copy'!$AB$4)+1,256))</f>
        <v/>
      </c>
      <c r="AS282" t="str">
        <f>IF(R282="","",'School Form 1-Copy'!$AH$4)</f>
        <v/>
      </c>
      <c r="AT282" t="str">
        <f>IF(S282="","",'School Form 1-Copy'!$S$4)</f>
        <v/>
      </c>
      <c r="AU282" t="str">
        <f ca="1">IF(AM282="","",INDIRECT("'"&amp;"School Form 1-Copy"&amp;"'!"&amp;"AD"&amp;MATCH("*Prepared*",'School Form 1-Copy'!$AD$1:$AD$1000,0)+1))</f>
        <v/>
      </c>
    </row>
    <row r="283" spans="9:47">
      <c r="I283" t="str">
        <f t="shared" si="109"/>
        <v/>
      </c>
      <c r="J283" t="str">
        <f>IF(I283="","",VLOOKUP(F79,IF({1,0},'School Form 1-Copy'!$C$1:$C$1000,'School Form 1-Copy'!$A$1:$A$1000),2,0))</f>
        <v/>
      </c>
      <c r="K283" t="str">
        <f t="shared" si="110"/>
        <v/>
      </c>
      <c r="L283" t="str">
        <f t="shared" si="111"/>
        <v/>
      </c>
      <c r="M283" t="str">
        <f t="array" ref="M283">LOOKUP("zzzzz",CHOOSE({1,2},"",INDEX(I:I,SMALL(IF($I$3:$I$1000&lt;&gt;"",ROW($I$3:$I$1000)),ROWS($M$3:M283)))))</f>
        <v/>
      </c>
      <c r="N283" t="str">
        <f t="shared" si="93"/>
        <v/>
      </c>
      <c r="O283" t="str">
        <f t="shared" si="94"/>
        <v/>
      </c>
      <c r="P283" t="str">
        <f t="shared" si="95"/>
        <v/>
      </c>
      <c r="Q283" t="str">
        <f t="shared" si="96"/>
        <v/>
      </c>
      <c r="R283" t="str">
        <f>IFERROR(TRIM(MID(SUBSTITUTE(SUBSTITUTE(","&amp;$M283," ",", ",LEN($M283)-LEN(SUBSTITUTE($M283," ",""))),",",REPT(" ",50)),50*COLUMNS($M:M),50)),"")</f>
        <v/>
      </c>
      <c r="S283" t="str">
        <f>IFERROR(TRIM(MID(SUBSTITUTE(SUBSTITUTE(","&amp;$M283," ",", ",LEN($M283)-LEN(SUBSTITUTE($M283," ",""))),",",REPT(" ",50)),50*COLUMNS($M:N),50)),"")</f>
        <v/>
      </c>
      <c r="T283" t="str">
        <f>IFERROR(TRIM(MID(SUBSTITUTE(SUBSTITUTE(","&amp;$M283," ",", ",LEN($M283)-LEN(SUBSTITUTE($M283," ",""))),",",REPT(" ",50)),50*COLUMNS($M:O),50)),"")</f>
        <v/>
      </c>
      <c r="U283" t="str">
        <f>IFERROR(TRIM(MID(SUBSTITUTE(SUBSTITUTE(","&amp;$M283," ",", ",LEN($M283)-LEN(SUBSTITUTE($M283," ",""))),",",REPT(" ",50)),50*COLUMNS($M:P),50)),"")</f>
        <v/>
      </c>
      <c r="V283" s="53" t="e">
        <f>IF(LEN(TRIM(MID(SUBSTITUTE(SUBSTITUTE(","&amp;$Q283," ",", ",LEN($Q283)-LEN(SUBSTITUTE($Q283," ",""))),",",REPT(" ",50)),50*COLUMNS($Q:S),50)))&gt;3,TRIM(MID(SUBSTITUTE(SUBSTITUTE(","&amp;$Q283," ",", ",LEN($Q283)-LEN(SUBSTITUTE($Q283," ",""))),",",REPT(" ",50)),50*COLUMNS($Q:S),50)),"")</f>
        <v>#VALUE!</v>
      </c>
      <c r="W283" s="53" t="e">
        <f t="shared" si="97"/>
        <v>#VALUE!</v>
      </c>
      <c r="X283" t="e">
        <f t="shared" si="92"/>
        <v>#VALUE!</v>
      </c>
      <c r="Y283" s="54" t="e">
        <f t="shared" si="98"/>
        <v>#VALUE!</v>
      </c>
      <c r="Z283" s="53" t="e">
        <f>IF(AND(LEN(TRIM(MID(SUBSTITUTE(SUBSTITUTE(","&amp;$R283," ",", ",LEN($R283)-LEN(SUBSTITUTE($R283," ",""))),",",REPT(" ",50)),50*COLUMNS($R:R),50))&gt;0),LEFT(TRIM(MID(SUBSTITUTE(SUBSTITUTE(","&amp;$R283," ",", ",LEN($R283)-LEN(SUBSTITUTE($R283," ",""))),",",REPT(" ",50)),50*COLUMNS($R:R),50)),1)="I",LEFT(TRIM(MID(SUBSTITUTE(SUBSTITUTE(","&amp;$R283," ",", ",LEN($R283)-LEN(SUBSTITUTE($R283," ",""))),",",REPT(" ",50)),50*COLUMNS($R:R),50)),1)="V",LEFT(TRIM(MID(SUBSTITUTE(SUBSTITUTE(","&amp;$R283," ",", ",LEN($R283)-LEN(SUBSTITUTE($R283," ",""))),",",REPT(" ",50)),50*COLUMNS($R:R),50)),1)="X",LEFT(TRIM(MID(SUBSTITUTE(SUBSTITUTE(","&amp;$R283," ",", ",LEN($R283)-LEN(SUBSTITUTE($R283," ",""))),",",REPT(" ",50)),50*COLUMNS($R:R),50)),1)="J"),TRIM(MID(SUBSTITUTE(SUBSTITUTE(","&amp;$R283," ",", ",LEN($R283)-LEN(SUBSTITUTE($R283," ",""))),",",REPT(" ",50)),50*COLUMNS($R:R),50)),R283)</f>
        <v>#VALUE!</v>
      </c>
      <c r="AA283" s="55" t="str">
        <f t="shared" si="99"/>
        <v xml:space="preserve"> </v>
      </c>
      <c r="AB283" s="56" t="e">
        <f>IF(AE283="",IF(OR(LEFT(W283,1)="I",LEFT(W283,1)="V",LEFT(W283,1)="X",LEFT(W283,2)="JR",LEFT(W283,2)="SR"),IF(LEN(T283)-LEN(SUBSTITUTE(T283," ",""))&gt;=2,LEFT(T283,(FIND(" ",T283,1)-1)),W283),IF(AND(W283="",V283=""),IF(SUBSTITUTE(SUBSTITUTE(SUBSTITUTE(R283,AA283,""),".","")," ","")="",IF(LEN(TRIM(MID(SUBSTITUTE(SUBSTITUTE(","&amp;$Q283," ",", ",LEN($Q283)-LEN(SUBSTITUTE($Q283," ",""))),",",REPT(" ",50)),50*COLUMNS($Q:S),50)))&gt;3,LEFT(TRIM(MID(SUBSTITUTE(SUBSTITUTE(","&amp;$Q283," ",", ",LEN($Q283)-LEN(SUBSTITUTE($Q283," ",""))),",",REPT(" ",50)),50*COLUMNS($Q:S),50)),3),TRIM(MID(SUBSTITUTE(SUBSTITUTE(","&amp;$Q283," ",", ",LEN($Q283)-LEN(SUBSTITUTE($Q283," ",""))),",",REPT(" ",50)),50*COLUMNS($Q:S),50))),SUBSTITUTE(SUBSTITUTE(SUBSTITUTE(R283,AA283,""),".","")," ","")),IF(AND(LEN(W283)&gt;0,LEN(V283)&gt;0),IF(SUBSTITUTE(SUBSTITUTE(SUBSTITUTE(R283,AA283,""),".","")," ","")="",IF(LEN(TRIM(MID(SUBSTITUTE(SUBSTITUTE(","&amp;$Q283," ",", ",LEN($Q283)-LEN(SUBSTITUTE($Q283," ",""))),",",REPT(" ",50)),50*COLUMNS($Q:S),50)))&gt;3,LEFT(TRIM(MID(SUBSTITUTE(SUBSTITUTE(","&amp;$Q283," ",", ",LEN($Q283)-LEN(SUBSTITUTE($Q283," ",""))),",",REPT(" ",50)),50*COLUMNS($Q:S),50)),3),TRIM(MID(SUBSTITUTE(SUBSTITUTE(","&amp;$Q283," ",", ",LEN($Q283)-LEN(SUBSTITUTE($Q283," ",""))),",",REPT(" ",50)),50*COLUMNS($Q:S),50))),SUBSTITUTE(SUBSTITUTE(SUBSTITUTE(R283,AA283,""),".","")," ","")),""))),AE283)</f>
        <v>#VALUE!</v>
      </c>
      <c r="AC283" s="56" t="e">
        <f t="shared" si="100"/>
        <v>#VALUE!</v>
      </c>
      <c r="AD283" s="57" t="str">
        <f t="shared" si="101"/>
        <v/>
      </c>
      <c r="AE283" t="str">
        <f t="array" ref="AE283">IFERROR(INDEX(elem_res,MATCH(TRUE,ISNUMBER(SEARCH(elem_ext,AA283)),0)),"")</f>
        <v/>
      </c>
      <c r="AF283" t="str">
        <f t="shared" si="102"/>
        <v xml:space="preserve"> </v>
      </c>
      <c r="AG283" t="str">
        <f t="shared" si="103"/>
        <v/>
      </c>
      <c r="AH283" t="e">
        <f t="shared" si="104"/>
        <v>#VALUE!</v>
      </c>
      <c r="AI283" t="str">
        <f t="shared" si="105"/>
        <v/>
      </c>
      <c r="AJ283" t="str">
        <f t="shared" si="106"/>
        <v/>
      </c>
      <c r="AK283" t="str">
        <f t="shared" si="107"/>
        <v/>
      </c>
      <c r="AL283" t="str">
        <f t="shared" si="108"/>
        <v/>
      </c>
      <c r="AM283" t="str">
        <f>IF(R283="","",'School Form 1-Copy'!$F$4)</f>
        <v/>
      </c>
      <c r="AN283" t="str">
        <f>IF(R283="","",'School Form 1-Copy'!$F$3)</f>
        <v/>
      </c>
      <c r="AO283" t="str">
        <f>IF(R283="","",'School Form 1-Copy'!$AH$3)</f>
        <v/>
      </c>
      <c r="AP283" t="str">
        <f>IF(R283="","",'School Form 1-Copy'!$S$3)</f>
        <v/>
      </c>
      <c r="AQ283" t="str">
        <f>IF(R283="","",IF('School Form 1-Copy'!$K$3="NCR","NCR",IF('School Form 1-Copy'!$K$3="ARMM","ARMM",IF('School Form 1-Copy'!$K$3="CARAGA","CARAGA",MID('School Form 1-Copy'!$K$3,FIND(" ",'School Form 1-Copy'!$K$3)+1,256)))))</f>
        <v/>
      </c>
      <c r="AR283" t="str">
        <f>IF(R283="","",MID('School Form 1-Copy'!$AB$4,FIND(" ",'School Form 1-Copy'!$AB$4)+1,256))</f>
        <v/>
      </c>
      <c r="AS283" t="str">
        <f>IF(R283="","",'School Form 1-Copy'!$AH$4)</f>
        <v/>
      </c>
      <c r="AT283" t="str">
        <f>IF(S283="","",'School Form 1-Copy'!$S$4)</f>
        <v/>
      </c>
      <c r="AU283" t="str">
        <f ca="1">IF(AM283="","",INDIRECT("'"&amp;"School Form 1-Copy"&amp;"'!"&amp;"AD"&amp;MATCH("*Prepared*",'School Form 1-Copy'!$AD$1:$AD$1000,0)+1))</f>
        <v/>
      </c>
    </row>
    <row r="284" spans="9:47">
      <c r="I284" t="str">
        <f t="shared" si="109"/>
        <v/>
      </c>
      <c r="J284" t="str">
        <f>IF(I284="","",VLOOKUP(F80,IF({1,0},'School Form 1-Copy'!$C$1:$C$1000,'School Form 1-Copy'!$A$1:$A$1000),2,0))</f>
        <v/>
      </c>
      <c r="K284" t="str">
        <f t="shared" si="110"/>
        <v/>
      </c>
      <c r="L284" t="str">
        <f t="shared" si="111"/>
        <v/>
      </c>
      <c r="M284" t="str">
        <f t="array" ref="M284">LOOKUP("zzzzz",CHOOSE({1,2},"",INDEX(I:I,SMALL(IF($I$3:$I$1000&lt;&gt;"",ROW($I$3:$I$1000)),ROWS($M$3:M284)))))</f>
        <v/>
      </c>
      <c r="N284" t="str">
        <f t="shared" si="93"/>
        <v/>
      </c>
      <c r="O284" t="str">
        <f t="shared" si="94"/>
        <v/>
      </c>
      <c r="P284" t="str">
        <f t="shared" si="95"/>
        <v/>
      </c>
      <c r="Q284" t="str">
        <f t="shared" si="96"/>
        <v/>
      </c>
      <c r="R284" t="str">
        <f>IFERROR(TRIM(MID(SUBSTITUTE(SUBSTITUTE(","&amp;$M284," ",", ",LEN($M284)-LEN(SUBSTITUTE($M284," ",""))),",",REPT(" ",50)),50*COLUMNS($M:M),50)),"")</f>
        <v/>
      </c>
      <c r="S284" t="str">
        <f>IFERROR(TRIM(MID(SUBSTITUTE(SUBSTITUTE(","&amp;$M284," ",", ",LEN($M284)-LEN(SUBSTITUTE($M284," ",""))),",",REPT(" ",50)),50*COLUMNS($M:N),50)),"")</f>
        <v/>
      </c>
      <c r="T284" t="str">
        <f>IFERROR(TRIM(MID(SUBSTITUTE(SUBSTITUTE(","&amp;$M284," ",", ",LEN($M284)-LEN(SUBSTITUTE($M284," ",""))),",",REPT(" ",50)),50*COLUMNS($M:O),50)),"")</f>
        <v/>
      </c>
      <c r="U284" t="str">
        <f>IFERROR(TRIM(MID(SUBSTITUTE(SUBSTITUTE(","&amp;$M284," ",", ",LEN($M284)-LEN(SUBSTITUTE($M284," ",""))),",",REPT(" ",50)),50*COLUMNS($M:P),50)),"")</f>
        <v/>
      </c>
      <c r="V284" s="53" t="e">
        <f>IF(LEN(TRIM(MID(SUBSTITUTE(SUBSTITUTE(","&amp;$Q284," ",", ",LEN($Q284)-LEN(SUBSTITUTE($Q284," ",""))),",",REPT(" ",50)),50*COLUMNS($Q:S),50)))&gt;3,TRIM(MID(SUBSTITUTE(SUBSTITUTE(","&amp;$Q284," ",", ",LEN($Q284)-LEN(SUBSTITUTE($Q284," ",""))),",",REPT(" ",50)),50*COLUMNS($Q:S),50)),"")</f>
        <v>#VALUE!</v>
      </c>
      <c r="W284" s="53" t="e">
        <f t="shared" si="97"/>
        <v>#VALUE!</v>
      </c>
      <c r="X284" t="e">
        <f t="shared" si="92"/>
        <v>#VALUE!</v>
      </c>
      <c r="Y284" s="54" t="e">
        <f t="shared" si="98"/>
        <v>#VALUE!</v>
      </c>
      <c r="Z284" s="53" t="e">
        <f>IF(AND(LEN(TRIM(MID(SUBSTITUTE(SUBSTITUTE(","&amp;$R284," ",", ",LEN($R284)-LEN(SUBSTITUTE($R284," ",""))),",",REPT(" ",50)),50*COLUMNS($R:R),50))&gt;0),LEFT(TRIM(MID(SUBSTITUTE(SUBSTITUTE(","&amp;$R284," ",", ",LEN($R284)-LEN(SUBSTITUTE($R284," ",""))),",",REPT(" ",50)),50*COLUMNS($R:R),50)),1)="I",LEFT(TRIM(MID(SUBSTITUTE(SUBSTITUTE(","&amp;$R284," ",", ",LEN($R284)-LEN(SUBSTITUTE($R284," ",""))),",",REPT(" ",50)),50*COLUMNS($R:R),50)),1)="V",LEFT(TRIM(MID(SUBSTITUTE(SUBSTITUTE(","&amp;$R284," ",", ",LEN($R284)-LEN(SUBSTITUTE($R284," ",""))),",",REPT(" ",50)),50*COLUMNS($R:R),50)),1)="X",LEFT(TRIM(MID(SUBSTITUTE(SUBSTITUTE(","&amp;$R284," ",", ",LEN($R284)-LEN(SUBSTITUTE($R284," ",""))),",",REPT(" ",50)),50*COLUMNS($R:R),50)),1)="J"),TRIM(MID(SUBSTITUTE(SUBSTITUTE(","&amp;$R284," ",", ",LEN($R284)-LEN(SUBSTITUTE($R284," ",""))),",",REPT(" ",50)),50*COLUMNS($R:R),50)),R284)</f>
        <v>#VALUE!</v>
      </c>
      <c r="AA284" s="55" t="str">
        <f t="shared" si="99"/>
        <v xml:space="preserve"> </v>
      </c>
      <c r="AB284" s="56" t="e">
        <f>IF(AE284="",IF(OR(LEFT(W284,1)="I",LEFT(W284,1)="V",LEFT(W284,1)="X",LEFT(W284,2)="JR",LEFT(W284,2)="SR"),IF(LEN(T284)-LEN(SUBSTITUTE(T284," ",""))&gt;=2,LEFT(T284,(FIND(" ",T284,1)-1)),W284),IF(AND(W284="",V284=""),IF(SUBSTITUTE(SUBSTITUTE(SUBSTITUTE(R284,AA284,""),".","")," ","")="",IF(LEN(TRIM(MID(SUBSTITUTE(SUBSTITUTE(","&amp;$Q284," ",", ",LEN($Q284)-LEN(SUBSTITUTE($Q284," ",""))),",",REPT(" ",50)),50*COLUMNS($Q:S),50)))&gt;3,LEFT(TRIM(MID(SUBSTITUTE(SUBSTITUTE(","&amp;$Q284," ",", ",LEN($Q284)-LEN(SUBSTITUTE($Q284," ",""))),",",REPT(" ",50)),50*COLUMNS($Q:S),50)),3),TRIM(MID(SUBSTITUTE(SUBSTITUTE(","&amp;$Q284," ",", ",LEN($Q284)-LEN(SUBSTITUTE($Q284," ",""))),",",REPT(" ",50)),50*COLUMNS($Q:S),50))),SUBSTITUTE(SUBSTITUTE(SUBSTITUTE(R284,AA284,""),".","")," ","")),IF(AND(LEN(W284)&gt;0,LEN(V284)&gt;0),IF(SUBSTITUTE(SUBSTITUTE(SUBSTITUTE(R284,AA284,""),".","")," ","")="",IF(LEN(TRIM(MID(SUBSTITUTE(SUBSTITUTE(","&amp;$Q284," ",", ",LEN($Q284)-LEN(SUBSTITUTE($Q284," ",""))),",",REPT(" ",50)),50*COLUMNS($Q:S),50)))&gt;3,LEFT(TRIM(MID(SUBSTITUTE(SUBSTITUTE(","&amp;$Q284," ",", ",LEN($Q284)-LEN(SUBSTITUTE($Q284," ",""))),",",REPT(" ",50)),50*COLUMNS($Q:S),50)),3),TRIM(MID(SUBSTITUTE(SUBSTITUTE(","&amp;$Q284," ",", ",LEN($Q284)-LEN(SUBSTITUTE($Q284," ",""))),",",REPT(" ",50)),50*COLUMNS($Q:S),50))),SUBSTITUTE(SUBSTITUTE(SUBSTITUTE(R284,AA284,""),".","")," ","")),""))),AE284)</f>
        <v>#VALUE!</v>
      </c>
      <c r="AC284" s="56" t="e">
        <f t="shared" si="100"/>
        <v>#VALUE!</v>
      </c>
      <c r="AD284" s="57" t="str">
        <f t="shared" si="101"/>
        <v/>
      </c>
      <c r="AE284" t="str">
        <f t="array" ref="AE284">IFERROR(INDEX(elem_res,MATCH(TRUE,ISNUMBER(SEARCH(elem_ext,AA284)),0)),"")</f>
        <v/>
      </c>
      <c r="AF284" t="str">
        <f t="shared" si="102"/>
        <v xml:space="preserve"> </v>
      </c>
      <c r="AG284" t="str">
        <f t="shared" si="103"/>
        <v/>
      </c>
      <c r="AH284" t="e">
        <f t="shared" si="104"/>
        <v>#VALUE!</v>
      </c>
      <c r="AI284" t="str">
        <f t="shared" si="105"/>
        <v/>
      </c>
      <c r="AJ284" t="str">
        <f t="shared" si="106"/>
        <v/>
      </c>
      <c r="AK284" t="str">
        <f t="shared" si="107"/>
        <v/>
      </c>
      <c r="AL284" t="str">
        <f t="shared" si="108"/>
        <v/>
      </c>
      <c r="AM284" t="str">
        <f>IF(R284="","",'School Form 1-Copy'!$F$4)</f>
        <v/>
      </c>
      <c r="AN284" t="str">
        <f>IF(R284="","",'School Form 1-Copy'!$F$3)</f>
        <v/>
      </c>
      <c r="AO284" t="str">
        <f>IF(R284="","",'School Form 1-Copy'!$AH$3)</f>
        <v/>
      </c>
      <c r="AP284" t="str">
        <f>IF(R284="","",'School Form 1-Copy'!$S$3)</f>
        <v/>
      </c>
      <c r="AQ284" t="str">
        <f>IF(R284="","",IF('School Form 1-Copy'!$K$3="NCR","NCR",IF('School Form 1-Copy'!$K$3="ARMM","ARMM",IF('School Form 1-Copy'!$K$3="CARAGA","CARAGA",MID('School Form 1-Copy'!$K$3,FIND(" ",'School Form 1-Copy'!$K$3)+1,256)))))</f>
        <v/>
      </c>
      <c r="AR284" t="str">
        <f>IF(R284="","",MID('School Form 1-Copy'!$AB$4,FIND(" ",'School Form 1-Copy'!$AB$4)+1,256))</f>
        <v/>
      </c>
      <c r="AS284" t="str">
        <f>IF(R284="","",'School Form 1-Copy'!$AH$4)</f>
        <v/>
      </c>
      <c r="AT284" t="str">
        <f>IF(S284="","",'School Form 1-Copy'!$S$4)</f>
        <v/>
      </c>
      <c r="AU284" t="str">
        <f ca="1">IF(AM284="","",INDIRECT("'"&amp;"School Form 1-Copy"&amp;"'!"&amp;"AD"&amp;MATCH("*Prepared*",'School Form 1-Copy'!$AD$1:$AD$1000,0)+1))</f>
        <v/>
      </c>
    </row>
    <row r="285" spans="9:47">
      <c r="I285" t="str">
        <f t="shared" si="109"/>
        <v/>
      </c>
      <c r="J285" t="str">
        <f>IF(I285="","",VLOOKUP(F81,IF({1,0},'School Form 1-Copy'!$C$1:$C$1000,'School Form 1-Copy'!$A$1:$A$1000),2,0))</f>
        <v/>
      </c>
      <c r="K285" t="str">
        <f t="shared" si="110"/>
        <v/>
      </c>
      <c r="L285" t="str">
        <f t="shared" si="111"/>
        <v/>
      </c>
      <c r="M285" t="str">
        <f t="array" ref="M285">LOOKUP("zzzzz",CHOOSE({1,2},"",INDEX(I:I,SMALL(IF($I$3:$I$1000&lt;&gt;"",ROW($I$3:$I$1000)),ROWS($M$3:M285)))))</f>
        <v/>
      </c>
      <c r="N285" t="str">
        <f t="shared" si="93"/>
        <v/>
      </c>
      <c r="O285" t="str">
        <f t="shared" si="94"/>
        <v/>
      </c>
      <c r="P285" t="str">
        <f t="shared" si="95"/>
        <v/>
      </c>
      <c r="Q285" t="str">
        <f t="shared" si="96"/>
        <v/>
      </c>
      <c r="R285" t="str">
        <f>IFERROR(TRIM(MID(SUBSTITUTE(SUBSTITUTE(","&amp;$M285," ",", ",LEN($M285)-LEN(SUBSTITUTE($M285," ",""))),",",REPT(" ",50)),50*COLUMNS($M:M),50)),"")</f>
        <v/>
      </c>
      <c r="S285" t="str">
        <f>IFERROR(TRIM(MID(SUBSTITUTE(SUBSTITUTE(","&amp;$M285," ",", ",LEN($M285)-LEN(SUBSTITUTE($M285," ",""))),",",REPT(" ",50)),50*COLUMNS($M:N),50)),"")</f>
        <v/>
      </c>
      <c r="T285" t="str">
        <f>IFERROR(TRIM(MID(SUBSTITUTE(SUBSTITUTE(","&amp;$M285," ",", ",LEN($M285)-LEN(SUBSTITUTE($M285," ",""))),",",REPT(" ",50)),50*COLUMNS($M:O),50)),"")</f>
        <v/>
      </c>
      <c r="U285" t="str">
        <f>IFERROR(TRIM(MID(SUBSTITUTE(SUBSTITUTE(","&amp;$M285," ",", ",LEN($M285)-LEN(SUBSTITUTE($M285," ",""))),",",REPT(" ",50)),50*COLUMNS($M:P),50)),"")</f>
        <v/>
      </c>
      <c r="V285" s="53" t="e">
        <f>IF(LEN(TRIM(MID(SUBSTITUTE(SUBSTITUTE(","&amp;$Q285," ",", ",LEN($Q285)-LEN(SUBSTITUTE($Q285," ",""))),",",REPT(" ",50)),50*COLUMNS($Q:S),50)))&gt;3,TRIM(MID(SUBSTITUTE(SUBSTITUTE(","&amp;$Q285," ",", ",LEN($Q285)-LEN(SUBSTITUTE($Q285," ",""))),",",REPT(" ",50)),50*COLUMNS($Q:S),50)),"")</f>
        <v>#VALUE!</v>
      </c>
      <c r="W285" s="53" t="e">
        <f t="shared" si="97"/>
        <v>#VALUE!</v>
      </c>
      <c r="X285" t="e">
        <f t="shared" si="92"/>
        <v>#VALUE!</v>
      </c>
      <c r="Y285" s="54" t="e">
        <f t="shared" si="98"/>
        <v>#VALUE!</v>
      </c>
      <c r="Z285" s="53" t="e">
        <f>IF(AND(LEN(TRIM(MID(SUBSTITUTE(SUBSTITUTE(","&amp;$R285," ",", ",LEN($R285)-LEN(SUBSTITUTE($R285," ",""))),",",REPT(" ",50)),50*COLUMNS($R:R),50))&gt;0),LEFT(TRIM(MID(SUBSTITUTE(SUBSTITUTE(","&amp;$R285," ",", ",LEN($R285)-LEN(SUBSTITUTE($R285," ",""))),",",REPT(" ",50)),50*COLUMNS($R:R),50)),1)="I",LEFT(TRIM(MID(SUBSTITUTE(SUBSTITUTE(","&amp;$R285," ",", ",LEN($R285)-LEN(SUBSTITUTE($R285," ",""))),",",REPT(" ",50)),50*COLUMNS($R:R),50)),1)="V",LEFT(TRIM(MID(SUBSTITUTE(SUBSTITUTE(","&amp;$R285," ",", ",LEN($R285)-LEN(SUBSTITUTE($R285," ",""))),",",REPT(" ",50)),50*COLUMNS($R:R),50)),1)="X",LEFT(TRIM(MID(SUBSTITUTE(SUBSTITUTE(","&amp;$R285," ",", ",LEN($R285)-LEN(SUBSTITUTE($R285," ",""))),",",REPT(" ",50)),50*COLUMNS($R:R),50)),1)="J"),TRIM(MID(SUBSTITUTE(SUBSTITUTE(","&amp;$R285," ",", ",LEN($R285)-LEN(SUBSTITUTE($R285," ",""))),",",REPT(" ",50)),50*COLUMNS($R:R),50)),R285)</f>
        <v>#VALUE!</v>
      </c>
      <c r="AA285" s="55" t="str">
        <f t="shared" si="99"/>
        <v xml:space="preserve"> </v>
      </c>
      <c r="AB285" s="56" t="e">
        <f>IF(AE285="",IF(OR(LEFT(W285,1)="I",LEFT(W285,1)="V",LEFT(W285,1)="X",LEFT(W285,2)="JR",LEFT(W285,2)="SR"),IF(LEN(T285)-LEN(SUBSTITUTE(T285," ",""))&gt;=2,LEFT(T285,(FIND(" ",T285,1)-1)),W285),IF(AND(W285="",V285=""),IF(SUBSTITUTE(SUBSTITUTE(SUBSTITUTE(R285,AA285,""),".","")," ","")="",IF(LEN(TRIM(MID(SUBSTITUTE(SUBSTITUTE(","&amp;$Q285," ",", ",LEN($Q285)-LEN(SUBSTITUTE($Q285," ",""))),",",REPT(" ",50)),50*COLUMNS($Q:S),50)))&gt;3,LEFT(TRIM(MID(SUBSTITUTE(SUBSTITUTE(","&amp;$Q285," ",", ",LEN($Q285)-LEN(SUBSTITUTE($Q285," ",""))),",",REPT(" ",50)),50*COLUMNS($Q:S),50)),3),TRIM(MID(SUBSTITUTE(SUBSTITUTE(","&amp;$Q285," ",", ",LEN($Q285)-LEN(SUBSTITUTE($Q285," ",""))),",",REPT(" ",50)),50*COLUMNS($Q:S),50))),SUBSTITUTE(SUBSTITUTE(SUBSTITUTE(R285,AA285,""),".","")," ","")),IF(AND(LEN(W285)&gt;0,LEN(V285)&gt;0),IF(SUBSTITUTE(SUBSTITUTE(SUBSTITUTE(R285,AA285,""),".","")," ","")="",IF(LEN(TRIM(MID(SUBSTITUTE(SUBSTITUTE(","&amp;$Q285," ",", ",LEN($Q285)-LEN(SUBSTITUTE($Q285," ",""))),",",REPT(" ",50)),50*COLUMNS($Q:S),50)))&gt;3,LEFT(TRIM(MID(SUBSTITUTE(SUBSTITUTE(","&amp;$Q285," ",", ",LEN($Q285)-LEN(SUBSTITUTE($Q285," ",""))),",",REPT(" ",50)),50*COLUMNS($Q:S),50)),3),TRIM(MID(SUBSTITUTE(SUBSTITUTE(","&amp;$Q285," ",", ",LEN($Q285)-LEN(SUBSTITUTE($Q285," ",""))),",",REPT(" ",50)),50*COLUMNS($Q:S),50))),SUBSTITUTE(SUBSTITUTE(SUBSTITUTE(R285,AA285,""),".","")," ","")),""))),AE285)</f>
        <v>#VALUE!</v>
      </c>
      <c r="AC285" s="56" t="e">
        <f t="shared" si="100"/>
        <v>#VALUE!</v>
      </c>
      <c r="AD285" s="57" t="str">
        <f t="shared" si="101"/>
        <v/>
      </c>
      <c r="AE285" t="str">
        <f t="array" ref="AE285">IFERROR(INDEX(elem_res,MATCH(TRUE,ISNUMBER(SEARCH(elem_ext,AA285)),0)),"")</f>
        <v/>
      </c>
      <c r="AF285" t="str">
        <f t="shared" si="102"/>
        <v xml:space="preserve"> </v>
      </c>
      <c r="AG285" t="str">
        <f t="shared" si="103"/>
        <v/>
      </c>
      <c r="AH285" t="e">
        <f t="shared" si="104"/>
        <v>#VALUE!</v>
      </c>
      <c r="AI285" t="str">
        <f t="shared" si="105"/>
        <v/>
      </c>
      <c r="AJ285" t="str">
        <f t="shared" si="106"/>
        <v/>
      </c>
      <c r="AK285" t="str">
        <f t="shared" si="107"/>
        <v/>
      </c>
      <c r="AL285" t="str">
        <f t="shared" si="108"/>
        <v/>
      </c>
      <c r="AM285" t="str">
        <f>IF(R285="","",'School Form 1-Copy'!$F$4)</f>
        <v/>
      </c>
      <c r="AN285" t="str">
        <f>IF(R285="","",'School Form 1-Copy'!$F$3)</f>
        <v/>
      </c>
      <c r="AO285" t="str">
        <f>IF(R285="","",'School Form 1-Copy'!$AH$3)</f>
        <v/>
      </c>
      <c r="AP285" t="str">
        <f>IF(R285="","",'School Form 1-Copy'!$S$3)</f>
        <v/>
      </c>
      <c r="AQ285" t="str">
        <f>IF(R285="","",IF('School Form 1-Copy'!$K$3="NCR","NCR",IF('School Form 1-Copy'!$K$3="ARMM","ARMM",IF('School Form 1-Copy'!$K$3="CARAGA","CARAGA",MID('School Form 1-Copy'!$K$3,FIND(" ",'School Form 1-Copy'!$K$3)+1,256)))))</f>
        <v/>
      </c>
      <c r="AR285" t="str">
        <f>IF(R285="","",MID('School Form 1-Copy'!$AB$4,FIND(" ",'School Form 1-Copy'!$AB$4)+1,256))</f>
        <v/>
      </c>
      <c r="AS285" t="str">
        <f>IF(R285="","",'School Form 1-Copy'!$AH$4)</f>
        <v/>
      </c>
      <c r="AT285" t="str">
        <f>IF(S285="","",'School Form 1-Copy'!$S$4)</f>
        <v/>
      </c>
      <c r="AU285" t="str">
        <f ca="1">IF(AM285="","",INDIRECT("'"&amp;"School Form 1-Copy"&amp;"'!"&amp;"AD"&amp;MATCH("*Prepared*",'School Form 1-Copy'!$AD$1:$AD$1000,0)+1))</f>
        <v/>
      </c>
    </row>
    <row r="286" spans="9:47">
      <c r="I286" t="str">
        <f t="shared" si="109"/>
        <v/>
      </c>
      <c r="J286" t="str">
        <f>IF(I286="","",VLOOKUP(F82,IF({1,0},'School Form 1-Copy'!$C$1:$C$1000,'School Form 1-Copy'!$A$1:$A$1000),2,0))</f>
        <v/>
      </c>
      <c r="K286" t="str">
        <f t="shared" si="110"/>
        <v/>
      </c>
      <c r="L286" t="str">
        <f t="shared" si="111"/>
        <v/>
      </c>
      <c r="M286" t="str">
        <f t="array" ref="M286">LOOKUP("zzzzz",CHOOSE({1,2},"",INDEX(I:I,SMALL(IF($I$3:$I$1000&lt;&gt;"",ROW($I$3:$I$1000)),ROWS($M$3:M286)))))</f>
        <v/>
      </c>
      <c r="N286" t="str">
        <f t="shared" si="93"/>
        <v/>
      </c>
      <c r="O286" t="str">
        <f t="shared" si="94"/>
        <v/>
      </c>
      <c r="P286" t="str">
        <f t="shared" si="95"/>
        <v/>
      </c>
      <c r="Q286" t="str">
        <f t="shared" si="96"/>
        <v/>
      </c>
      <c r="R286" t="str">
        <f>IFERROR(TRIM(MID(SUBSTITUTE(SUBSTITUTE(","&amp;$M286," ",", ",LEN($M286)-LEN(SUBSTITUTE($M286," ",""))),",",REPT(" ",50)),50*COLUMNS($M:M),50)),"")</f>
        <v/>
      </c>
      <c r="S286" t="str">
        <f>IFERROR(TRIM(MID(SUBSTITUTE(SUBSTITUTE(","&amp;$M286," ",", ",LEN($M286)-LEN(SUBSTITUTE($M286," ",""))),",",REPT(" ",50)),50*COLUMNS($M:N),50)),"")</f>
        <v/>
      </c>
      <c r="T286" t="str">
        <f>IFERROR(TRIM(MID(SUBSTITUTE(SUBSTITUTE(","&amp;$M286," ",", ",LEN($M286)-LEN(SUBSTITUTE($M286," ",""))),",",REPT(" ",50)),50*COLUMNS($M:O),50)),"")</f>
        <v/>
      </c>
      <c r="U286" t="str">
        <f>IFERROR(TRIM(MID(SUBSTITUTE(SUBSTITUTE(","&amp;$M286," ",", ",LEN($M286)-LEN(SUBSTITUTE($M286," ",""))),",",REPT(" ",50)),50*COLUMNS($M:P),50)),"")</f>
        <v/>
      </c>
      <c r="V286" s="53" t="e">
        <f>IF(LEN(TRIM(MID(SUBSTITUTE(SUBSTITUTE(","&amp;$Q286," ",", ",LEN($Q286)-LEN(SUBSTITUTE($Q286," ",""))),",",REPT(" ",50)),50*COLUMNS($Q:S),50)))&gt;3,TRIM(MID(SUBSTITUTE(SUBSTITUTE(","&amp;$Q286," ",", ",LEN($Q286)-LEN(SUBSTITUTE($Q286," ",""))),",",REPT(" ",50)),50*COLUMNS($Q:S),50)),"")</f>
        <v>#VALUE!</v>
      </c>
      <c r="W286" s="53" t="e">
        <f t="shared" si="97"/>
        <v>#VALUE!</v>
      </c>
      <c r="X286" t="e">
        <f t="shared" si="92"/>
        <v>#VALUE!</v>
      </c>
      <c r="Y286" s="54" t="e">
        <f t="shared" si="98"/>
        <v>#VALUE!</v>
      </c>
      <c r="Z286" s="53" t="e">
        <f>IF(AND(LEN(TRIM(MID(SUBSTITUTE(SUBSTITUTE(","&amp;$R286," ",", ",LEN($R286)-LEN(SUBSTITUTE($R286," ",""))),",",REPT(" ",50)),50*COLUMNS($R:R),50))&gt;0),LEFT(TRIM(MID(SUBSTITUTE(SUBSTITUTE(","&amp;$R286," ",", ",LEN($R286)-LEN(SUBSTITUTE($R286," ",""))),",",REPT(" ",50)),50*COLUMNS($R:R),50)),1)="I",LEFT(TRIM(MID(SUBSTITUTE(SUBSTITUTE(","&amp;$R286," ",", ",LEN($R286)-LEN(SUBSTITUTE($R286," ",""))),",",REPT(" ",50)),50*COLUMNS($R:R),50)),1)="V",LEFT(TRIM(MID(SUBSTITUTE(SUBSTITUTE(","&amp;$R286," ",", ",LEN($R286)-LEN(SUBSTITUTE($R286," ",""))),",",REPT(" ",50)),50*COLUMNS($R:R),50)),1)="X",LEFT(TRIM(MID(SUBSTITUTE(SUBSTITUTE(","&amp;$R286," ",", ",LEN($R286)-LEN(SUBSTITUTE($R286," ",""))),",",REPT(" ",50)),50*COLUMNS($R:R),50)),1)="J"),TRIM(MID(SUBSTITUTE(SUBSTITUTE(","&amp;$R286," ",", ",LEN($R286)-LEN(SUBSTITUTE($R286," ",""))),",",REPT(" ",50)),50*COLUMNS($R:R),50)),R286)</f>
        <v>#VALUE!</v>
      </c>
      <c r="AA286" s="55" t="str">
        <f t="shared" si="99"/>
        <v xml:space="preserve"> </v>
      </c>
      <c r="AB286" s="56" t="e">
        <f>IF(AE286="",IF(OR(LEFT(W286,1)="I",LEFT(W286,1)="V",LEFT(W286,1)="X",LEFT(W286,2)="JR",LEFT(W286,2)="SR"),IF(LEN(T286)-LEN(SUBSTITUTE(T286," ",""))&gt;=2,LEFT(T286,(FIND(" ",T286,1)-1)),W286),IF(AND(W286="",V286=""),IF(SUBSTITUTE(SUBSTITUTE(SUBSTITUTE(R286,AA286,""),".","")," ","")="",IF(LEN(TRIM(MID(SUBSTITUTE(SUBSTITUTE(","&amp;$Q286," ",", ",LEN($Q286)-LEN(SUBSTITUTE($Q286," ",""))),",",REPT(" ",50)),50*COLUMNS($Q:S),50)))&gt;3,LEFT(TRIM(MID(SUBSTITUTE(SUBSTITUTE(","&amp;$Q286," ",", ",LEN($Q286)-LEN(SUBSTITUTE($Q286," ",""))),",",REPT(" ",50)),50*COLUMNS($Q:S),50)),3),TRIM(MID(SUBSTITUTE(SUBSTITUTE(","&amp;$Q286," ",", ",LEN($Q286)-LEN(SUBSTITUTE($Q286," ",""))),",",REPT(" ",50)),50*COLUMNS($Q:S),50))),SUBSTITUTE(SUBSTITUTE(SUBSTITUTE(R286,AA286,""),".","")," ","")),IF(AND(LEN(W286)&gt;0,LEN(V286)&gt;0),IF(SUBSTITUTE(SUBSTITUTE(SUBSTITUTE(R286,AA286,""),".","")," ","")="",IF(LEN(TRIM(MID(SUBSTITUTE(SUBSTITUTE(","&amp;$Q286," ",", ",LEN($Q286)-LEN(SUBSTITUTE($Q286," ",""))),",",REPT(" ",50)),50*COLUMNS($Q:S),50)))&gt;3,LEFT(TRIM(MID(SUBSTITUTE(SUBSTITUTE(","&amp;$Q286," ",", ",LEN($Q286)-LEN(SUBSTITUTE($Q286," ",""))),",",REPT(" ",50)),50*COLUMNS($Q:S),50)),3),TRIM(MID(SUBSTITUTE(SUBSTITUTE(","&amp;$Q286," ",", ",LEN($Q286)-LEN(SUBSTITUTE($Q286," ",""))),",",REPT(" ",50)),50*COLUMNS($Q:S),50))),SUBSTITUTE(SUBSTITUTE(SUBSTITUTE(R286,AA286,""),".","")," ","")),""))),AE286)</f>
        <v>#VALUE!</v>
      </c>
      <c r="AC286" s="56" t="e">
        <f t="shared" si="100"/>
        <v>#VALUE!</v>
      </c>
      <c r="AD286" s="57" t="str">
        <f t="shared" si="101"/>
        <v/>
      </c>
      <c r="AE286" t="str">
        <f t="array" ref="AE286">IFERROR(INDEX(elem_res,MATCH(TRUE,ISNUMBER(SEARCH(elem_ext,AA286)),0)),"")</f>
        <v/>
      </c>
      <c r="AF286" t="str">
        <f t="shared" si="102"/>
        <v xml:space="preserve"> </v>
      </c>
      <c r="AG286" t="str">
        <f t="shared" si="103"/>
        <v/>
      </c>
      <c r="AH286" t="e">
        <f t="shared" si="104"/>
        <v>#VALUE!</v>
      </c>
      <c r="AI286" t="str">
        <f t="shared" si="105"/>
        <v/>
      </c>
      <c r="AJ286" t="str">
        <f t="shared" si="106"/>
        <v/>
      </c>
      <c r="AK286" t="str">
        <f t="shared" si="107"/>
        <v/>
      </c>
      <c r="AL286" t="str">
        <f t="shared" si="108"/>
        <v/>
      </c>
      <c r="AM286" t="str">
        <f>IF(R286="","",'School Form 1-Copy'!$F$4)</f>
        <v/>
      </c>
      <c r="AN286" t="str">
        <f>IF(R286="","",'School Form 1-Copy'!$F$3)</f>
        <v/>
      </c>
      <c r="AO286" t="str">
        <f>IF(R286="","",'School Form 1-Copy'!$AH$3)</f>
        <v/>
      </c>
      <c r="AP286" t="str">
        <f>IF(R286="","",'School Form 1-Copy'!$S$3)</f>
        <v/>
      </c>
      <c r="AQ286" t="str">
        <f>IF(R286="","",IF('School Form 1-Copy'!$K$3="NCR","NCR",IF('School Form 1-Copy'!$K$3="ARMM","ARMM",IF('School Form 1-Copy'!$K$3="CARAGA","CARAGA",MID('School Form 1-Copy'!$K$3,FIND(" ",'School Form 1-Copy'!$K$3)+1,256)))))</f>
        <v/>
      </c>
      <c r="AR286" t="str">
        <f>IF(R286="","",MID('School Form 1-Copy'!$AB$4,FIND(" ",'School Form 1-Copy'!$AB$4)+1,256))</f>
        <v/>
      </c>
      <c r="AS286" t="str">
        <f>IF(R286="","",'School Form 1-Copy'!$AH$4)</f>
        <v/>
      </c>
      <c r="AT286" t="str">
        <f>IF(S286="","",'School Form 1-Copy'!$S$4)</f>
        <v/>
      </c>
      <c r="AU286" t="str">
        <f ca="1">IF(AM286="","",INDIRECT("'"&amp;"School Form 1-Copy"&amp;"'!"&amp;"AD"&amp;MATCH("*Prepared*",'School Form 1-Copy'!$AD$1:$AD$1000,0)+1))</f>
        <v/>
      </c>
    </row>
    <row r="287" spans="9:47">
      <c r="I287" t="str">
        <f t="shared" si="109"/>
        <v/>
      </c>
      <c r="J287" t="str">
        <f>IF(I287="","",VLOOKUP(F83,IF({1,0},'School Form 1-Copy'!$C$1:$C$1000,'School Form 1-Copy'!$A$1:$A$1000),2,0))</f>
        <v/>
      </c>
      <c r="K287" t="str">
        <f t="shared" si="110"/>
        <v/>
      </c>
      <c r="L287" t="str">
        <f t="shared" si="111"/>
        <v/>
      </c>
      <c r="M287" t="str">
        <f t="array" ref="M287">LOOKUP("zzzzz",CHOOSE({1,2},"",INDEX(I:I,SMALL(IF($I$3:$I$1000&lt;&gt;"",ROW($I$3:$I$1000)),ROWS($M$3:M287)))))</f>
        <v/>
      </c>
      <c r="N287" t="str">
        <f t="shared" si="93"/>
        <v/>
      </c>
      <c r="O287" t="str">
        <f t="shared" si="94"/>
        <v/>
      </c>
      <c r="P287" t="str">
        <f t="shared" si="95"/>
        <v/>
      </c>
      <c r="Q287" t="str">
        <f t="shared" si="96"/>
        <v/>
      </c>
      <c r="R287" t="str">
        <f>IFERROR(TRIM(MID(SUBSTITUTE(SUBSTITUTE(","&amp;$M287," ",", ",LEN($M287)-LEN(SUBSTITUTE($M287," ",""))),",",REPT(" ",50)),50*COLUMNS($M:M),50)),"")</f>
        <v/>
      </c>
      <c r="S287" t="str">
        <f>IFERROR(TRIM(MID(SUBSTITUTE(SUBSTITUTE(","&amp;$M287," ",", ",LEN($M287)-LEN(SUBSTITUTE($M287," ",""))),",",REPT(" ",50)),50*COLUMNS($M:N),50)),"")</f>
        <v/>
      </c>
      <c r="T287" t="str">
        <f>IFERROR(TRIM(MID(SUBSTITUTE(SUBSTITUTE(","&amp;$M287," ",", ",LEN($M287)-LEN(SUBSTITUTE($M287," ",""))),",",REPT(" ",50)),50*COLUMNS($M:O),50)),"")</f>
        <v/>
      </c>
      <c r="U287" t="str">
        <f>IFERROR(TRIM(MID(SUBSTITUTE(SUBSTITUTE(","&amp;$M287," ",", ",LEN($M287)-LEN(SUBSTITUTE($M287," ",""))),",",REPT(" ",50)),50*COLUMNS($M:P),50)),"")</f>
        <v/>
      </c>
      <c r="V287" s="53" t="e">
        <f>IF(LEN(TRIM(MID(SUBSTITUTE(SUBSTITUTE(","&amp;$Q287," ",", ",LEN($Q287)-LEN(SUBSTITUTE($Q287," ",""))),",",REPT(" ",50)),50*COLUMNS($Q:S),50)))&gt;3,TRIM(MID(SUBSTITUTE(SUBSTITUTE(","&amp;$Q287," ",", ",LEN($Q287)-LEN(SUBSTITUTE($Q287," ",""))),",",REPT(" ",50)),50*COLUMNS($Q:S),50)),"")</f>
        <v>#VALUE!</v>
      </c>
      <c r="W287" s="53" t="e">
        <f t="shared" si="97"/>
        <v>#VALUE!</v>
      </c>
      <c r="X287" t="e">
        <f t="shared" si="92"/>
        <v>#VALUE!</v>
      </c>
      <c r="Y287" s="54" t="e">
        <f t="shared" si="98"/>
        <v>#VALUE!</v>
      </c>
      <c r="Z287" s="53" t="e">
        <f>IF(AND(LEN(TRIM(MID(SUBSTITUTE(SUBSTITUTE(","&amp;$R287," ",", ",LEN($R287)-LEN(SUBSTITUTE($R287," ",""))),",",REPT(" ",50)),50*COLUMNS($R:R),50))&gt;0),LEFT(TRIM(MID(SUBSTITUTE(SUBSTITUTE(","&amp;$R287," ",", ",LEN($R287)-LEN(SUBSTITUTE($R287," ",""))),",",REPT(" ",50)),50*COLUMNS($R:R),50)),1)="I",LEFT(TRIM(MID(SUBSTITUTE(SUBSTITUTE(","&amp;$R287," ",", ",LEN($R287)-LEN(SUBSTITUTE($R287," ",""))),",",REPT(" ",50)),50*COLUMNS($R:R),50)),1)="V",LEFT(TRIM(MID(SUBSTITUTE(SUBSTITUTE(","&amp;$R287," ",", ",LEN($R287)-LEN(SUBSTITUTE($R287," ",""))),",",REPT(" ",50)),50*COLUMNS($R:R),50)),1)="X",LEFT(TRIM(MID(SUBSTITUTE(SUBSTITUTE(","&amp;$R287," ",", ",LEN($R287)-LEN(SUBSTITUTE($R287," ",""))),",",REPT(" ",50)),50*COLUMNS($R:R),50)),1)="J"),TRIM(MID(SUBSTITUTE(SUBSTITUTE(","&amp;$R287," ",", ",LEN($R287)-LEN(SUBSTITUTE($R287," ",""))),",",REPT(" ",50)),50*COLUMNS($R:R),50)),R287)</f>
        <v>#VALUE!</v>
      </c>
      <c r="AA287" s="55" t="str">
        <f t="shared" si="99"/>
        <v xml:space="preserve"> </v>
      </c>
      <c r="AB287" s="56" t="e">
        <f>IF(AE287="",IF(OR(LEFT(W287,1)="I",LEFT(W287,1)="V",LEFT(W287,1)="X",LEFT(W287,2)="JR",LEFT(W287,2)="SR"),IF(LEN(T287)-LEN(SUBSTITUTE(T287," ",""))&gt;=2,LEFT(T287,(FIND(" ",T287,1)-1)),W287),IF(AND(W287="",V287=""),IF(SUBSTITUTE(SUBSTITUTE(SUBSTITUTE(R287,AA287,""),".","")," ","")="",IF(LEN(TRIM(MID(SUBSTITUTE(SUBSTITUTE(","&amp;$Q287," ",", ",LEN($Q287)-LEN(SUBSTITUTE($Q287," ",""))),",",REPT(" ",50)),50*COLUMNS($Q:S),50)))&gt;3,LEFT(TRIM(MID(SUBSTITUTE(SUBSTITUTE(","&amp;$Q287," ",", ",LEN($Q287)-LEN(SUBSTITUTE($Q287," ",""))),",",REPT(" ",50)),50*COLUMNS($Q:S),50)),3),TRIM(MID(SUBSTITUTE(SUBSTITUTE(","&amp;$Q287," ",", ",LEN($Q287)-LEN(SUBSTITUTE($Q287," ",""))),",",REPT(" ",50)),50*COLUMNS($Q:S),50))),SUBSTITUTE(SUBSTITUTE(SUBSTITUTE(R287,AA287,""),".","")," ","")),IF(AND(LEN(W287)&gt;0,LEN(V287)&gt;0),IF(SUBSTITUTE(SUBSTITUTE(SUBSTITUTE(R287,AA287,""),".","")," ","")="",IF(LEN(TRIM(MID(SUBSTITUTE(SUBSTITUTE(","&amp;$Q287," ",", ",LEN($Q287)-LEN(SUBSTITUTE($Q287," ",""))),",",REPT(" ",50)),50*COLUMNS($Q:S),50)))&gt;3,LEFT(TRIM(MID(SUBSTITUTE(SUBSTITUTE(","&amp;$Q287," ",", ",LEN($Q287)-LEN(SUBSTITUTE($Q287," ",""))),",",REPT(" ",50)),50*COLUMNS($Q:S),50)),3),TRIM(MID(SUBSTITUTE(SUBSTITUTE(","&amp;$Q287," ",", ",LEN($Q287)-LEN(SUBSTITUTE($Q287," ",""))),",",REPT(" ",50)),50*COLUMNS($Q:S),50))),SUBSTITUTE(SUBSTITUTE(SUBSTITUTE(R287,AA287,""),".","")," ","")),""))),AE287)</f>
        <v>#VALUE!</v>
      </c>
      <c r="AC287" s="56" t="e">
        <f t="shared" si="100"/>
        <v>#VALUE!</v>
      </c>
      <c r="AD287" s="57" t="str">
        <f t="shared" si="101"/>
        <v/>
      </c>
      <c r="AE287" t="str">
        <f t="array" ref="AE287">IFERROR(INDEX(elem_res,MATCH(TRUE,ISNUMBER(SEARCH(elem_ext,AA287)),0)),"")</f>
        <v/>
      </c>
      <c r="AF287" t="str">
        <f t="shared" si="102"/>
        <v xml:space="preserve"> </v>
      </c>
      <c r="AG287" t="str">
        <f t="shared" si="103"/>
        <v/>
      </c>
      <c r="AH287" t="e">
        <f t="shared" si="104"/>
        <v>#VALUE!</v>
      </c>
      <c r="AI287" t="str">
        <f t="shared" si="105"/>
        <v/>
      </c>
      <c r="AJ287" t="str">
        <f t="shared" si="106"/>
        <v/>
      </c>
      <c r="AK287" t="str">
        <f t="shared" si="107"/>
        <v/>
      </c>
      <c r="AL287" t="str">
        <f t="shared" si="108"/>
        <v/>
      </c>
      <c r="AM287" t="str">
        <f>IF(R287="","",'School Form 1-Copy'!$F$4)</f>
        <v/>
      </c>
      <c r="AN287" t="str">
        <f>IF(R287="","",'School Form 1-Copy'!$F$3)</f>
        <v/>
      </c>
      <c r="AO287" t="str">
        <f>IF(R287="","",'School Form 1-Copy'!$AH$3)</f>
        <v/>
      </c>
      <c r="AP287" t="str">
        <f>IF(R287="","",'School Form 1-Copy'!$S$3)</f>
        <v/>
      </c>
      <c r="AQ287" t="str">
        <f>IF(R287="","",IF('School Form 1-Copy'!$K$3="NCR","NCR",IF('School Form 1-Copy'!$K$3="ARMM","ARMM",IF('School Form 1-Copy'!$K$3="CARAGA","CARAGA",MID('School Form 1-Copy'!$K$3,FIND(" ",'School Form 1-Copy'!$K$3)+1,256)))))</f>
        <v/>
      </c>
      <c r="AR287" t="str">
        <f>IF(R287="","",MID('School Form 1-Copy'!$AB$4,FIND(" ",'School Form 1-Copy'!$AB$4)+1,256))</f>
        <v/>
      </c>
      <c r="AS287" t="str">
        <f>IF(R287="","",'School Form 1-Copy'!$AH$4)</f>
        <v/>
      </c>
      <c r="AT287" t="str">
        <f>IF(S287="","",'School Form 1-Copy'!$S$4)</f>
        <v/>
      </c>
      <c r="AU287" t="str">
        <f ca="1">IF(AM287="","",INDIRECT("'"&amp;"School Form 1-Copy"&amp;"'!"&amp;"AD"&amp;MATCH("*Prepared*",'School Form 1-Copy'!$AD$1:$AD$1000,0)+1))</f>
        <v/>
      </c>
    </row>
    <row r="288" spans="9:47">
      <c r="I288" t="str">
        <f t="shared" si="109"/>
        <v/>
      </c>
      <c r="J288" t="str">
        <f>IF(I288="","",VLOOKUP(F84,IF({1,0},'School Form 1-Copy'!$C$1:$C$1000,'School Form 1-Copy'!$A$1:$A$1000),2,0))</f>
        <v/>
      </c>
      <c r="K288" t="str">
        <f t="shared" si="110"/>
        <v/>
      </c>
      <c r="L288" t="str">
        <f t="shared" si="111"/>
        <v/>
      </c>
      <c r="M288" t="str">
        <f t="array" ref="M288">LOOKUP("zzzzz",CHOOSE({1,2},"",INDEX(I:I,SMALL(IF($I$3:$I$1000&lt;&gt;"",ROW($I$3:$I$1000)),ROWS($M$3:M288)))))</f>
        <v/>
      </c>
      <c r="N288" t="str">
        <f t="shared" si="93"/>
        <v/>
      </c>
      <c r="O288" t="str">
        <f t="shared" si="94"/>
        <v/>
      </c>
      <c r="P288" t="str">
        <f t="shared" si="95"/>
        <v/>
      </c>
      <c r="Q288" t="str">
        <f t="shared" si="96"/>
        <v/>
      </c>
      <c r="R288" t="str">
        <f>IFERROR(TRIM(MID(SUBSTITUTE(SUBSTITUTE(","&amp;$M288," ",", ",LEN($M288)-LEN(SUBSTITUTE($M288," ",""))),",",REPT(" ",50)),50*COLUMNS($M:M),50)),"")</f>
        <v/>
      </c>
      <c r="S288" t="str">
        <f>IFERROR(TRIM(MID(SUBSTITUTE(SUBSTITUTE(","&amp;$M288," ",", ",LEN($M288)-LEN(SUBSTITUTE($M288," ",""))),",",REPT(" ",50)),50*COLUMNS($M:N),50)),"")</f>
        <v/>
      </c>
      <c r="T288" t="str">
        <f>IFERROR(TRIM(MID(SUBSTITUTE(SUBSTITUTE(","&amp;$M288," ",", ",LEN($M288)-LEN(SUBSTITUTE($M288," ",""))),",",REPT(" ",50)),50*COLUMNS($M:O),50)),"")</f>
        <v/>
      </c>
      <c r="U288" t="str">
        <f>IFERROR(TRIM(MID(SUBSTITUTE(SUBSTITUTE(","&amp;$M288," ",", ",LEN($M288)-LEN(SUBSTITUTE($M288," ",""))),",",REPT(" ",50)),50*COLUMNS($M:P),50)),"")</f>
        <v/>
      </c>
      <c r="V288" s="53" t="e">
        <f>IF(LEN(TRIM(MID(SUBSTITUTE(SUBSTITUTE(","&amp;$Q288," ",", ",LEN($Q288)-LEN(SUBSTITUTE($Q288," ",""))),",",REPT(" ",50)),50*COLUMNS($Q:S),50)))&gt;3,TRIM(MID(SUBSTITUTE(SUBSTITUTE(","&amp;$Q288," ",", ",LEN($Q288)-LEN(SUBSTITUTE($Q288," ",""))),",",REPT(" ",50)),50*COLUMNS($Q:S),50)),"")</f>
        <v>#VALUE!</v>
      </c>
      <c r="W288" s="53" t="e">
        <f t="shared" si="97"/>
        <v>#VALUE!</v>
      </c>
      <c r="X288" t="e">
        <f t="shared" si="92"/>
        <v>#VALUE!</v>
      </c>
      <c r="Y288" s="54" t="e">
        <f t="shared" si="98"/>
        <v>#VALUE!</v>
      </c>
      <c r="Z288" s="53" t="e">
        <f>IF(AND(LEN(TRIM(MID(SUBSTITUTE(SUBSTITUTE(","&amp;$R288," ",", ",LEN($R288)-LEN(SUBSTITUTE($R288," ",""))),",",REPT(" ",50)),50*COLUMNS($R:R),50))&gt;0),LEFT(TRIM(MID(SUBSTITUTE(SUBSTITUTE(","&amp;$R288," ",", ",LEN($R288)-LEN(SUBSTITUTE($R288," ",""))),",",REPT(" ",50)),50*COLUMNS($R:R),50)),1)="I",LEFT(TRIM(MID(SUBSTITUTE(SUBSTITUTE(","&amp;$R288," ",", ",LEN($R288)-LEN(SUBSTITUTE($R288," ",""))),",",REPT(" ",50)),50*COLUMNS($R:R),50)),1)="V",LEFT(TRIM(MID(SUBSTITUTE(SUBSTITUTE(","&amp;$R288," ",", ",LEN($R288)-LEN(SUBSTITUTE($R288," ",""))),",",REPT(" ",50)),50*COLUMNS($R:R),50)),1)="X",LEFT(TRIM(MID(SUBSTITUTE(SUBSTITUTE(","&amp;$R288," ",", ",LEN($R288)-LEN(SUBSTITUTE($R288," ",""))),",",REPT(" ",50)),50*COLUMNS($R:R),50)),1)="J"),TRIM(MID(SUBSTITUTE(SUBSTITUTE(","&amp;$R288," ",", ",LEN($R288)-LEN(SUBSTITUTE($R288," ",""))),",",REPT(" ",50)),50*COLUMNS($R:R),50)),R288)</f>
        <v>#VALUE!</v>
      </c>
      <c r="AA288" s="55" t="str">
        <f t="shared" si="99"/>
        <v xml:space="preserve"> </v>
      </c>
      <c r="AB288" s="56" t="e">
        <f>IF(AE288="",IF(OR(LEFT(W288,1)="I",LEFT(W288,1)="V",LEFT(W288,1)="X",LEFT(W288,2)="JR",LEFT(W288,2)="SR"),IF(LEN(T288)-LEN(SUBSTITUTE(T288," ",""))&gt;=2,LEFT(T288,(FIND(" ",T288,1)-1)),W288),IF(AND(W288="",V288=""),IF(SUBSTITUTE(SUBSTITUTE(SUBSTITUTE(R288,AA288,""),".","")," ","")="",IF(LEN(TRIM(MID(SUBSTITUTE(SUBSTITUTE(","&amp;$Q288," ",", ",LEN($Q288)-LEN(SUBSTITUTE($Q288," ",""))),",",REPT(" ",50)),50*COLUMNS($Q:S),50)))&gt;3,LEFT(TRIM(MID(SUBSTITUTE(SUBSTITUTE(","&amp;$Q288," ",", ",LEN($Q288)-LEN(SUBSTITUTE($Q288," ",""))),",",REPT(" ",50)),50*COLUMNS($Q:S),50)),3),TRIM(MID(SUBSTITUTE(SUBSTITUTE(","&amp;$Q288," ",", ",LEN($Q288)-LEN(SUBSTITUTE($Q288," ",""))),",",REPT(" ",50)),50*COLUMNS($Q:S),50))),SUBSTITUTE(SUBSTITUTE(SUBSTITUTE(R288,AA288,""),".","")," ","")),IF(AND(LEN(W288)&gt;0,LEN(V288)&gt;0),IF(SUBSTITUTE(SUBSTITUTE(SUBSTITUTE(R288,AA288,""),".","")," ","")="",IF(LEN(TRIM(MID(SUBSTITUTE(SUBSTITUTE(","&amp;$Q288," ",", ",LEN($Q288)-LEN(SUBSTITUTE($Q288," ",""))),",",REPT(" ",50)),50*COLUMNS($Q:S),50)))&gt;3,LEFT(TRIM(MID(SUBSTITUTE(SUBSTITUTE(","&amp;$Q288," ",", ",LEN($Q288)-LEN(SUBSTITUTE($Q288," ",""))),",",REPT(" ",50)),50*COLUMNS($Q:S),50)),3),TRIM(MID(SUBSTITUTE(SUBSTITUTE(","&amp;$Q288," ",", ",LEN($Q288)-LEN(SUBSTITUTE($Q288," ",""))),",",REPT(" ",50)),50*COLUMNS($Q:S),50))),SUBSTITUTE(SUBSTITUTE(SUBSTITUTE(R288,AA288,""),".","")," ","")),""))),AE288)</f>
        <v>#VALUE!</v>
      </c>
      <c r="AC288" s="56" t="e">
        <f t="shared" si="100"/>
        <v>#VALUE!</v>
      </c>
      <c r="AD288" s="57" t="str">
        <f t="shared" si="101"/>
        <v/>
      </c>
      <c r="AE288" t="str">
        <f t="array" ref="AE288">IFERROR(INDEX(elem_res,MATCH(TRUE,ISNUMBER(SEARCH(elem_ext,AA288)),0)),"")</f>
        <v/>
      </c>
      <c r="AF288" t="str">
        <f t="shared" si="102"/>
        <v xml:space="preserve"> </v>
      </c>
      <c r="AG288" t="str">
        <f t="shared" si="103"/>
        <v/>
      </c>
      <c r="AH288" t="e">
        <f t="shared" si="104"/>
        <v>#VALUE!</v>
      </c>
      <c r="AI288" t="str">
        <f t="shared" si="105"/>
        <v/>
      </c>
      <c r="AJ288" t="str">
        <f t="shared" si="106"/>
        <v/>
      </c>
      <c r="AK288" t="str">
        <f t="shared" si="107"/>
        <v/>
      </c>
      <c r="AL288" t="str">
        <f t="shared" si="108"/>
        <v/>
      </c>
      <c r="AM288" t="str">
        <f>IF(R288="","",'School Form 1-Copy'!$F$4)</f>
        <v/>
      </c>
      <c r="AN288" t="str">
        <f>IF(R288="","",'School Form 1-Copy'!$F$3)</f>
        <v/>
      </c>
      <c r="AO288" t="str">
        <f>IF(R288="","",'School Form 1-Copy'!$AH$3)</f>
        <v/>
      </c>
      <c r="AP288" t="str">
        <f>IF(R288="","",'School Form 1-Copy'!$S$3)</f>
        <v/>
      </c>
      <c r="AQ288" t="str">
        <f>IF(R288="","",IF('School Form 1-Copy'!$K$3="NCR","NCR",IF('School Form 1-Copy'!$K$3="ARMM","ARMM",IF('School Form 1-Copy'!$K$3="CARAGA","CARAGA",MID('School Form 1-Copy'!$K$3,FIND(" ",'School Form 1-Copy'!$K$3)+1,256)))))</f>
        <v/>
      </c>
      <c r="AR288" t="str">
        <f>IF(R288="","",MID('School Form 1-Copy'!$AB$4,FIND(" ",'School Form 1-Copy'!$AB$4)+1,256))</f>
        <v/>
      </c>
      <c r="AS288" t="str">
        <f>IF(R288="","",'School Form 1-Copy'!$AH$4)</f>
        <v/>
      </c>
      <c r="AT288" t="str">
        <f>IF(S288="","",'School Form 1-Copy'!$S$4)</f>
        <v/>
      </c>
      <c r="AU288" t="str">
        <f ca="1">IF(AM288="","",INDIRECT("'"&amp;"School Form 1-Copy"&amp;"'!"&amp;"AD"&amp;MATCH("*Prepared*",'School Form 1-Copy'!$AD$1:$AD$1000,0)+1))</f>
        <v/>
      </c>
    </row>
    <row r="289" spans="9:47">
      <c r="I289" t="str">
        <f t="shared" si="109"/>
        <v/>
      </c>
      <c r="J289" t="str">
        <f>IF(I289="","",VLOOKUP(F85,IF({1,0},'School Form 1-Copy'!$C$1:$C$1000,'School Form 1-Copy'!$A$1:$A$1000),2,0))</f>
        <v/>
      </c>
      <c r="K289" t="str">
        <f t="shared" si="110"/>
        <v/>
      </c>
      <c r="L289" t="str">
        <f t="shared" si="111"/>
        <v/>
      </c>
      <c r="M289" t="str">
        <f t="array" ref="M289">LOOKUP("zzzzz",CHOOSE({1,2},"",INDEX(I:I,SMALL(IF($I$3:$I$1000&lt;&gt;"",ROW($I$3:$I$1000)),ROWS($M$3:M289)))))</f>
        <v/>
      </c>
      <c r="N289" t="str">
        <f t="shared" si="93"/>
        <v/>
      </c>
      <c r="O289" t="str">
        <f t="shared" si="94"/>
        <v/>
      </c>
      <c r="P289" t="str">
        <f t="shared" si="95"/>
        <v/>
      </c>
      <c r="Q289" t="str">
        <f t="shared" si="96"/>
        <v/>
      </c>
      <c r="R289" t="str">
        <f>IFERROR(TRIM(MID(SUBSTITUTE(SUBSTITUTE(","&amp;$M289," ",", ",LEN($M289)-LEN(SUBSTITUTE($M289," ",""))),",",REPT(" ",50)),50*COLUMNS($M:M),50)),"")</f>
        <v/>
      </c>
      <c r="S289" t="str">
        <f>IFERROR(TRIM(MID(SUBSTITUTE(SUBSTITUTE(","&amp;$M289," ",", ",LEN($M289)-LEN(SUBSTITUTE($M289," ",""))),",",REPT(" ",50)),50*COLUMNS($M:N),50)),"")</f>
        <v/>
      </c>
      <c r="T289" t="str">
        <f>IFERROR(TRIM(MID(SUBSTITUTE(SUBSTITUTE(","&amp;$M289," ",", ",LEN($M289)-LEN(SUBSTITUTE($M289," ",""))),",",REPT(" ",50)),50*COLUMNS($M:O),50)),"")</f>
        <v/>
      </c>
      <c r="U289" t="str">
        <f>IFERROR(TRIM(MID(SUBSTITUTE(SUBSTITUTE(","&amp;$M289," ",", ",LEN($M289)-LEN(SUBSTITUTE($M289," ",""))),",",REPT(" ",50)),50*COLUMNS($M:P),50)),"")</f>
        <v/>
      </c>
      <c r="V289" s="53" t="e">
        <f>IF(LEN(TRIM(MID(SUBSTITUTE(SUBSTITUTE(","&amp;$Q289," ",", ",LEN($Q289)-LEN(SUBSTITUTE($Q289," ",""))),",",REPT(" ",50)),50*COLUMNS($Q:S),50)))&gt;3,TRIM(MID(SUBSTITUTE(SUBSTITUTE(","&amp;$Q289," ",", ",LEN($Q289)-LEN(SUBSTITUTE($Q289," ",""))),",",REPT(" ",50)),50*COLUMNS($Q:S),50)),"")</f>
        <v>#VALUE!</v>
      </c>
      <c r="W289" s="53" t="e">
        <f t="shared" si="97"/>
        <v>#VALUE!</v>
      </c>
      <c r="X289" t="e">
        <f t="shared" si="92"/>
        <v>#VALUE!</v>
      </c>
      <c r="Y289" s="54" t="e">
        <f t="shared" si="98"/>
        <v>#VALUE!</v>
      </c>
      <c r="Z289" s="53" t="e">
        <f>IF(AND(LEN(TRIM(MID(SUBSTITUTE(SUBSTITUTE(","&amp;$R289," ",", ",LEN($R289)-LEN(SUBSTITUTE($R289," ",""))),",",REPT(" ",50)),50*COLUMNS($R:R),50))&gt;0),LEFT(TRIM(MID(SUBSTITUTE(SUBSTITUTE(","&amp;$R289," ",", ",LEN($R289)-LEN(SUBSTITUTE($R289," ",""))),",",REPT(" ",50)),50*COLUMNS($R:R),50)),1)="I",LEFT(TRIM(MID(SUBSTITUTE(SUBSTITUTE(","&amp;$R289," ",", ",LEN($R289)-LEN(SUBSTITUTE($R289," ",""))),",",REPT(" ",50)),50*COLUMNS($R:R),50)),1)="V",LEFT(TRIM(MID(SUBSTITUTE(SUBSTITUTE(","&amp;$R289," ",", ",LEN($R289)-LEN(SUBSTITUTE($R289," ",""))),",",REPT(" ",50)),50*COLUMNS($R:R),50)),1)="X",LEFT(TRIM(MID(SUBSTITUTE(SUBSTITUTE(","&amp;$R289," ",", ",LEN($R289)-LEN(SUBSTITUTE($R289," ",""))),",",REPT(" ",50)),50*COLUMNS($R:R),50)),1)="J"),TRIM(MID(SUBSTITUTE(SUBSTITUTE(","&amp;$R289," ",", ",LEN($R289)-LEN(SUBSTITUTE($R289," ",""))),",",REPT(" ",50)),50*COLUMNS($R:R),50)),R289)</f>
        <v>#VALUE!</v>
      </c>
      <c r="AA289" s="55" t="str">
        <f t="shared" si="99"/>
        <v xml:space="preserve"> </v>
      </c>
      <c r="AB289" s="56" t="e">
        <f>IF(AE289="",IF(OR(LEFT(W289,1)="I",LEFT(W289,1)="V",LEFT(W289,1)="X",LEFT(W289,2)="JR",LEFT(W289,2)="SR"),IF(LEN(T289)-LEN(SUBSTITUTE(T289," ",""))&gt;=2,LEFT(T289,(FIND(" ",T289,1)-1)),W289),IF(AND(W289="",V289=""),IF(SUBSTITUTE(SUBSTITUTE(SUBSTITUTE(R289,AA289,""),".","")," ","")="",IF(LEN(TRIM(MID(SUBSTITUTE(SUBSTITUTE(","&amp;$Q289," ",", ",LEN($Q289)-LEN(SUBSTITUTE($Q289," ",""))),",",REPT(" ",50)),50*COLUMNS($Q:S),50)))&gt;3,LEFT(TRIM(MID(SUBSTITUTE(SUBSTITUTE(","&amp;$Q289," ",", ",LEN($Q289)-LEN(SUBSTITUTE($Q289," ",""))),",",REPT(" ",50)),50*COLUMNS($Q:S),50)),3),TRIM(MID(SUBSTITUTE(SUBSTITUTE(","&amp;$Q289," ",", ",LEN($Q289)-LEN(SUBSTITUTE($Q289," ",""))),",",REPT(" ",50)),50*COLUMNS($Q:S),50))),SUBSTITUTE(SUBSTITUTE(SUBSTITUTE(R289,AA289,""),".","")," ","")),IF(AND(LEN(W289)&gt;0,LEN(V289)&gt;0),IF(SUBSTITUTE(SUBSTITUTE(SUBSTITUTE(R289,AA289,""),".","")," ","")="",IF(LEN(TRIM(MID(SUBSTITUTE(SUBSTITUTE(","&amp;$Q289," ",", ",LEN($Q289)-LEN(SUBSTITUTE($Q289," ",""))),",",REPT(" ",50)),50*COLUMNS($Q:S),50)))&gt;3,LEFT(TRIM(MID(SUBSTITUTE(SUBSTITUTE(","&amp;$Q289," ",", ",LEN($Q289)-LEN(SUBSTITUTE($Q289," ",""))),",",REPT(" ",50)),50*COLUMNS($Q:S),50)),3),TRIM(MID(SUBSTITUTE(SUBSTITUTE(","&amp;$Q289," ",", ",LEN($Q289)-LEN(SUBSTITUTE($Q289," ",""))),",",REPT(" ",50)),50*COLUMNS($Q:S),50))),SUBSTITUTE(SUBSTITUTE(SUBSTITUTE(R289,AA289,""),".","")," ","")),""))),AE289)</f>
        <v>#VALUE!</v>
      </c>
      <c r="AC289" s="56" t="e">
        <f t="shared" si="100"/>
        <v>#VALUE!</v>
      </c>
      <c r="AD289" s="57" t="str">
        <f t="shared" si="101"/>
        <v/>
      </c>
      <c r="AE289" t="str">
        <f t="array" ref="AE289">IFERROR(INDEX(elem_res,MATCH(TRUE,ISNUMBER(SEARCH(elem_ext,AA289)),0)),"")</f>
        <v/>
      </c>
      <c r="AF289" t="str">
        <f t="shared" si="102"/>
        <v xml:space="preserve"> </v>
      </c>
      <c r="AG289" t="str">
        <f t="shared" si="103"/>
        <v/>
      </c>
      <c r="AH289" t="e">
        <f t="shared" si="104"/>
        <v>#VALUE!</v>
      </c>
      <c r="AI289" t="str">
        <f t="shared" si="105"/>
        <v/>
      </c>
      <c r="AJ289" t="str">
        <f t="shared" si="106"/>
        <v/>
      </c>
      <c r="AK289" t="str">
        <f t="shared" si="107"/>
        <v/>
      </c>
      <c r="AL289" t="str">
        <f t="shared" si="108"/>
        <v/>
      </c>
      <c r="AM289" t="str">
        <f>IF(R289="","",'School Form 1-Copy'!$F$4)</f>
        <v/>
      </c>
      <c r="AN289" t="str">
        <f>IF(R289="","",'School Form 1-Copy'!$F$3)</f>
        <v/>
      </c>
      <c r="AO289" t="str">
        <f>IF(R289="","",'School Form 1-Copy'!$AH$3)</f>
        <v/>
      </c>
      <c r="AP289" t="str">
        <f>IF(R289="","",'School Form 1-Copy'!$S$3)</f>
        <v/>
      </c>
      <c r="AQ289" t="str">
        <f>IF(R289="","",IF('School Form 1-Copy'!$K$3="NCR","NCR",IF('School Form 1-Copy'!$K$3="ARMM","ARMM",IF('School Form 1-Copy'!$K$3="CARAGA","CARAGA",MID('School Form 1-Copy'!$K$3,FIND(" ",'School Form 1-Copy'!$K$3)+1,256)))))</f>
        <v/>
      </c>
      <c r="AR289" t="str">
        <f>IF(R289="","",MID('School Form 1-Copy'!$AB$4,FIND(" ",'School Form 1-Copy'!$AB$4)+1,256))</f>
        <v/>
      </c>
      <c r="AS289" t="str">
        <f>IF(R289="","",'School Form 1-Copy'!$AH$4)</f>
        <v/>
      </c>
      <c r="AT289" t="str">
        <f>IF(S289="","",'School Form 1-Copy'!$S$4)</f>
        <v/>
      </c>
      <c r="AU289" t="str">
        <f ca="1">IF(AM289="","",INDIRECT("'"&amp;"School Form 1-Copy"&amp;"'!"&amp;"AD"&amp;MATCH("*Prepared*",'School Form 1-Copy'!$AD$1:$AD$1000,0)+1))</f>
        <v/>
      </c>
    </row>
    <row r="290" spans="9:47">
      <c r="I290" t="str">
        <f t="shared" si="109"/>
        <v/>
      </c>
      <c r="J290" t="str">
        <f>IF(I290="","",VLOOKUP(F86,IF({1,0},'School Form 1-Copy'!$C$1:$C$1000,'School Form 1-Copy'!$A$1:$A$1000),2,0))</f>
        <v/>
      </c>
      <c r="K290" t="str">
        <f t="shared" si="110"/>
        <v/>
      </c>
      <c r="L290" t="str">
        <f t="shared" si="111"/>
        <v/>
      </c>
      <c r="M290" t="str">
        <f t="array" ref="M290">LOOKUP("zzzzz",CHOOSE({1,2},"",INDEX(I:I,SMALL(IF($I$3:$I$1000&lt;&gt;"",ROW($I$3:$I$1000)),ROWS($M$3:M290)))))</f>
        <v/>
      </c>
      <c r="N290" t="str">
        <f t="shared" si="93"/>
        <v/>
      </c>
      <c r="O290" t="str">
        <f t="shared" si="94"/>
        <v/>
      </c>
      <c r="P290" t="str">
        <f t="shared" si="95"/>
        <v/>
      </c>
      <c r="Q290" t="str">
        <f t="shared" si="96"/>
        <v/>
      </c>
      <c r="R290" t="str">
        <f>IFERROR(TRIM(MID(SUBSTITUTE(SUBSTITUTE(","&amp;$M290," ",", ",LEN($M290)-LEN(SUBSTITUTE($M290," ",""))),",",REPT(" ",50)),50*COLUMNS($M:M),50)),"")</f>
        <v/>
      </c>
      <c r="S290" t="str">
        <f>IFERROR(TRIM(MID(SUBSTITUTE(SUBSTITUTE(","&amp;$M290," ",", ",LEN($M290)-LEN(SUBSTITUTE($M290," ",""))),",",REPT(" ",50)),50*COLUMNS($M:N),50)),"")</f>
        <v/>
      </c>
      <c r="T290" t="str">
        <f>IFERROR(TRIM(MID(SUBSTITUTE(SUBSTITUTE(","&amp;$M290," ",", ",LEN($M290)-LEN(SUBSTITUTE($M290," ",""))),",",REPT(" ",50)),50*COLUMNS($M:O),50)),"")</f>
        <v/>
      </c>
      <c r="U290" t="str">
        <f>IFERROR(TRIM(MID(SUBSTITUTE(SUBSTITUTE(","&amp;$M290," ",", ",LEN($M290)-LEN(SUBSTITUTE($M290," ",""))),",",REPT(" ",50)),50*COLUMNS($M:P),50)),"")</f>
        <v/>
      </c>
      <c r="V290" s="53" t="e">
        <f>IF(LEN(TRIM(MID(SUBSTITUTE(SUBSTITUTE(","&amp;$Q290," ",", ",LEN($Q290)-LEN(SUBSTITUTE($Q290," ",""))),",",REPT(" ",50)),50*COLUMNS($Q:S),50)))&gt;3,TRIM(MID(SUBSTITUTE(SUBSTITUTE(","&amp;$Q290," ",", ",LEN($Q290)-LEN(SUBSTITUTE($Q290," ",""))),",",REPT(" ",50)),50*COLUMNS($Q:S),50)),"")</f>
        <v>#VALUE!</v>
      </c>
      <c r="W290" s="53" t="e">
        <f t="shared" si="97"/>
        <v>#VALUE!</v>
      </c>
      <c r="X290" t="e">
        <f t="shared" si="92"/>
        <v>#VALUE!</v>
      </c>
      <c r="Y290" s="54" t="e">
        <f t="shared" si="98"/>
        <v>#VALUE!</v>
      </c>
      <c r="Z290" s="53" t="e">
        <f>IF(AND(LEN(TRIM(MID(SUBSTITUTE(SUBSTITUTE(","&amp;$R290," ",", ",LEN($R290)-LEN(SUBSTITUTE($R290," ",""))),",",REPT(" ",50)),50*COLUMNS($R:R),50))&gt;0),LEFT(TRIM(MID(SUBSTITUTE(SUBSTITUTE(","&amp;$R290," ",", ",LEN($R290)-LEN(SUBSTITUTE($R290," ",""))),",",REPT(" ",50)),50*COLUMNS($R:R),50)),1)="I",LEFT(TRIM(MID(SUBSTITUTE(SUBSTITUTE(","&amp;$R290," ",", ",LEN($R290)-LEN(SUBSTITUTE($R290," ",""))),",",REPT(" ",50)),50*COLUMNS($R:R),50)),1)="V",LEFT(TRIM(MID(SUBSTITUTE(SUBSTITUTE(","&amp;$R290," ",", ",LEN($R290)-LEN(SUBSTITUTE($R290," ",""))),",",REPT(" ",50)),50*COLUMNS($R:R),50)),1)="X",LEFT(TRIM(MID(SUBSTITUTE(SUBSTITUTE(","&amp;$R290," ",", ",LEN($R290)-LEN(SUBSTITUTE($R290," ",""))),",",REPT(" ",50)),50*COLUMNS($R:R),50)),1)="J"),TRIM(MID(SUBSTITUTE(SUBSTITUTE(","&amp;$R290," ",", ",LEN($R290)-LEN(SUBSTITUTE($R290," ",""))),",",REPT(" ",50)),50*COLUMNS($R:R),50)),R290)</f>
        <v>#VALUE!</v>
      </c>
      <c r="AA290" s="55" t="str">
        <f t="shared" si="99"/>
        <v xml:space="preserve"> </v>
      </c>
      <c r="AB290" s="56" t="e">
        <f>IF(AE290="",IF(OR(LEFT(W290,1)="I",LEFT(W290,1)="V",LEFT(W290,1)="X",LEFT(W290,2)="JR",LEFT(W290,2)="SR"),IF(LEN(T290)-LEN(SUBSTITUTE(T290," ",""))&gt;=2,LEFT(T290,(FIND(" ",T290,1)-1)),W290),IF(AND(W290="",V290=""),IF(SUBSTITUTE(SUBSTITUTE(SUBSTITUTE(R290,AA290,""),".","")," ","")="",IF(LEN(TRIM(MID(SUBSTITUTE(SUBSTITUTE(","&amp;$Q290," ",", ",LEN($Q290)-LEN(SUBSTITUTE($Q290," ",""))),",",REPT(" ",50)),50*COLUMNS($Q:S),50)))&gt;3,LEFT(TRIM(MID(SUBSTITUTE(SUBSTITUTE(","&amp;$Q290," ",", ",LEN($Q290)-LEN(SUBSTITUTE($Q290," ",""))),",",REPT(" ",50)),50*COLUMNS($Q:S),50)),3),TRIM(MID(SUBSTITUTE(SUBSTITUTE(","&amp;$Q290," ",", ",LEN($Q290)-LEN(SUBSTITUTE($Q290," ",""))),",",REPT(" ",50)),50*COLUMNS($Q:S),50))),SUBSTITUTE(SUBSTITUTE(SUBSTITUTE(R290,AA290,""),".","")," ","")),IF(AND(LEN(W290)&gt;0,LEN(V290)&gt;0),IF(SUBSTITUTE(SUBSTITUTE(SUBSTITUTE(R290,AA290,""),".","")," ","")="",IF(LEN(TRIM(MID(SUBSTITUTE(SUBSTITUTE(","&amp;$Q290," ",", ",LEN($Q290)-LEN(SUBSTITUTE($Q290," ",""))),",",REPT(" ",50)),50*COLUMNS($Q:S),50)))&gt;3,LEFT(TRIM(MID(SUBSTITUTE(SUBSTITUTE(","&amp;$Q290," ",", ",LEN($Q290)-LEN(SUBSTITUTE($Q290," ",""))),",",REPT(" ",50)),50*COLUMNS($Q:S),50)),3),TRIM(MID(SUBSTITUTE(SUBSTITUTE(","&amp;$Q290," ",", ",LEN($Q290)-LEN(SUBSTITUTE($Q290," ",""))),",",REPT(" ",50)),50*COLUMNS($Q:S),50))),SUBSTITUTE(SUBSTITUTE(SUBSTITUTE(R290,AA290,""),".","")," ","")),""))),AE290)</f>
        <v>#VALUE!</v>
      </c>
      <c r="AC290" s="56" t="e">
        <f t="shared" si="100"/>
        <v>#VALUE!</v>
      </c>
      <c r="AD290" s="57" t="str">
        <f t="shared" si="101"/>
        <v/>
      </c>
      <c r="AE290" t="str">
        <f t="array" ref="AE290">IFERROR(INDEX(elem_res,MATCH(TRUE,ISNUMBER(SEARCH(elem_ext,AA290)),0)),"")</f>
        <v/>
      </c>
      <c r="AF290" t="str">
        <f t="shared" si="102"/>
        <v xml:space="preserve"> </v>
      </c>
      <c r="AG290" t="str">
        <f t="shared" si="103"/>
        <v/>
      </c>
      <c r="AH290" t="e">
        <f t="shared" si="104"/>
        <v>#VALUE!</v>
      </c>
      <c r="AI290" t="str">
        <f t="shared" si="105"/>
        <v/>
      </c>
      <c r="AJ290" t="str">
        <f t="shared" si="106"/>
        <v/>
      </c>
      <c r="AK290" t="str">
        <f t="shared" si="107"/>
        <v/>
      </c>
      <c r="AL290" t="str">
        <f t="shared" si="108"/>
        <v/>
      </c>
      <c r="AM290" t="str">
        <f>IF(R290="","",'School Form 1-Copy'!$F$4)</f>
        <v/>
      </c>
      <c r="AN290" t="str">
        <f>IF(R290="","",'School Form 1-Copy'!$F$3)</f>
        <v/>
      </c>
      <c r="AO290" t="str">
        <f>IF(R290="","",'School Form 1-Copy'!$AH$3)</f>
        <v/>
      </c>
      <c r="AP290" t="str">
        <f>IF(R290="","",'School Form 1-Copy'!$S$3)</f>
        <v/>
      </c>
      <c r="AQ290" t="str">
        <f>IF(R290="","",IF('School Form 1-Copy'!$K$3="NCR","NCR",IF('School Form 1-Copy'!$K$3="ARMM","ARMM",IF('School Form 1-Copy'!$K$3="CARAGA","CARAGA",MID('School Form 1-Copy'!$K$3,FIND(" ",'School Form 1-Copy'!$K$3)+1,256)))))</f>
        <v/>
      </c>
      <c r="AR290" t="str">
        <f>IF(R290="","",MID('School Form 1-Copy'!$AB$4,FIND(" ",'School Form 1-Copy'!$AB$4)+1,256))</f>
        <v/>
      </c>
      <c r="AS290" t="str">
        <f>IF(R290="","",'School Form 1-Copy'!$AH$4)</f>
        <v/>
      </c>
      <c r="AT290" t="str">
        <f>IF(S290="","",'School Form 1-Copy'!$S$4)</f>
        <v/>
      </c>
      <c r="AU290" t="str">
        <f ca="1">IF(AM290="","",INDIRECT("'"&amp;"School Form 1-Copy"&amp;"'!"&amp;"AD"&amp;MATCH("*Prepared*",'School Form 1-Copy'!$AD$1:$AD$1000,0)+1))</f>
        <v/>
      </c>
    </row>
    <row r="291" spans="9:47">
      <c r="I291" t="str">
        <f t="shared" si="109"/>
        <v/>
      </c>
      <c r="J291" t="str">
        <f>IF(I291="","",VLOOKUP(F87,IF({1,0},'School Form 1-Copy'!$C$1:$C$1000,'School Form 1-Copy'!$A$1:$A$1000),2,0))</f>
        <v/>
      </c>
      <c r="K291" t="str">
        <f t="shared" si="110"/>
        <v/>
      </c>
      <c r="L291" t="str">
        <f t="shared" si="111"/>
        <v/>
      </c>
      <c r="M291" t="str">
        <f t="array" ref="M291">LOOKUP("zzzzz",CHOOSE({1,2},"",INDEX(I:I,SMALL(IF($I$3:$I$1000&lt;&gt;"",ROW($I$3:$I$1000)),ROWS($M$3:M291)))))</f>
        <v/>
      </c>
      <c r="N291" t="str">
        <f t="shared" si="93"/>
        <v/>
      </c>
      <c r="O291" t="str">
        <f t="shared" si="94"/>
        <v/>
      </c>
      <c r="P291" t="str">
        <f t="shared" si="95"/>
        <v/>
      </c>
      <c r="Q291" t="str">
        <f t="shared" si="96"/>
        <v/>
      </c>
      <c r="R291" t="str">
        <f>IFERROR(TRIM(MID(SUBSTITUTE(SUBSTITUTE(","&amp;$M291," ",", ",LEN($M291)-LEN(SUBSTITUTE($M291," ",""))),",",REPT(" ",50)),50*COLUMNS($M:M),50)),"")</f>
        <v/>
      </c>
      <c r="S291" t="str">
        <f>IFERROR(TRIM(MID(SUBSTITUTE(SUBSTITUTE(","&amp;$M291," ",", ",LEN($M291)-LEN(SUBSTITUTE($M291," ",""))),",",REPT(" ",50)),50*COLUMNS($M:N),50)),"")</f>
        <v/>
      </c>
      <c r="T291" t="str">
        <f>IFERROR(TRIM(MID(SUBSTITUTE(SUBSTITUTE(","&amp;$M291," ",", ",LEN($M291)-LEN(SUBSTITUTE($M291," ",""))),",",REPT(" ",50)),50*COLUMNS($M:O),50)),"")</f>
        <v/>
      </c>
      <c r="U291" t="str">
        <f>IFERROR(TRIM(MID(SUBSTITUTE(SUBSTITUTE(","&amp;$M291," ",", ",LEN($M291)-LEN(SUBSTITUTE($M291," ",""))),",",REPT(" ",50)),50*COLUMNS($M:P),50)),"")</f>
        <v/>
      </c>
      <c r="V291" s="53" t="e">
        <f>IF(LEN(TRIM(MID(SUBSTITUTE(SUBSTITUTE(","&amp;$Q291," ",", ",LEN($Q291)-LEN(SUBSTITUTE($Q291," ",""))),",",REPT(" ",50)),50*COLUMNS($Q:S),50)))&gt;3,TRIM(MID(SUBSTITUTE(SUBSTITUTE(","&amp;$Q291," ",", ",LEN($Q291)-LEN(SUBSTITUTE($Q291," ",""))),",",REPT(" ",50)),50*COLUMNS($Q:S),50)),"")</f>
        <v>#VALUE!</v>
      </c>
      <c r="W291" s="53" t="e">
        <f t="shared" si="97"/>
        <v>#VALUE!</v>
      </c>
      <c r="X291" t="e">
        <f t="shared" si="92"/>
        <v>#VALUE!</v>
      </c>
      <c r="Y291" s="54" t="e">
        <f t="shared" si="98"/>
        <v>#VALUE!</v>
      </c>
      <c r="Z291" s="53" t="e">
        <f>IF(AND(LEN(TRIM(MID(SUBSTITUTE(SUBSTITUTE(","&amp;$R291," ",", ",LEN($R291)-LEN(SUBSTITUTE($R291," ",""))),",",REPT(" ",50)),50*COLUMNS($R:R),50))&gt;0),LEFT(TRIM(MID(SUBSTITUTE(SUBSTITUTE(","&amp;$R291," ",", ",LEN($R291)-LEN(SUBSTITUTE($R291," ",""))),",",REPT(" ",50)),50*COLUMNS($R:R),50)),1)="I",LEFT(TRIM(MID(SUBSTITUTE(SUBSTITUTE(","&amp;$R291," ",", ",LEN($R291)-LEN(SUBSTITUTE($R291," ",""))),",",REPT(" ",50)),50*COLUMNS($R:R),50)),1)="V",LEFT(TRIM(MID(SUBSTITUTE(SUBSTITUTE(","&amp;$R291," ",", ",LEN($R291)-LEN(SUBSTITUTE($R291," ",""))),",",REPT(" ",50)),50*COLUMNS($R:R),50)),1)="X",LEFT(TRIM(MID(SUBSTITUTE(SUBSTITUTE(","&amp;$R291," ",", ",LEN($R291)-LEN(SUBSTITUTE($R291," ",""))),",",REPT(" ",50)),50*COLUMNS($R:R),50)),1)="J"),TRIM(MID(SUBSTITUTE(SUBSTITUTE(","&amp;$R291," ",", ",LEN($R291)-LEN(SUBSTITUTE($R291," ",""))),",",REPT(" ",50)),50*COLUMNS($R:R),50)),R291)</f>
        <v>#VALUE!</v>
      </c>
      <c r="AA291" s="55" t="str">
        <f t="shared" si="99"/>
        <v xml:space="preserve"> </v>
      </c>
      <c r="AB291" s="56" t="e">
        <f>IF(AE291="",IF(OR(LEFT(W291,1)="I",LEFT(W291,1)="V",LEFT(W291,1)="X",LEFT(W291,2)="JR",LEFT(W291,2)="SR"),IF(LEN(T291)-LEN(SUBSTITUTE(T291," ",""))&gt;=2,LEFT(T291,(FIND(" ",T291,1)-1)),W291),IF(AND(W291="",V291=""),IF(SUBSTITUTE(SUBSTITUTE(SUBSTITUTE(R291,AA291,""),".","")," ","")="",IF(LEN(TRIM(MID(SUBSTITUTE(SUBSTITUTE(","&amp;$Q291," ",", ",LEN($Q291)-LEN(SUBSTITUTE($Q291," ",""))),",",REPT(" ",50)),50*COLUMNS($Q:S),50)))&gt;3,LEFT(TRIM(MID(SUBSTITUTE(SUBSTITUTE(","&amp;$Q291," ",", ",LEN($Q291)-LEN(SUBSTITUTE($Q291," ",""))),",",REPT(" ",50)),50*COLUMNS($Q:S),50)),3),TRIM(MID(SUBSTITUTE(SUBSTITUTE(","&amp;$Q291," ",", ",LEN($Q291)-LEN(SUBSTITUTE($Q291," ",""))),",",REPT(" ",50)),50*COLUMNS($Q:S),50))),SUBSTITUTE(SUBSTITUTE(SUBSTITUTE(R291,AA291,""),".","")," ","")),IF(AND(LEN(W291)&gt;0,LEN(V291)&gt;0),IF(SUBSTITUTE(SUBSTITUTE(SUBSTITUTE(R291,AA291,""),".","")," ","")="",IF(LEN(TRIM(MID(SUBSTITUTE(SUBSTITUTE(","&amp;$Q291," ",", ",LEN($Q291)-LEN(SUBSTITUTE($Q291," ",""))),",",REPT(" ",50)),50*COLUMNS($Q:S),50)))&gt;3,LEFT(TRIM(MID(SUBSTITUTE(SUBSTITUTE(","&amp;$Q291," ",", ",LEN($Q291)-LEN(SUBSTITUTE($Q291," ",""))),",",REPT(" ",50)),50*COLUMNS($Q:S),50)),3),TRIM(MID(SUBSTITUTE(SUBSTITUTE(","&amp;$Q291," ",", ",LEN($Q291)-LEN(SUBSTITUTE($Q291," ",""))),",",REPT(" ",50)),50*COLUMNS($Q:S),50))),SUBSTITUTE(SUBSTITUTE(SUBSTITUTE(R291,AA291,""),".","")," ","")),""))),AE291)</f>
        <v>#VALUE!</v>
      </c>
      <c r="AC291" s="56" t="e">
        <f t="shared" si="100"/>
        <v>#VALUE!</v>
      </c>
      <c r="AD291" s="57" t="str">
        <f t="shared" si="101"/>
        <v/>
      </c>
      <c r="AE291" t="str">
        <f t="array" ref="AE291">IFERROR(INDEX(elem_res,MATCH(TRUE,ISNUMBER(SEARCH(elem_ext,AA291)),0)),"")</f>
        <v/>
      </c>
      <c r="AF291" t="str">
        <f t="shared" si="102"/>
        <v xml:space="preserve"> </v>
      </c>
      <c r="AG291" t="str">
        <f t="shared" si="103"/>
        <v/>
      </c>
      <c r="AH291" t="e">
        <f t="shared" si="104"/>
        <v>#VALUE!</v>
      </c>
      <c r="AI291" t="str">
        <f t="shared" si="105"/>
        <v/>
      </c>
      <c r="AJ291" t="str">
        <f t="shared" si="106"/>
        <v/>
      </c>
      <c r="AK291" t="str">
        <f t="shared" si="107"/>
        <v/>
      </c>
      <c r="AL291" t="str">
        <f t="shared" si="108"/>
        <v/>
      </c>
      <c r="AM291" t="str">
        <f>IF(R291="","",'School Form 1-Copy'!$F$4)</f>
        <v/>
      </c>
      <c r="AN291" t="str">
        <f>IF(R291="","",'School Form 1-Copy'!$F$3)</f>
        <v/>
      </c>
      <c r="AO291" t="str">
        <f>IF(R291="","",'School Form 1-Copy'!$AH$3)</f>
        <v/>
      </c>
      <c r="AP291" t="str">
        <f>IF(R291="","",'School Form 1-Copy'!$S$3)</f>
        <v/>
      </c>
      <c r="AQ291" t="str">
        <f>IF(R291="","",IF('School Form 1-Copy'!$K$3="NCR","NCR",IF('School Form 1-Copy'!$K$3="ARMM","ARMM",IF('School Form 1-Copy'!$K$3="CARAGA","CARAGA",MID('School Form 1-Copy'!$K$3,FIND(" ",'School Form 1-Copy'!$K$3)+1,256)))))</f>
        <v/>
      </c>
      <c r="AR291" t="str">
        <f>IF(R291="","",MID('School Form 1-Copy'!$AB$4,FIND(" ",'School Form 1-Copy'!$AB$4)+1,256))</f>
        <v/>
      </c>
      <c r="AS291" t="str">
        <f>IF(R291="","",'School Form 1-Copy'!$AH$4)</f>
        <v/>
      </c>
      <c r="AT291" t="str">
        <f>IF(S291="","",'School Form 1-Copy'!$S$4)</f>
        <v/>
      </c>
      <c r="AU291" t="str">
        <f ca="1">IF(AM291="","",INDIRECT("'"&amp;"School Form 1-Copy"&amp;"'!"&amp;"AD"&amp;MATCH("*Prepared*",'School Form 1-Copy'!$AD$1:$AD$1000,0)+1))</f>
        <v/>
      </c>
    </row>
    <row r="292" spans="9:47">
      <c r="I292" t="str">
        <f t="shared" si="109"/>
        <v/>
      </c>
      <c r="J292" t="str">
        <f>IF(I292="","",VLOOKUP(F88,IF({1,0},'School Form 1-Copy'!$C$1:$C$1000,'School Form 1-Copy'!$A$1:$A$1000),2,0))</f>
        <v/>
      </c>
      <c r="K292" t="str">
        <f t="shared" si="110"/>
        <v/>
      </c>
      <c r="L292" t="str">
        <f t="shared" si="111"/>
        <v/>
      </c>
      <c r="M292" t="str">
        <f t="array" ref="M292">LOOKUP("zzzzz",CHOOSE({1,2},"",INDEX(I:I,SMALL(IF($I$3:$I$1000&lt;&gt;"",ROW($I$3:$I$1000)),ROWS($M$3:M292)))))</f>
        <v/>
      </c>
      <c r="N292" t="str">
        <f t="shared" si="93"/>
        <v/>
      </c>
      <c r="O292" t="str">
        <f t="shared" si="94"/>
        <v/>
      </c>
      <c r="P292" t="str">
        <f t="shared" si="95"/>
        <v/>
      </c>
      <c r="Q292" t="str">
        <f t="shared" si="96"/>
        <v/>
      </c>
      <c r="R292" t="str">
        <f>IFERROR(TRIM(MID(SUBSTITUTE(SUBSTITUTE(","&amp;$M292," ",", ",LEN($M292)-LEN(SUBSTITUTE($M292," ",""))),",",REPT(" ",50)),50*COLUMNS($M:M),50)),"")</f>
        <v/>
      </c>
      <c r="S292" t="str">
        <f>IFERROR(TRIM(MID(SUBSTITUTE(SUBSTITUTE(","&amp;$M292," ",", ",LEN($M292)-LEN(SUBSTITUTE($M292," ",""))),",",REPT(" ",50)),50*COLUMNS($M:N),50)),"")</f>
        <v/>
      </c>
      <c r="T292" t="str">
        <f>IFERROR(TRIM(MID(SUBSTITUTE(SUBSTITUTE(","&amp;$M292," ",", ",LEN($M292)-LEN(SUBSTITUTE($M292," ",""))),",",REPT(" ",50)),50*COLUMNS($M:O),50)),"")</f>
        <v/>
      </c>
      <c r="U292" t="str">
        <f>IFERROR(TRIM(MID(SUBSTITUTE(SUBSTITUTE(","&amp;$M292," ",", ",LEN($M292)-LEN(SUBSTITUTE($M292," ",""))),",",REPT(" ",50)),50*COLUMNS($M:P),50)),"")</f>
        <v/>
      </c>
      <c r="V292" s="53" t="e">
        <f>IF(LEN(TRIM(MID(SUBSTITUTE(SUBSTITUTE(","&amp;$Q292," ",", ",LEN($Q292)-LEN(SUBSTITUTE($Q292," ",""))),",",REPT(" ",50)),50*COLUMNS($Q:S),50)))&gt;3,TRIM(MID(SUBSTITUTE(SUBSTITUTE(","&amp;$Q292," ",", ",LEN($Q292)-LEN(SUBSTITUTE($Q292," ",""))),",",REPT(" ",50)),50*COLUMNS($Q:S),50)),"")</f>
        <v>#VALUE!</v>
      </c>
      <c r="W292" s="53" t="e">
        <f t="shared" si="97"/>
        <v>#VALUE!</v>
      </c>
      <c r="X292" t="e">
        <f t="shared" si="92"/>
        <v>#VALUE!</v>
      </c>
      <c r="Y292" s="54" t="e">
        <f t="shared" si="98"/>
        <v>#VALUE!</v>
      </c>
      <c r="Z292" s="53" t="e">
        <f>IF(AND(LEN(TRIM(MID(SUBSTITUTE(SUBSTITUTE(","&amp;$R292," ",", ",LEN($R292)-LEN(SUBSTITUTE($R292," ",""))),",",REPT(" ",50)),50*COLUMNS($R:R),50))&gt;0),LEFT(TRIM(MID(SUBSTITUTE(SUBSTITUTE(","&amp;$R292," ",", ",LEN($R292)-LEN(SUBSTITUTE($R292," ",""))),",",REPT(" ",50)),50*COLUMNS($R:R),50)),1)="I",LEFT(TRIM(MID(SUBSTITUTE(SUBSTITUTE(","&amp;$R292," ",", ",LEN($R292)-LEN(SUBSTITUTE($R292," ",""))),",",REPT(" ",50)),50*COLUMNS($R:R),50)),1)="V",LEFT(TRIM(MID(SUBSTITUTE(SUBSTITUTE(","&amp;$R292," ",", ",LEN($R292)-LEN(SUBSTITUTE($R292," ",""))),",",REPT(" ",50)),50*COLUMNS($R:R),50)),1)="X",LEFT(TRIM(MID(SUBSTITUTE(SUBSTITUTE(","&amp;$R292," ",", ",LEN($R292)-LEN(SUBSTITUTE($R292," ",""))),",",REPT(" ",50)),50*COLUMNS($R:R),50)),1)="J"),TRIM(MID(SUBSTITUTE(SUBSTITUTE(","&amp;$R292," ",", ",LEN($R292)-LEN(SUBSTITUTE($R292," ",""))),",",REPT(" ",50)),50*COLUMNS($R:R),50)),R292)</f>
        <v>#VALUE!</v>
      </c>
      <c r="AA292" s="55" t="str">
        <f t="shared" si="99"/>
        <v xml:space="preserve"> </v>
      </c>
      <c r="AB292" s="56" t="e">
        <f>IF(AE292="",IF(OR(LEFT(W292,1)="I",LEFT(W292,1)="V",LEFT(W292,1)="X",LEFT(W292,2)="JR",LEFT(W292,2)="SR"),IF(LEN(T292)-LEN(SUBSTITUTE(T292," ",""))&gt;=2,LEFT(T292,(FIND(" ",T292,1)-1)),W292),IF(AND(W292="",V292=""),IF(SUBSTITUTE(SUBSTITUTE(SUBSTITUTE(R292,AA292,""),".","")," ","")="",IF(LEN(TRIM(MID(SUBSTITUTE(SUBSTITUTE(","&amp;$Q292," ",", ",LEN($Q292)-LEN(SUBSTITUTE($Q292," ",""))),",",REPT(" ",50)),50*COLUMNS($Q:S),50)))&gt;3,LEFT(TRIM(MID(SUBSTITUTE(SUBSTITUTE(","&amp;$Q292," ",", ",LEN($Q292)-LEN(SUBSTITUTE($Q292," ",""))),",",REPT(" ",50)),50*COLUMNS($Q:S),50)),3),TRIM(MID(SUBSTITUTE(SUBSTITUTE(","&amp;$Q292," ",", ",LEN($Q292)-LEN(SUBSTITUTE($Q292," ",""))),",",REPT(" ",50)),50*COLUMNS($Q:S),50))),SUBSTITUTE(SUBSTITUTE(SUBSTITUTE(R292,AA292,""),".","")," ","")),IF(AND(LEN(W292)&gt;0,LEN(V292)&gt;0),IF(SUBSTITUTE(SUBSTITUTE(SUBSTITUTE(R292,AA292,""),".","")," ","")="",IF(LEN(TRIM(MID(SUBSTITUTE(SUBSTITUTE(","&amp;$Q292," ",", ",LEN($Q292)-LEN(SUBSTITUTE($Q292," ",""))),",",REPT(" ",50)),50*COLUMNS($Q:S),50)))&gt;3,LEFT(TRIM(MID(SUBSTITUTE(SUBSTITUTE(","&amp;$Q292," ",", ",LEN($Q292)-LEN(SUBSTITUTE($Q292," ",""))),",",REPT(" ",50)),50*COLUMNS($Q:S),50)),3),TRIM(MID(SUBSTITUTE(SUBSTITUTE(","&amp;$Q292," ",", ",LEN($Q292)-LEN(SUBSTITUTE($Q292," ",""))),",",REPT(" ",50)),50*COLUMNS($Q:S),50))),SUBSTITUTE(SUBSTITUTE(SUBSTITUTE(R292,AA292,""),".","")," ","")),""))),AE292)</f>
        <v>#VALUE!</v>
      </c>
      <c r="AC292" s="56" t="e">
        <f t="shared" si="100"/>
        <v>#VALUE!</v>
      </c>
      <c r="AD292" s="57" t="str">
        <f t="shared" si="101"/>
        <v/>
      </c>
      <c r="AE292" t="str">
        <f t="array" ref="AE292">IFERROR(INDEX(elem_res,MATCH(TRUE,ISNUMBER(SEARCH(elem_ext,AA292)),0)),"")</f>
        <v/>
      </c>
      <c r="AF292" t="str">
        <f t="shared" si="102"/>
        <v xml:space="preserve"> </v>
      </c>
      <c r="AG292" t="str">
        <f t="shared" si="103"/>
        <v/>
      </c>
      <c r="AH292" t="e">
        <f t="shared" si="104"/>
        <v>#VALUE!</v>
      </c>
      <c r="AI292" t="str">
        <f t="shared" si="105"/>
        <v/>
      </c>
      <c r="AJ292" t="str">
        <f t="shared" si="106"/>
        <v/>
      </c>
      <c r="AK292" t="str">
        <f t="shared" si="107"/>
        <v/>
      </c>
      <c r="AL292" t="str">
        <f t="shared" si="108"/>
        <v/>
      </c>
      <c r="AM292" t="str">
        <f>IF(R292="","",'School Form 1-Copy'!$F$4)</f>
        <v/>
      </c>
      <c r="AN292" t="str">
        <f>IF(R292="","",'School Form 1-Copy'!$F$3)</f>
        <v/>
      </c>
      <c r="AO292" t="str">
        <f>IF(R292="","",'School Form 1-Copy'!$AH$3)</f>
        <v/>
      </c>
      <c r="AP292" t="str">
        <f>IF(R292="","",'School Form 1-Copy'!$S$3)</f>
        <v/>
      </c>
      <c r="AQ292" t="str">
        <f>IF(R292="","",IF('School Form 1-Copy'!$K$3="NCR","NCR",IF('School Form 1-Copy'!$K$3="ARMM","ARMM",IF('School Form 1-Copy'!$K$3="CARAGA","CARAGA",MID('School Form 1-Copy'!$K$3,FIND(" ",'School Form 1-Copy'!$K$3)+1,256)))))</f>
        <v/>
      </c>
      <c r="AR292" t="str">
        <f>IF(R292="","",MID('School Form 1-Copy'!$AB$4,FIND(" ",'School Form 1-Copy'!$AB$4)+1,256))</f>
        <v/>
      </c>
      <c r="AS292" t="str">
        <f>IF(R292="","",'School Form 1-Copy'!$AH$4)</f>
        <v/>
      </c>
      <c r="AT292" t="str">
        <f>IF(S292="","",'School Form 1-Copy'!$S$4)</f>
        <v/>
      </c>
      <c r="AU292" t="str">
        <f ca="1">IF(AM292="","",INDIRECT("'"&amp;"School Form 1-Copy"&amp;"'!"&amp;"AD"&amp;MATCH("*Prepared*",'School Form 1-Copy'!$AD$1:$AD$1000,0)+1))</f>
        <v/>
      </c>
    </row>
    <row r="293" spans="9:47">
      <c r="I293" t="str">
        <f t="shared" si="109"/>
        <v/>
      </c>
      <c r="J293" t="str">
        <f>IF(I293="","",VLOOKUP(F89,IF({1,0},'School Form 1-Copy'!$C$1:$C$1000,'School Form 1-Copy'!$A$1:$A$1000),2,0))</f>
        <v/>
      </c>
      <c r="K293" t="str">
        <f t="shared" si="110"/>
        <v/>
      </c>
      <c r="L293" t="str">
        <f t="shared" si="111"/>
        <v/>
      </c>
      <c r="M293" t="str">
        <f t="array" ref="M293">LOOKUP("zzzzz",CHOOSE({1,2},"",INDEX(I:I,SMALL(IF($I$3:$I$1000&lt;&gt;"",ROW($I$3:$I$1000)),ROWS($M$3:M293)))))</f>
        <v/>
      </c>
      <c r="N293" t="str">
        <f t="shared" si="93"/>
        <v/>
      </c>
      <c r="O293" t="str">
        <f t="shared" si="94"/>
        <v/>
      </c>
      <c r="P293" t="str">
        <f t="shared" si="95"/>
        <v/>
      </c>
      <c r="Q293" t="str">
        <f t="shared" si="96"/>
        <v/>
      </c>
      <c r="R293" t="str">
        <f>IFERROR(TRIM(MID(SUBSTITUTE(SUBSTITUTE(","&amp;$M293," ",", ",LEN($M293)-LEN(SUBSTITUTE($M293," ",""))),",",REPT(" ",50)),50*COLUMNS($M:M),50)),"")</f>
        <v/>
      </c>
      <c r="S293" t="str">
        <f>IFERROR(TRIM(MID(SUBSTITUTE(SUBSTITUTE(","&amp;$M293," ",", ",LEN($M293)-LEN(SUBSTITUTE($M293," ",""))),",",REPT(" ",50)),50*COLUMNS($M:N),50)),"")</f>
        <v/>
      </c>
      <c r="T293" t="str">
        <f>IFERROR(TRIM(MID(SUBSTITUTE(SUBSTITUTE(","&amp;$M293," ",", ",LEN($M293)-LEN(SUBSTITUTE($M293," ",""))),",",REPT(" ",50)),50*COLUMNS($M:O),50)),"")</f>
        <v/>
      </c>
      <c r="U293" t="str">
        <f>IFERROR(TRIM(MID(SUBSTITUTE(SUBSTITUTE(","&amp;$M293," ",", ",LEN($M293)-LEN(SUBSTITUTE($M293," ",""))),",",REPT(" ",50)),50*COLUMNS($M:P),50)),"")</f>
        <v/>
      </c>
      <c r="V293" s="53" t="e">
        <f>IF(LEN(TRIM(MID(SUBSTITUTE(SUBSTITUTE(","&amp;$Q293," ",", ",LEN($Q293)-LEN(SUBSTITUTE($Q293," ",""))),",",REPT(" ",50)),50*COLUMNS($Q:S),50)))&gt;3,TRIM(MID(SUBSTITUTE(SUBSTITUTE(","&amp;$Q293," ",", ",LEN($Q293)-LEN(SUBSTITUTE($Q293," ",""))),",",REPT(" ",50)),50*COLUMNS($Q:S),50)),"")</f>
        <v>#VALUE!</v>
      </c>
      <c r="W293" s="53" t="e">
        <f t="shared" si="97"/>
        <v>#VALUE!</v>
      </c>
      <c r="X293" t="e">
        <f t="shared" si="92"/>
        <v>#VALUE!</v>
      </c>
      <c r="Y293" s="54" t="e">
        <f t="shared" si="98"/>
        <v>#VALUE!</v>
      </c>
      <c r="Z293" s="53" t="e">
        <f>IF(AND(LEN(TRIM(MID(SUBSTITUTE(SUBSTITUTE(","&amp;$R293," ",", ",LEN($R293)-LEN(SUBSTITUTE($R293," ",""))),",",REPT(" ",50)),50*COLUMNS($R:R),50))&gt;0),LEFT(TRIM(MID(SUBSTITUTE(SUBSTITUTE(","&amp;$R293," ",", ",LEN($R293)-LEN(SUBSTITUTE($R293," ",""))),",",REPT(" ",50)),50*COLUMNS($R:R),50)),1)="I",LEFT(TRIM(MID(SUBSTITUTE(SUBSTITUTE(","&amp;$R293," ",", ",LEN($R293)-LEN(SUBSTITUTE($R293," ",""))),",",REPT(" ",50)),50*COLUMNS($R:R),50)),1)="V",LEFT(TRIM(MID(SUBSTITUTE(SUBSTITUTE(","&amp;$R293," ",", ",LEN($R293)-LEN(SUBSTITUTE($R293," ",""))),",",REPT(" ",50)),50*COLUMNS($R:R),50)),1)="X",LEFT(TRIM(MID(SUBSTITUTE(SUBSTITUTE(","&amp;$R293," ",", ",LEN($R293)-LEN(SUBSTITUTE($R293," ",""))),",",REPT(" ",50)),50*COLUMNS($R:R),50)),1)="J"),TRIM(MID(SUBSTITUTE(SUBSTITUTE(","&amp;$R293," ",", ",LEN($R293)-LEN(SUBSTITUTE($R293," ",""))),",",REPT(" ",50)),50*COLUMNS($R:R),50)),R293)</f>
        <v>#VALUE!</v>
      </c>
      <c r="AA293" s="55" t="str">
        <f t="shared" si="99"/>
        <v xml:space="preserve"> </v>
      </c>
      <c r="AB293" s="56" t="e">
        <f>IF(AE293="",IF(OR(LEFT(W293,1)="I",LEFT(W293,1)="V",LEFT(W293,1)="X",LEFT(W293,2)="JR",LEFT(W293,2)="SR"),IF(LEN(T293)-LEN(SUBSTITUTE(T293," ",""))&gt;=2,LEFT(T293,(FIND(" ",T293,1)-1)),W293),IF(AND(W293="",V293=""),IF(SUBSTITUTE(SUBSTITUTE(SUBSTITUTE(R293,AA293,""),".","")," ","")="",IF(LEN(TRIM(MID(SUBSTITUTE(SUBSTITUTE(","&amp;$Q293," ",", ",LEN($Q293)-LEN(SUBSTITUTE($Q293," ",""))),",",REPT(" ",50)),50*COLUMNS($Q:S),50)))&gt;3,LEFT(TRIM(MID(SUBSTITUTE(SUBSTITUTE(","&amp;$Q293," ",", ",LEN($Q293)-LEN(SUBSTITUTE($Q293," ",""))),",",REPT(" ",50)),50*COLUMNS($Q:S),50)),3),TRIM(MID(SUBSTITUTE(SUBSTITUTE(","&amp;$Q293," ",", ",LEN($Q293)-LEN(SUBSTITUTE($Q293," ",""))),",",REPT(" ",50)),50*COLUMNS($Q:S),50))),SUBSTITUTE(SUBSTITUTE(SUBSTITUTE(R293,AA293,""),".","")," ","")),IF(AND(LEN(W293)&gt;0,LEN(V293)&gt;0),IF(SUBSTITUTE(SUBSTITUTE(SUBSTITUTE(R293,AA293,""),".","")," ","")="",IF(LEN(TRIM(MID(SUBSTITUTE(SUBSTITUTE(","&amp;$Q293," ",", ",LEN($Q293)-LEN(SUBSTITUTE($Q293," ",""))),",",REPT(" ",50)),50*COLUMNS($Q:S),50)))&gt;3,LEFT(TRIM(MID(SUBSTITUTE(SUBSTITUTE(","&amp;$Q293," ",", ",LEN($Q293)-LEN(SUBSTITUTE($Q293," ",""))),",",REPT(" ",50)),50*COLUMNS($Q:S),50)),3),TRIM(MID(SUBSTITUTE(SUBSTITUTE(","&amp;$Q293," ",", ",LEN($Q293)-LEN(SUBSTITUTE($Q293," ",""))),",",REPT(" ",50)),50*COLUMNS($Q:S),50))),SUBSTITUTE(SUBSTITUTE(SUBSTITUTE(R293,AA293,""),".","")," ","")),""))),AE293)</f>
        <v>#VALUE!</v>
      </c>
      <c r="AC293" s="56" t="e">
        <f t="shared" si="100"/>
        <v>#VALUE!</v>
      </c>
      <c r="AD293" s="57" t="str">
        <f t="shared" si="101"/>
        <v/>
      </c>
      <c r="AE293" t="str">
        <f t="array" ref="AE293">IFERROR(INDEX(elem_res,MATCH(TRUE,ISNUMBER(SEARCH(elem_ext,AA293)),0)),"")</f>
        <v/>
      </c>
      <c r="AF293" t="str">
        <f t="shared" si="102"/>
        <v xml:space="preserve"> </v>
      </c>
      <c r="AG293" t="str">
        <f t="shared" si="103"/>
        <v/>
      </c>
      <c r="AH293" t="e">
        <f t="shared" si="104"/>
        <v>#VALUE!</v>
      </c>
      <c r="AI293" t="str">
        <f t="shared" si="105"/>
        <v/>
      </c>
      <c r="AJ293" t="str">
        <f t="shared" si="106"/>
        <v/>
      </c>
      <c r="AK293" t="str">
        <f t="shared" si="107"/>
        <v/>
      </c>
      <c r="AL293" t="str">
        <f t="shared" si="108"/>
        <v/>
      </c>
      <c r="AM293" t="str">
        <f>IF(R293="","",'School Form 1-Copy'!$F$4)</f>
        <v/>
      </c>
      <c r="AN293" t="str">
        <f>IF(R293="","",'School Form 1-Copy'!$F$3)</f>
        <v/>
      </c>
      <c r="AO293" t="str">
        <f>IF(R293="","",'School Form 1-Copy'!$AH$3)</f>
        <v/>
      </c>
      <c r="AP293" t="str">
        <f>IF(R293="","",'School Form 1-Copy'!$S$3)</f>
        <v/>
      </c>
      <c r="AQ293" t="str">
        <f>IF(R293="","",IF('School Form 1-Copy'!$K$3="NCR","NCR",IF('School Form 1-Copy'!$K$3="ARMM","ARMM",IF('School Form 1-Copy'!$K$3="CARAGA","CARAGA",MID('School Form 1-Copy'!$K$3,FIND(" ",'School Form 1-Copy'!$K$3)+1,256)))))</f>
        <v/>
      </c>
      <c r="AR293" t="str">
        <f>IF(R293="","",MID('School Form 1-Copy'!$AB$4,FIND(" ",'School Form 1-Copy'!$AB$4)+1,256))</f>
        <v/>
      </c>
      <c r="AS293" t="str">
        <f>IF(R293="","",'School Form 1-Copy'!$AH$4)</f>
        <v/>
      </c>
      <c r="AT293" t="str">
        <f>IF(S293="","",'School Form 1-Copy'!$S$4)</f>
        <v/>
      </c>
      <c r="AU293" t="str">
        <f ca="1">IF(AM293="","",INDIRECT("'"&amp;"School Form 1-Copy"&amp;"'!"&amp;"AD"&amp;MATCH("*Prepared*",'School Form 1-Copy'!$AD$1:$AD$1000,0)+1))</f>
        <v/>
      </c>
    </row>
    <row r="294" spans="9:47">
      <c r="I294" t="str">
        <f t="shared" si="109"/>
        <v/>
      </c>
      <c r="J294" t="str">
        <f>IF(I294="","",VLOOKUP(F90,IF({1,0},'School Form 1-Copy'!$C$1:$C$1000,'School Form 1-Copy'!$A$1:$A$1000),2,0))</f>
        <v/>
      </c>
      <c r="K294" t="str">
        <f t="shared" si="110"/>
        <v/>
      </c>
      <c r="L294" t="str">
        <f t="shared" si="111"/>
        <v/>
      </c>
      <c r="M294" t="str">
        <f t="array" ref="M294">LOOKUP("zzzzz",CHOOSE({1,2},"",INDEX(I:I,SMALL(IF($I$3:$I$1000&lt;&gt;"",ROW($I$3:$I$1000)),ROWS($M$3:M294)))))</f>
        <v/>
      </c>
      <c r="N294" t="str">
        <f t="shared" si="93"/>
        <v/>
      </c>
      <c r="O294" t="str">
        <f t="shared" si="94"/>
        <v/>
      </c>
      <c r="P294" t="str">
        <f t="shared" si="95"/>
        <v/>
      </c>
      <c r="Q294" t="str">
        <f t="shared" si="96"/>
        <v/>
      </c>
      <c r="R294" t="str">
        <f>IFERROR(TRIM(MID(SUBSTITUTE(SUBSTITUTE(","&amp;$M294," ",", ",LEN($M294)-LEN(SUBSTITUTE($M294," ",""))),",",REPT(" ",50)),50*COLUMNS($M:M),50)),"")</f>
        <v/>
      </c>
      <c r="S294" t="str">
        <f>IFERROR(TRIM(MID(SUBSTITUTE(SUBSTITUTE(","&amp;$M294," ",", ",LEN($M294)-LEN(SUBSTITUTE($M294," ",""))),",",REPT(" ",50)),50*COLUMNS($M:N),50)),"")</f>
        <v/>
      </c>
      <c r="T294" t="str">
        <f>IFERROR(TRIM(MID(SUBSTITUTE(SUBSTITUTE(","&amp;$M294," ",", ",LEN($M294)-LEN(SUBSTITUTE($M294," ",""))),",",REPT(" ",50)),50*COLUMNS($M:O),50)),"")</f>
        <v/>
      </c>
      <c r="U294" t="str">
        <f>IFERROR(TRIM(MID(SUBSTITUTE(SUBSTITUTE(","&amp;$M294," ",", ",LEN($M294)-LEN(SUBSTITUTE($M294," ",""))),",",REPT(" ",50)),50*COLUMNS($M:P),50)),"")</f>
        <v/>
      </c>
      <c r="V294" s="53" t="e">
        <f>IF(LEN(TRIM(MID(SUBSTITUTE(SUBSTITUTE(","&amp;$Q294," ",", ",LEN($Q294)-LEN(SUBSTITUTE($Q294," ",""))),",",REPT(" ",50)),50*COLUMNS($Q:S),50)))&gt;3,TRIM(MID(SUBSTITUTE(SUBSTITUTE(","&amp;$Q294," ",", ",LEN($Q294)-LEN(SUBSTITUTE($Q294," ",""))),",",REPT(" ",50)),50*COLUMNS($Q:S),50)),"")</f>
        <v>#VALUE!</v>
      </c>
      <c r="W294" s="53" t="e">
        <f t="shared" si="97"/>
        <v>#VALUE!</v>
      </c>
      <c r="X294" t="e">
        <f t="shared" si="92"/>
        <v>#VALUE!</v>
      </c>
      <c r="Y294" s="54" t="e">
        <f t="shared" si="98"/>
        <v>#VALUE!</v>
      </c>
      <c r="Z294" s="53" t="e">
        <f>IF(AND(LEN(TRIM(MID(SUBSTITUTE(SUBSTITUTE(","&amp;$R294," ",", ",LEN($R294)-LEN(SUBSTITUTE($R294," ",""))),",",REPT(" ",50)),50*COLUMNS($R:R),50))&gt;0),LEFT(TRIM(MID(SUBSTITUTE(SUBSTITUTE(","&amp;$R294," ",", ",LEN($R294)-LEN(SUBSTITUTE($R294," ",""))),",",REPT(" ",50)),50*COLUMNS($R:R),50)),1)="I",LEFT(TRIM(MID(SUBSTITUTE(SUBSTITUTE(","&amp;$R294," ",", ",LEN($R294)-LEN(SUBSTITUTE($R294," ",""))),",",REPT(" ",50)),50*COLUMNS($R:R),50)),1)="V",LEFT(TRIM(MID(SUBSTITUTE(SUBSTITUTE(","&amp;$R294," ",", ",LEN($R294)-LEN(SUBSTITUTE($R294," ",""))),",",REPT(" ",50)),50*COLUMNS($R:R),50)),1)="X",LEFT(TRIM(MID(SUBSTITUTE(SUBSTITUTE(","&amp;$R294," ",", ",LEN($R294)-LEN(SUBSTITUTE($R294," ",""))),",",REPT(" ",50)),50*COLUMNS($R:R),50)),1)="J"),TRIM(MID(SUBSTITUTE(SUBSTITUTE(","&amp;$R294," ",", ",LEN($R294)-LEN(SUBSTITUTE($R294," ",""))),",",REPT(" ",50)),50*COLUMNS($R:R),50)),R294)</f>
        <v>#VALUE!</v>
      </c>
      <c r="AA294" s="55" t="str">
        <f t="shared" si="99"/>
        <v xml:space="preserve"> </v>
      </c>
      <c r="AB294" s="56" t="e">
        <f>IF(AE294="",IF(OR(LEFT(W294,1)="I",LEFT(W294,1)="V",LEFT(W294,1)="X",LEFT(W294,2)="JR",LEFT(W294,2)="SR"),IF(LEN(T294)-LEN(SUBSTITUTE(T294," ",""))&gt;=2,LEFT(T294,(FIND(" ",T294,1)-1)),W294),IF(AND(W294="",V294=""),IF(SUBSTITUTE(SUBSTITUTE(SUBSTITUTE(R294,AA294,""),".","")," ","")="",IF(LEN(TRIM(MID(SUBSTITUTE(SUBSTITUTE(","&amp;$Q294," ",", ",LEN($Q294)-LEN(SUBSTITUTE($Q294," ",""))),",",REPT(" ",50)),50*COLUMNS($Q:S),50)))&gt;3,LEFT(TRIM(MID(SUBSTITUTE(SUBSTITUTE(","&amp;$Q294," ",", ",LEN($Q294)-LEN(SUBSTITUTE($Q294," ",""))),",",REPT(" ",50)),50*COLUMNS($Q:S),50)),3),TRIM(MID(SUBSTITUTE(SUBSTITUTE(","&amp;$Q294," ",", ",LEN($Q294)-LEN(SUBSTITUTE($Q294," ",""))),",",REPT(" ",50)),50*COLUMNS($Q:S),50))),SUBSTITUTE(SUBSTITUTE(SUBSTITUTE(R294,AA294,""),".","")," ","")),IF(AND(LEN(W294)&gt;0,LEN(V294)&gt;0),IF(SUBSTITUTE(SUBSTITUTE(SUBSTITUTE(R294,AA294,""),".","")," ","")="",IF(LEN(TRIM(MID(SUBSTITUTE(SUBSTITUTE(","&amp;$Q294," ",", ",LEN($Q294)-LEN(SUBSTITUTE($Q294," ",""))),",",REPT(" ",50)),50*COLUMNS($Q:S),50)))&gt;3,LEFT(TRIM(MID(SUBSTITUTE(SUBSTITUTE(","&amp;$Q294," ",", ",LEN($Q294)-LEN(SUBSTITUTE($Q294," ",""))),",",REPT(" ",50)),50*COLUMNS($Q:S),50)),3),TRIM(MID(SUBSTITUTE(SUBSTITUTE(","&amp;$Q294," ",", ",LEN($Q294)-LEN(SUBSTITUTE($Q294," ",""))),",",REPT(" ",50)),50*COLUMNS($Q:S),50))),SUBSTITUTE(SUBSTITUTE(SUBSTITUTE(R294,AA294,""),".","")," ","")),""))),AE294)</f>
        <v>#VALUE!</v>
      </c>
      <c r="AC294" s="56" t="e">
        <f t="shared" si="100"/>
        <v>#VALUE!</v>
      </c>
      <c r="AD294" s="57" t="str">
        <f t="shared" si="101"/>
        <v/>
      </c>
      <c r="AE294" t="str">
        <f t="array" ref="AE294">IFERROR(INDEX(elem_res,MATCH(TRUE,ISNUMBER(SEARCH(elem_ext,AA294)),0)),"")</f>
        <v/>
      </c>
      <c r="AF294" t="str">
        <f t="shared" si="102"/>
        <v xml:space="preserve"> </v>
      </c>
      <c r="AG294" t="str">
        <f t="shared" si="103"/>
        <v/>
      </c>
      <c r="AH294" t="e">
        <f t="shared" si="104"/>
        <v>#VALUE!</v>
      </c>
      <c r="AI294" t="str">
        <f t="shared" si="105"/>
        <v/>
      </c>
      <c r="AJ294" t="str">
        <f t="shared" si="106"/>
        <v/>
      </c>
      <c r="AK294" t="str">
        <f t="shared" si="107"/>
        <v/>
      </c>
      <c r="AL294" t="str">
        <f t="shared" si="108"/>
        <v/>
      </c>
      <c r="AM294" t="str">
        <f>IF(R294="","",'School Form 1-Copy'!$F$4)</f>
        <v/>
      </c>
      <c r="AN294" t="str">
        <f>IF(R294="","",'School Form 1-Copy'!$F$3)</f>
        <v/>
      </c>
      <c r="AO294" t="str">
        <f>IF(R294="","",'School Form 1-Copy'!$AH$3)</f>
        <v/>
      </c>
      <c r="AP294" t="str">
        <f>IF(R294="","",'School Form 1-Copy'!$S$3)</f>
        <v/>
      </c>
      <c r="AQ294" t="str">
        <f>IF(R294="","",IF('School Form 1-Copy'!$K$3="NCR","NCR",IF('School Form 1-Copy'!$K$3="ARMM","ARMM",IF('School Form 1-Copy'!$K$3="CARAGA","CARAGA",MID('School Form 1-Copy'!$K$3,FIND(" ",'School Form 1-Copy'!$K$3)+1,256)))))</f>
        <v/>
      </c>
      <c r="AR294" t="str">
        <f>IF(R294="","",MID('School Form 1-Copy'!$AB$4,FIND(" ",'School Form 1-Copy'!$AB$4)+1,256))</f>
        <v/>
      </c>
      <c r="AS294" t="str">
        <f>IF(R294="","",'School Form 1-Copy'!$AH$4)</f>
        <v/>
      </c>
      <c r="AT294" t="str">
        <f>IF(S294="","",'School Form 1-Copy'!$S$4)</f>
        <v/>
      </c>
      <c r="AU294" t="str">
        <f ca="1">IF(AM294="","",INDIRECT("'"&amp;"School Form 1-Copy"&amp;"'!"&amp;"AD"&amp;MATCH("*Prepared*",'School Form 1-Copy'!$AD$1:$AD$1000,0)+1))</f>
        <v/>
      </c>
    </row>
    <row r="295" spans="9:47">
      <c r="I295" t="str">
        <f t="shared" si="109"/>
        <v/>
      </c>
      <c r="J295" t="str">
        <f>IF(I295="","",VLOOKUP(F91,IF({1,0},'School Form 1-Copy'!$C$1:$C$1000,'School Form 1-Copy'!$A$1:$A$1000),2,0))</f>
        <v/>
      </c>
      <c r="K295" t="str">
        <f t="shared" si="110"/>
        <v/>
      </c>
      <c r="L295" t="str">
        <f t="shared" si="111"/>
        <v/>
      </c>
      <c r="M295" t="str">
        <f t="array" ref="M295">LOOKUP("zzzzz",CHOOSE({1,2},"",INDEX(I:I,SMALL(IF($I$3:$I$1000&lt;&gt;"",ROW($I$3:$I$1000)),ROWS($M$3:M295)))))</f>
        <v/>
      </c>
      <c r="N295" t="str">
        <f t="shared" si="93"/>
        <v/>
      </c>
      <c r="O295" t="str">
        <f t="shared" si="94"/>
        <v/>
      </c>
      <c r="P295" t="str">
        <f t="shared" si="95"/>
        <v/>
      </c>
      <c r="Q295" t="str">
        <f t="shared" si="96"/>
        <v/>
      </c>
      <c r="R295" t="str">
        <f>IFERROR(TRIM(MID(SUBSTITUTE(SUBSTITUTE(","&amp;$M295," ",", ",LEN($M295)-LEN(SUBSTITUTE($M295," ",""))),",",REPT(" ",50)),50*COLUMNS($M:M),50)),"")</f>
        <v/>
      </c>
      <c r="S295" t="str">
        <f>IFERROR(TRIM(MID(SUBSTITUTE(SUBSTITUTE(","&amp;$M295," ",", ",LEN($M295)-LEN(SUBSTITUTE($M295," ",""))),",",REPT(" ",50)),50*COLUMNS($M:N),50)),"")</f>
        <v/>
      </c>
      <c r="T295" t="str">
        <f>IFERROR(TRIM(MID(SUBSTITUTE(SUBSTITUTE(","&amp;$M295," ",", ",LEN($M295)-LEN(SUBSTITUTE($M295," ",""))),",",REPT(" ",50)),50*COLUMNS($M:O),50)),"")</f>
        <v/>
      </c>
      <c r="U295" t="str">
        <f>IFERROR(TRIM(MID(SUBSTITUTE(SUBSTITUTE(","&amp;$M295," ",", ",LEN($M295)-LEN(SUBSTITUTE($M295," ",""))),",",REPT(" ",50)),50*COLUMNS($M:P),50)),"")</f>
        <v/>
      </c>
      <c r="V295" s="53" t="e">
        <f>IF(LEN(TRIM(MID(SUBSTITUTE(SUBSTITUTE(","&amp;$Q295," ",", ",LEN($Q295)-LEN(SUBSTITUTE($Q295," ",""))),",",REPT(" ",50)),50*COLUMNS($Q:S),50)))&gt;3,TRIM(MID(SUBSTITUTE(SUBSTITUTE(","&amp;$Q295," ",", ",LEN($Q295)-LEN(SUBSTITUTE($Q295," ",""))),",",REPT(" ",50)),50*COLUMNS($Q:S),50)),"")</f>
        <v>#VALUE!</v>
      </c>
      <c r="W295" s="53" t="e">
        <f t="shared" si="97"/>
        <v>#VALUE!</v>
      </c>
      <c r="X295" t="e">
        <f t="shared" si="92"/>
        <v>#VALUE!</v>
      </c>
      <c r="Y295" s="54" t="e">
        <f t="shared" si="98"/>
        <v>#VALUE!</v>
      </c>
      <c r="Z295" s="53" t="e">
        <f>IF(AND(LEN(TRIM(MID(SUBSTITUTE(SUBSTITUTE(","&amp;$R295," ",", ",LEN($R295)-LEN(SUBSTITUTE($R295," ",""))),",",REPT(" ",50)),50*COLUMNS($R:R),50))&gt;0),LEFT(TRIM(MID(SUBSTITUTE(SUBSTITUTE(","&amp;$R295," ",", ",LEN($R295)-LEN(SUBSTITUTE($R295," ",""))),",",REPT(" ",50)),50*COLUMNS($R:R),50)),1)="I",LEFT(TRIM(MID(SUBSTITUTE(SUBSTITUTE(","&amp;$R295," ",", ",LEN($R295)-LEN(SUBSTITUTE($R295," ",""))),",",REPT(" ",50)),50*COLUMNS($R:R),50)),1)="V",LEFT(TRIM(MID(SUBSTITUTE(SUBSTITUTE(","&amp;$R295," ",", ",LEN($R295)-LEN(SUBSTITUTE($R295," ",""))),",",REPT(" ",50)),50*COLUMNS($R:R),50)),1)="X",LEFT(TRIM(MID(SUBSTITUTE(SUBSTITUTE(","&amp;$R295," ",", ",LEN($R295)-LEN(SUBSTITUTE($R295," ",""))),",",REPT(" ",50)),50*COLUMNS($R:R),50)),1)="J"),TRIM(MID(SUBSTITUTE(SUBSTITUTE(","&amp;$R295," ",", ",LEN($R295)-LEN(SUBSTITUTE($R295," ",""))),",",REPT(" ",50)),50*COLUMNS($R:R),50)),R295)</f>
        <v>#VALUE!</v>
      </c>
      <c r="AA295" s="55" t="str">
        <f t="shared" si="99"/>
        <v xml:space="preserve"> </v>
      </c>
      <c r="AB295" s="56" t="e">
        <f>IF(AE295="",IF(OR(LEFT(W295,1)="I",LEFT(W295,1)="V",LEFT(W295,1)="X",LEFT(W295,2)="JR",LEFT(W295,2)="SR"),IF(LEN(T295)-LEN(SUBSTITUTE(T295," ",""))&gt;=2,LEFT(T295,(FIND(" ",T295,1)-1)),W295),IF(AND(W295="",V295=""),IF(SUBSTITUTE(SUBSTITUTE(SUBSTITUTE(R295,AA295,""),".","")," ","")="",IF(LEN(TRIM(MID(SUBSTITUTE(SUBSTITUTE(","&amp;$Q295," ",", ",LEN($Q295)-LEN(SUBSTITUTE($Q295," ",""))),",",REPT(" ",50)),50*COLUMNS($Q:S),50)))&gt;3,LEFT(TRIM(MID(SUBSTITUTE(SUBSTITUTE(","&amp;$Q295," ",", ",LEN($Q295)-LEN(SUBSTITUTE($Q295," ",""))),",",REPT(" ",50)),50*COLUMNS($Q:S),50)),3),TRIM(MID(SUBSTITUTE(SUBSTITUTE(","&amp;$Q295," ",", ",LEN($Q295)-LEN(SUBSTITUTE($Q295," ",""))),",",REPT(" ",50)),50*COLUMNS($Q:S),50))),SUBSTITUTE(SUBSTITUTE(SUBSTITUTE(R295,AA295,""),".","")," ","")),IF(AND(LEN(W295)&gt;0,LEN(V295)&gt;0),IF(SUBSTITUTE(SUBSTITUTE(SUBSTITUTE(R295,AA295,""),".","")," ","")="",IF(LEN(TRIM(MID(SUBSTITUTE(SUBSTITUTE(","&amp;$Q295," ",", ",LEN($Q295)-LEN(SUBSTITUTE($Q295," ",""))),",",REPT(" ",50)),50*COLUMNS($Q:S),50)))&gt;3,LEFT(TRIM(MID(SUBSTITUTE(SUBSTITUTE(","&amp;$Q295," ",", ",LEN($Q295)-LEN(SUBSTITUTE($Q295," ",""))),",",REPT(" ",50)),50*COLUMNS($Q:S),50)),3),TRIM(MID(SUBSTITUTE(SUBSTITUTE(","&amp;$Q295," ",", ",LEN($Q295)-LEN(SUBSTITUTE($Q295," ",""))),",",REPT(" ",50)),50*COLUMNS($Q:S),50))),SUBSTITUTE(SUBSTITUTE(SUBSTITUTE(R295,AA295,""),".","")," ","")),""))),AE295)</f>
        <v>#VALUE!</v>
      </c>
      <c r="AC295" s="56" t="e">
        <f t="shared" si="100"/>
        <v>#VALUE!</v>
      </c>
      <c r="AD295" s="57" t="str">
        <f t="shared" si="101"/>
        <v/>
      </c>
      <c r="AE295" t="str">
        <f t="array" ref="AE295">IFERROR(INDEX(elem_res,MATCH(TRUE,ISNUMBER(SEARCH(elem_ext,AA295)),0)),"")</f>
        <v/>
      </c>
      <c r="AF295" t="str">
        <f t="shared" si="102"/>
        <v xml:space="preserve"> </v>
      </c>
      <c r="AG295" t="str">
        <f t="shared" si="103"/>
        <v/>
      </c>
      <c r="AH295" t="e">
        <f t="shared" si="104"/>
        <v>#VALUE!</v>
      </c>
      <c r="AI295" t="str">
        <f t="shared" si="105"/>
        <v/>
      </c>
      <c r="AJ295" t="str">
        <f t="shared" si="106"/>
        <v/>
      </c>
      <c r="AK295" t="str">
        <f t="shared" si="107"/>
        <v/>
      </c>
      <c r="AL295" t="str">
        <f t="shared" si="108"/>
        <v/>
      </c>
      <c r="AM295" t="str">
        <f>IF(R295="","",'School Form 1-Copy'!$F$4)</f>
        <v/>
      </c>
      <c r="AN295" t="str">
        <f>IF(R295="","",'School Form 1-Copy'!$F$3)</f>
        <v/>
      </c>
      <c r="AO295" t="str">
        <f>IF(R295="","",'School Form 1-Copy'!$AH$3)</f>
        <v/>
      </c>
      <c r="AP295" t="str">
        <f>IF(R295="","",'School Form 1-Copy'!$S$3)</f>
        <v/>
      </c>
      <c r="AQ295" t="str">
        <f>IF(R295="","",IF('School Form 1-Copy'!$K$3="NCR","NCR",IF('School Form 1-Copy'!$K$3="ARMM","ARMM",IF('School Form 1-Copy'!$K$3="CARAGA","CARAGA",MID('School Form 1-Copy'!$K$3,FIND(" ",'School Form 1-Copy'!$K$3)+1,256)))))</f>
        <v/>
      </c>
      <c r="AR295" t="str">
        <f>IF(R295="","",MID('School Form 1-Copy'!$AB$4,FIND(" ",'School Form 1-Copy'!$AB$4)+1,256))</f>
        <v/>
      </c>
      <c r="AS295" t="str">
        <f>IF(R295="","",'School Form 1-Copy'!$AH$4)</f>
        <v/>
      </c>
      <c r="AT295" t="str">
        <f>IF(S295="","",'School Form 1-Copy'!$S$4)</f>
        <v/>
      </c>
      <c r="AU295" t="str">
        <f ca="1">IF(AM295="","",INDIRECT("'"&amp;"School Form 1-Copy"&amp;"'!"&amp;"AD"&amp;MATCH("*Prepared*",'School Form 1-Copy'!$AD$1:$AD$1000,0)+1))</f>
        <v/>
      </c>
    </row>
    <row r="296" spans="9:47">
      <c r="I296" t="str">
        <f t="shared" si="109"/>
        <v/>
      </c>
      <c r="J296" t="str">
        <f>IF(I296="","",VLOOKUP(F92,IF({1,0},'School Form 1-Copy'!$C$1:$C$1000,'School Form 1-Copy'!$A$1:$A$1000),2,0))</f>
        <v/>
      </c>
      <c r="K296" t="str">
        <f t="shared" si="110"/>
        <v/>
      </c>
      <c r="L296" t="str">
        <f t="shared" si="111"/>
        <v/>
      </c>
      <c r="M296" t="str">
        <f t="array" ref="M296">LOOKUP("zzzzz",CHOOSE({1,2},"",INDEX(I:I,SMALL(IF($I$3:$I$1000&lt;&gt;"",ROW($I$3:$I$1000)),ROWS($M$3:M296)))))</f>
        <v/>
      </c>
      <c r="N296" t="str">
        <f t="shared" si="93"/>
        <v/>
      </c>
      <c r="O296" t="str">
        <f t="shared" si="94"/>
        <v/>
      </c>
      <c r="P296" t="str">
        <f t="shared" si="95"/>
        <v/>
      </c>
      <c r="Q296" t="str">
        <f t="shared" si="96"/>
        <v/>
      </c>
      <c r="R296" t="str">
        <f>IFERROR(TRIM(MID(SUBSTITUTE(SUBSTITUTE(","&amp;$M296," ",", ",LEN($M296)-LEN(SUBSTITUTE($M296," ",""))),",",REPT(" ",50)),50*COLUMNS($M:M),50)),"")</f>
        <v/>
      </c>
      <c r="S296" t="str">
        <f>IFERROR(TRIM(MID(SUBSTITUTE(SUBSTITUTE(","&amp;$M296," ",", ",LEN($M296)-LEN(SUBSTITUTE($M296," ",""))),",",REPT(" ",50)),50*COLUMNS($M:N),50)),"")</f>
        <v/>
      </c>
      <c r="T296" t="str">
        <f>IFERROR(TRIM(MID(SUBSTITUTE(SUBSTITUTE(","&amp;$M296," ",", ",LEN($M296)-LEN(SUBSTITUTE($M296," ",""))),",",REPT(" ",50)),50*COLUMNS($M:O),50)),"")</f>
        <v/>
      </c>
      <c r="U296" t="str">
        <f>IFERROR(TRIM(MID(SUBSTITUTE(SUBSTITUTE(","&amp;$M296," ",", ",LEN($M296)-LEN(SUBSTITUTE($M296," ",""))),",",REPT(" ",50)),50*COLUMNS($M:P),50)),"")</f>
        <v/>
      </c>
      <c r="V296" s="53" t="e">
        <f>IF(LEN(TRIM(MID(SUBSTITUTE(SUBSTITUTE(","&amp;$Q296," ",", ",LEN($Q296)-LEN(SUBSTITUTE($Q296," ",""))),",",REPT(" ",50)),50*COLUMNS($Q:S),50)))&gt;3,TRIM(MID(SUBSTITUTE(SUBSTITUTE(","&amp;$Q296," ",", ",LEN($Q296)-LEN(SUBSTITUTE($Q296," ",""))),",",REPT(" ",50)),50*COLUMNS($Q:S),50)),"")</f>
        <v>#VALUE!</v>
      </c>
      <c r="W296" s="53" t="e">
        <f t="shared" si="97"/>
        <v>#VALUE!</v>
      </c>
      <c r="X296" t="e">
        <f t="shared" si="92"/>
        <v>#VALUE!</v>
      </c>
      <c r="Y296" s="54" t="e">
        <f t="shared" si="98"/>
        <v>#VALUE!</v>
      </c>
      <c r="Z296" s="53" t="e">
        <f>IF(AND(LEN(TRIM(MID(SUBSTITUTE(SUBSTITUTE(","&amp;$R296," ",", ",LEN($R296)-LEN(SUBSTITUTE($R296," ",""))),",",REPT(" ",50)),50*COLUMNS($R:R),50))&gt;0),LEFT(TRIM(MID(SUBSTITUTE(SUBSTITUTE(","&amp;$R296," ",", ",LEN($R296)-LEN(SUBSTITUTE($R296," ",""))),",",REPT(" ",50)),50*COLUMNS($R:R),50)),1)="I",LEFT(TRIM(MID(SUBSTITUTE(SUBSTITUTE(","&amp;$R296," ",", ",LEN($R296)-LEN(SUBSTITUTE($R296," ",""))),",",REPT(" ",50)),50*COLUMNS($R:R),50)),1)="V",LEFT(TRIM(MID(SUBSTITUTE(SUBSTITUTE(","&amp;$R296," ",", ",LEN($R296)-LEN(SUBSTITUTE($R296," ",""))),",",REPT(" ",50)),50*COLUMNS($R:R),50)),1)="X",LEFT(TRIM(MID(SUBSTITUTE(SUBSTITUTE(","&amp;$R296," ",", ",LEN($R296)-LEN(SUBSTITUTE($R296," ",""))),",",REPT(" ",50)),50*COLUMNS($R:R),50)),1)="J"),TRIM(MID(SUBSTITUTE(SUBSTITUTE(","&amp;$R296," ",", ",LEN($R296)-LEN(SUBSTITUTE($R296," ",""))),",",REPT(" ",50)),50*COLUMNS($R:R),50)),R296)</f>
        <v>#VALUE!</v>
      </c>
      <c r="AA296" s="55" t="str">
        <f t="shared" si="99"/>
        <v xml:space="preserve"> </v>
      </c>
      <c r="AB296" s="56" t="e">
        <f>IF(AE296="",IF(OR(LEFT(W296,1)="I",LEFT(W296,1)="V",LEFT(W296,1)="X",LEFT(W296,2)="JR",LEFT(W296,2)="SR"),IF(LEN(T296)-LEN(SUBSTITUTE(T296," ",""))&gt;=2,LEFT(T296,(FIND(" ",T296,1)-1)),W296),IF(AND(W296="",V296=""),IF(SUBSTITUTE(SUBSTITUTE(SUBSTITUTE(R296,AA296,""),".","")," ","")="",IF(LEN(TRIM(MID(SUBSTITUTE(SUBSTITUTE(","&amp;$Q296," ",", ",LEN($Q296)-LEN(SUBSTITUTE($Q296," ",""))),",",REPT(" ",50)),50*COLUMNS($Q:S),50)))&gt;3,LEFT(TRIM(MID(SUBSTITUTE(SUBSTITUTE(","&amp;$Q296," ",", ",LEN($Q296)-LEN(SUBSTITUTE($Q296," ",""))),",",REPT(" ",50)),50*COLUMNS($Q:S),50)),3),TRIM(MID(SUBSTITUTE(SUBSTITUTE(","&amp;$Q296," ",", ",LEN($Q296)-LEN(SUBSTITUTE($Q296," ",""))),",",REPT(" ",50)),50*COLUMNS($Q:S),50))),SUBSTITUTE(SUBSTITUTE(SUBSTITUTE(R296,AA296,""),".","")," ","")),IF(AND(LEN(W296)&gt;0,LEN(V296)&gt;0),IF(SUBSTITUTE(SUBSTITUTE(SUBSTITUTE(R296,AA296,""),".","")," ","")="",IF(LEN(TRIM(MID(SUBSTITUTE(SUBSTITUTE(","&amp;$Q296," ",", ",LEN($Q296)-LEN(SUBSTITUTE($Q296," ",""))),",",REPT(" ",50)),50*COLUMNS($Q:S),50)))&gt;3,LEFT(TRIM(MID(SUBSTITUTE(SUBSTITUTE(","&amp;$Q296," ",", ",LEN($Q296)-LEN(SUBSTITUTE($Q296," ",""))),",",REPT(" ",50)),50*COLUMNS($Q:S),50)),3),TRIM(MID(SUBSTITUTE(SUBSTITUTE(","&amp;$Q296," ",", ",LEN($Q296)-LEN(SUBSTITUTE($Q296," ",""))),",",REPT(" ",50)),50*COLUMNS($Q:S),50))),SUBSTITUTE(SUBSTITUTE(SUBSTITUTE(R296,AA296,""),".","")," ","")),""))),AE296)</f>
        <v>#VALUE!</v>
      </c>
      <c r="AC296" s="56" t="e">
        <f t="shared" si="100"/>
        <v>#VALUE!</v>
      </c>
      <c r="AD296" s="57" t="str">
        <f t="shared" si="101"/>
        <v/>
      </c>
      <c r="AE296" t="str">
        <f t="array" ref="AE296">IFERROR(INDEX(elem_res,MATCH(TRUE,ISNUMBER(SEARCH(elem_ext,AA296)),0)),"")</f>
        <v/>
      </c>
      <c r="AF296" t="str">
        <f t="shared" si="102"/>
        <v xml:space="preserve"> </v>
      </c>
      <c r="AG296" t="str">
        <f t="shared" si="103"/>
        <v/>
      </c>
      <c r="AH296" t="e">
        <f t="shared" si="104"/>
        <v>#VALUE!</v>
      </c>
      <c r="AI296" t="str">
        <f t="shared" si="105"/>
        <v/>
      </c>
      <c r="AJ296" t="str">
        <f t="shared" si="106"/>
        <v/>
      </c>
      <c r="AK296" t="str">
        <f t="shared" si="107"/>
        <v/>
      </c>
      <c r="AL296" t="str">
        <f t="shared" si="108"/>
        <v/>
      </c>
      <c r="AM296" t="str">
        <f>IF(R296="","",'School Form 1-Copy'!$F$4)</f>
        <v/>
      </c>
      <c r="AN296" t="str">
        <f>IF(R296="","",'School Form 1-Copy'!$F$3)</f>
        <v/>
      </c>
      <c r="AO296" t="str">
        <f>IF(R296="","",'School Form 1-Copy'!$AH$3)</f>
        <v/>
      </c>
      <c r="AP296" t="str">
        <f>IF(R296="","",'School Form 1-Copy'!$S$3)</f>
        <v/>
      </c>
      <c r="AQ296" t="str">
        <f>IF(R296="","",IF('School Form 1-Copy'!$K$3="NCR","NCR",IF('School Form 1-Copy'!$K$3="ARMM","ARMM",IF('School Form 1-Copy'!$K$3="CARAGA","CARAGA",MID('School Form 1-Copy'!$K$3,FIND(" ",'School Form 1-Copy'!$K$3)+1,256)))))</f>
        <v/>
      </c>
      <c r="AR296" t="str">
        <f>IF(R296="","",MID('School Form 1-Copy'!$AB$4,FIND(" ",'School Form 1-Copy'!$AB$4)+1,256))</f>
        <v/>
      </c>
      <c r="AS296" t="str">
        <f>IF(R296="","",'School Form 1-Copy'!$AH$4)</f>
        <v/>
      </c>
      <c r="AT296" t="str">
        <f>IF(S296="","",'School Form 1-Copy'!$S$4)</f>
        <v/>
      </c>
      <c r="AU296" t="str">
        <f ca="1">IF(AM296="","",INDIRECT("'"&amp;"School Form 1-Copy"&amp;"'!"&amp;"AD"&amp;MATCH("*Prepared*",'School Form 1-Copy'!$AD$1:$AD$1000,0)+1))</f>
        <v/>
      </c>
    </row>
    <row r="297" spans="9:47">
      <c r="I297" t="str">
        <f t="shared" si="109"/>
        <v/>
      </c>
      <c r="J297" t="str">
        <f>IF(I297="","",VLOOKUP(F93,IF({1,0},'School Form 1-Copy'!$C$1:$C$1000,'School Form 1-Copy'!$A$1:$A$1000),2,0))</f>
        <v/>
      </c>
      <c r="K297" t="str">
        <f t="shared" si="110"/>
        <v/>
      </c>
      <c r="L297" t="str">
        <f t="shared" si="111"/>
        <v/>
      </c>
      <c r="M297" t="str">
        <f t="array" ref="M297">LOOKUP("zzzzz",CHOOSE({1,2},"",INDEX(I:I,SMALL(IF($I$3:$I$1000&lt;&gt;"",ROW($I$3:$I$1000)),ROWS($M$3:M297)))))</f>
        <v/>
      </c>
      <c r="N297" t="str">
        <f t="shared" si="93"/>
        <v/>
      </c>
      <c r="O297" t="str">
        <f t="shared" si="94"/>
        <v/>
      </c>
      <c r="P297" t="str">
        <f t="shared" si="95"/>
        <v/>
      </c>
      <c r="Q297" t="str">
        <f t="shared" si="96"/>
        <v/>
      </c>
      <c r="R297" t="str">
        <f>IFERROR(TRIM(MID(SUBSTITUTE(SUBSTITUTE(","&amp;$M297," ",", ",LEN($M297)-LEN(SUBSTITUTE($M297," ",""))),",",REPT(" ",50)),50*COLUMNS($M:M),50)),"")</f>
        <v/>
      </c>
      <c r="S297" t="str">
        <f>IFERROR(TRIM(MID(SUBSTITUTE(SUBSTITUTE(","&amp;$M297," ",", ",LEN($M297)-LEN(SUBSTITUTE($M297," ",""))),",",REPT(" ",50)),50*COLUMNS($M:N),50)),"")</f>
        <v/>
      </c>
      <c r="T297" t="str">
        <f>IFERROR(TRIM(MID(SUBSTITUTE(SUBSTITUTE(","&amp;$M297," ",", ",LEN($M297)-LEN(SUBSTITUTE($M297," ",""))),",",REPT(" ",50)),50*COLUMNS($M:O),50)),"")</f>
        <v/>
      </c>
      <c r="U297" t="str">
        <f>IFERROR(TRIM(MID(SUBSTITUTE(SUBSTITUTE(","&amp;$M297," ",", ",LEN($M297)-LEN(SUBSTITUTE($M297," ",""))),",",REPT(" ",50)),50*COLUMNS($M:P),50)),"")</f>
        <v/>
      </c>
      <c r="V297" s="53" t="e">
        <f>IF(LEN(TRIM(MID(SUBSTITUTE(SUBSTITUTE(","&amp;$Q297," ",", ",LEN($Q297)-LEN(SUBSTITUTE($Q297," ",""))),",",REPT(" ",50)),50*COLUMNS($Q:S),50)))&gt;3,TRIM(MID(SUBSTITUTE(SUBSTITUTE(","&amp;$Q297," ",", ",LEN($Q297)-LEN(SUBSTITUTE($Q297," ",""))),",",REPT(" ",50)),50*COLUMNS($Q:S),50)),"")</f>
        <v>#VALUE!</v>
      </c>
      <c r="W297" s="53" t="e">
        <f t="shared" si="97"/>
        <v>#VALUE!</v>
      </c>
      <c r="X297" t="e">
        <f t="shared" si="92"/>
        <v>#VALUE!</v>
      </c>
      <c r="Y297" s="54" t="e">
        <f t="shared" si="98"/>
        <v>#VALUE!</v>
      </c>
      <c r="Z297" s="53" t="e">
        <f>IF(AND(LEN(TRIM(MID(SUBSTITUTE(SUBSTITUTE(","&amp;$R297," ",", ",LEN($R297)-LEN(SUBSTITUTE($R297," ",""))),",",REPT(" ",50)),50*COLUMNS($R:R),50))&gt;0),LEFT(TRIM(MID(SUBSTITUTE(SUBSTITUTE(","&amp;$R297," ",", ",LEN($R297)-LEN(SUBSTITUTE($R297," ",""))),",",REPT(" ",50)),50*COLUMNS($R:R),50)),1)="I",LEFT(TRIM(MID(SUBSTITUTE(SUBSTITUTE(","&amp;$R297," ",", ",LEN($R297)-LEN(SUBSTITUTE($R297," ",""))),",",REPT(" ",50)),50*COLUMNS($R:R),50)),1)="V",LEFT(TRIM(MID(SUBSTITUTE(SUBSTITUTE(","&amp;$R297," ",", ",LEN($R297)-LEN(SUBSTITUTE($R297," ",""))),",",REPT(" ",50)),50*COLUMNS($R:R),50)),1)="X",LEFT(TRIM(MID(SUBSTITUTE(SUBSTITUTE(","&amp;$R297," ",", ",LEN($R297)-LEN(SUBSTITUTE($R297," ",""))),",",REPT(" ",50)),50*COLUMNS($R:R),50)),1)="J"),TRIM(MID(SUBSTITUTE(SUBSTITUTE(","&amp;$R297," ",", ",LEN($R297)-LEN(SUBSTITUTE($R297," ",""))),",",REPT(" ",50)),50*COLUMNS($R:R),50)),R297)</f>
        <v>#VALUE!</v>
      </c>
      <c r="AA297" s="55" t="str">
        <f t="shared" si="99"/>
        <v xml:space="preserve"> </v>
      </c>
      <c r="AB297" s="56" t="e">
        <f>IF(AE297="",IF(OR(LEFT(W297,1)="I",LEFT(W297,1)="V",LEFT(W297,1)="X",LEFT(W297,2)="JR",LEFT(W297,2)="SR"),IF(LEN(T297)-LEN(SUBSTITUTE(T297," ",""))&gt;=2,LEFT(T297,(FIND(" ",T297,1)-1)),W297),IF(AND(W297="",V297=""),IF(SUBSTITUTE(SUBSTITUTE(SUBSTITUTE(R297,AA297,""),".","")," ","")="",IF(LEN(TRIM(MID(SUBSTITUTE(SUBSTITUTE(","&amp;$Q297," ",", ",LEN($Q297)-LEN(SUBSTITUTE($Q297," ",""))),",",REPT(" ",50)),50*COLUMNS($Q:S),50)))&gt;3,LEFT(TRIM(MID(SUBSTITUTE(SUBSTITUTE(","&amp;$Q297," ",", ",LEN($Q297)-LEN(SUBSTITUTE($Q297," ",""))),",",REPT(" ",50)),50*COLUMNS($Q:S),50)),3),TRIM(MID(SUBSTITUTE(SUBSTITUTE(","&amp;$Q297," ",", ",LEN($Q297)-LEN(SUBSTITUTE($Q297," ",""))),",",REPT(" ",50)),50*COLUMNS($Q:S),50))),SUBSTITUTE(SUBSTITUTE(SUBSTITUTE(R297,AA297,""),".","")," ","")),IF(AND(LEN(W297)&gt;0,LEN(V297)&gt;0),IF(SUBSTITUTE(SUBSTITUTE(SUBSTITUTE(R297,AA297,""),".","")," ","")="",IF(LEN(TRIM(MID(SUBSTITUTE(SUBSTITUTE(","&amp;$Q297," ",", ",LEN($Q297)-LEN(SUBSTITUTE($Q297," ",""))),",",REPT(" ",50)),50*COLUMNS($Q:S),50)))&gt;3,LEFT(TRIM(MID(SUBSTITUTE(SUBSTITUTE(","&amp;$Q297," ",", ",LEN($Q297)-LEN(SUBSTITUTE($Q297," ",""))),",",REPT(" ",50)),50*COLUMNS($Q:S),50)),3),TRIM(MID(SUBSTITUTE(SUBSTITUTE(","&amp;$Q297," ",", ",LEN($Q297)-LEN(SUBSTITUTE($Q297," ",""))),",",REPT(" ",50)),50*COLUMNS($Q:S),50))),SUBSTITUTE(SUBSTITUTE(SUBSTITUTE(R297,AA297,""),".","")," ","")),""))),AE297)</f>
        <v>#VALUE!</v>
      </c>
      <c r="AC297" s="56" t="e">
        <f t="shared" si="100"/>
        <v>#VALUE!</v>
      </c>
      <c r="AD297" s="57" t="str">
        <f t="shared" si="101"/>
        <v/>
      </c>
      <c r="AE297" t="str">
        <f t="array" ref="AE297">IFERROR(INDEX(elem_res,MATCH(TRUE,ISNUMBER(SEARCH(elem_ext,AA297)),0)),"")</f>
        <v/>
      </c>
      <c r="AF297" t="str">
        <f t="shared" si="102"/>
        <v xml:space="preserve"> </v>
      </c>
      <c r="AG297" t="str">
        <f t="shared" si="103"/>
        <v/>
      </c>
      <c r="AH297" t="e">
        <f t="shared" si="104"/>
        <v>#VALUE!</v>
      </c>
      <c r="AI297" t="str">
        <f t="shared" si="105"/>
        <v/>
      </c>
      <c r="AJ297" t="str">
        <f t="shared" si="106"/>
        <v/>
      </c>
      <c r="AK297" t="str">
        <f t="shared" si="107"/>
        <v/>
      </c>
      <c r="AL297" t="str">
        <f t="shared" si="108"/>
        <v/>
      </c>
      <c r="AM297" t="str">
        <f>IF(R297="","",'School Form 1-Copy'!$F$4)</f>
        <v/>
      </c>
      <c r="AN297" t="str">
        <f>IF(R297="","",'School Form 1-Copy'!$F$3)</f>
        <v/>
      </c>
      <c r="AO297" t="str">
        <f>IF(R297="","",'School Form 1-Copy'!$AH$3)</f>
        <v/>
      </c>
      <c r="AP297" t="str">
        <f>IF(R297="","",'School Form 1-Copy'!$S$3)</f>
        <v/>
      </c>
      <c r="AQ297" t="str">
        <f>IF(R297="","",IF('School Form 1-Copy'!$K$3="NCR","NCR",IF('School Form 1-Copy'!$K$3="ARMM","ARMM",IF('School Form 1-Copy'!$K$3="CARAGA","CARAGA",MID('School Form 1-Copy'!$K$3,FIND(" ",'School Form 1-Copy'!$K$3)+1,256)))))</f>
        <v/>
      </c>
      <c r="AR297" t="str">
        <f>IF(R297="","",MID('School Form 1-Copy'!$AB$4,FIND(" ",'School Form 1-Copy'!$AB$4)+1,256))</f>
        <v/>
      </c>
      <c r="AS297" t="str">
        <f>IF(R297="","",'School Form 1-Copy'!$AH$4)</f>
        <v/>
      </c>
      <c r="AT297" t="str">
        <f>IF(S297="","",'School Form 1-Copy'!$S$4)</f>
        <v/>
      </c>
      <c r="AU297" t="str">
        <f ca="1">IF(AM297="","",INDIRECT("'"&amp;"School Form 1-Copy"&amp;"'!"&amp;"AD"&amp;MATCH("*Prepared*",'School Form 1-Copy'!$AD$1:$AD$1000,0)+1))</f>
        <v/>
      </c>
    </row>
    <row r="298" spans="9:47">
      <c r="I298" t="str">
        <f t="shared" si="109"/>
        <v/>
      </c>
      <c r="J298" t="str">
        <f>IF(I298="","",VLOOKUP(F94,IF({1,0},'School Form 1-Copy'!$C$1:$C$1000,'School Form 1-Copy'!$A$1:$A$1000),2,0))</f>
        <v/>
      </c>
      <c r="K298" t="str">
        <f t="shared" si="110"/>
        <v/>
      </c>
      <c r="L298" t="str">
        <f t="shared" si="111"/>
        <v/>
      </c>
      <c r="M298" t="str">
        <f t="array" ref="M298">LOOKUP("zzzzz",CHOOSE({1,2},"",INDEX(I:I,SMALL(IF($I$3:$I$1000&lt;&gt;"",ROW($I$3:$I$1000)),ROWS($M$3:M298)))))</f>
        <v/>
      </c>
      <c r="N298" t="str">
        <f t="shared" si="93"/>
        <v/>
      </c>
      <c r="O298" t="str">
        <f t="shared" si="94"/>
        <v/>
      </c>
      <c r="P298" t="str">
        <f t="shared" si="95"/>
        <v/>
      </c>
      <c r="Q298" t="str">
        <f t="shared" si="96"/>
        <v/>
      </c>
      <c r="R298" t="str">
        <f>IFERROR(TRIM(MID(SUBSTITUTE(SUBSTITUTE(","&amp;$M298," ",", ",LEN($M298)-LEN(SUBSTITUTE($M298," ",""))),",",REPT(" ",50)),50*COLUMNS($M:M),50)),"")</f>
        <v/>
      </c>
      <c r="S298" t="str">
        <f>IFERROR(TRIM(MID(SUBSTITUTE(SUBSTITUTE(","&amp;$M298," ",", ",LEN($M298)-LEN(SUBSTITUTE($M298," ",""))),",",REPT(" ",50)),50*COLUMNS($M:N),50)),"")</f>
        <v/>
      </c>
      <c r="T298" t="str">
        <f>IFERROR(TRIM(MID(SUBSTITUTE(SUBSTITUTE(","&amp;$M298," ",", ",LEN($M298)-LEN(SUBSTITUTE($M298," ",""))),",",REPT(" ",50)),50*COLUMNS($M:O),50)),"")</f>
        <v/>
      </c>
      <c r="U298" t="str">
        <f>IFERROR(TRIM(MID(SUBSTITUTE(SUBSTITUTE(","&amp;$M298," ",", ",LEN($M298)-LEN(SUBSTITUTE($M298," ",""))),",",REPT(" ",50)),50*COLUMNS($M:P),50)),"")</f>
        <v/>
      </c>
      <c r="V298" s="53" t="e">
        <f>IF(LEN(TRIM(MID(SUBSTITUTE(SUBSTITUTE(","&amp;$Q298," ",", ",LEN($Q298)-LEN(SUBSTITUTE($Q298," ",""))),",",REPT(" ",50)),50*COLUMNS($Q:S),50)))&gt;3,TRIM(MID(SUBSTITUTE(SUBSTITUTE(","&amp;$Q298," ",", ",LEN($Q298)-LEN(SUBSTITUTE($Q298," ",""))),",",REPT(" ",50)),50*COLUMNS($Q:S),50)),"")</f>
        <v>#VALUE!</v>
      </c>
      <c r="W298" s="53" t="e">
        <f t="shared" si="97"/>
        <v>#VALUE!</v>
      </c>
      <c r="X298" t="e">
        <f t="shared" si="92"/>
        <v>#VALUE!</v>
      </c>
      <c r="Y298" s="54" t="e">
        <f t="shared" si="98"/>
        <v>#VALUE!</v>
      </c>
      <c r="Z298" s="53" t="e">
        <f>IF(AND(LEN(TRIM(MID(SUBSTITUTE(SUBSTITUTE(","&amp;$R298," ",", ",LEN($R298)-LEN(SUBSTITUTE($R298," ",""))),",",REPT(" ",50)),50*COLUMNS($R:R),50))&gt;0),LEFT(TRIM(MID(SUBSTITUTE(SUBSTITUTE(","&amp;$R298," ",", ",LEN($R298)-LEN(SUBSTITUTE($R298," ",""))),",",REPT(" ",50)),50*COLUMNS($R:R),50)),1)="I",LEFT(TRIM(MID(SUBSTITUTE(SUBSTITUTE(","&amp;$R298," ",", ",LEN($R298)-LEN(SUBSTITUTE($R298," ",""))),",",REPT(" ",50)),50*COLUMNS($R:R),50)),1)="V",LEFT(TRIM(MID(SUBSTITUTE(SUBSTITUTE(","&amp;$R298," ",", ",LEN($R298)-LEN(SUBSTITUTE($R298," ",""))),",",REPT(" ",50)),50*COLUMNS($R:R),50)),1)="X",LEFT(TRIM(MID(SUBSTITUTE(SUBSTITUTE(","&amp;$R298," ",", ",LEN($R298)-LEN(SUBSTITUTE($R298," ",""))),",",REPT(" ",50)),50*COLUMNS($R:R),50)),1)="J"),TRIM(MID(SUBSTITUTE(SUBSTITUTE(","&amp;$R298," ",", ",LEN($R298)-LEN(SUBSTITUTE($R298," ",""))),",",REPT(" ",50)),50*COLUMNS($R:R),50)),R298)</f>
        <v>#VALUE!</v>
      </c>
      <c r="AA298" s="55" t="str">
        <f t="shared" si="99"/>
        <v xml:space="preserve"> </v>
      </c>
      <c r="AB298" s="56" t="e">
        <f>IF(AE298="",IF(OR(LEFT(W298,1)="I",LEFT(W298,1)="V",LEFT(W298,1)="X",LEFT(W298,2)="JR",LEFT(W298,2)="SR"),IF(LEN(T298)-LEN(SUBSTITUTE(T298," ",""))&gt;=2,LEFT(T298,(FIND(" ",T298,1)-1)),W298),IF(AND(W298="",V298=""),IF(SUBSTITUTE(SUBSTITUTE(SUBSTITUTE(R298,AA298,""),".","")," ","")="",IF(LEN(TRIM(MID(SUBSTITUTE(SUBSTITUTE(","&amp;$Q298," ",", ",LEN($Q298)-LEN(SUBSTITUTE($Q298," ",""))),",",REPT(" ",50)),50*COLUMNS($Q:S),50)))&gt;3,LEFT(TRIM(MID(SUBSTITUTE(SUBSTITUTE(","&amp;$Q298," ",", ",LEN($Q298)-LEN(SUBSTITUTE($Q298," ",""))),",",REPT(" ",50)),50*COLUMNS($Q:S),50)),3),TRIM(MID(SUBSTITUTE(SUBSTITUTE(","&amp;$Q298," ",", ",LEN($Q298)-LEN(SUBSTITUTE($Q298," ",""))),",",REPT(" ",50)),50*COLUMNS($Q:S),50))),SUBSTITUTE(SUBSTITUTE(SUBSTITUTE(R298,AA298,""),".","")," ","")),IF(AND(LEN(W298)&gt;0,LEN(V298)&gt;0),IF(SUBSTITUTE(SUBSTITUTE(SUBSTITUTE(R298,AA298,""),".","")," ","")="",IF(LEN(TRIM(MID(SUBSTITUTE(SUBSTITUTE(","&amp;$Q298," ",", ",LEN($Q298)-LEN(SUBSTITUTE($Q298," ",""))),",",REPT(" ",50)),50*COLUMNS($Q:S),50)))&gt;3,LEFT(TRIM(MID(SUBSTITUTE(SUBSTITUTE(","&amp;$Q298," ",", ",LEN($Q298)-LEN(SUBSTITUTE($Q298," ",""))),",",REPT(" ",50)),50*COLUMNS($Q:S),50)),3),TRIM(MID(SUBSTITUTE(SUBSTITUTE(","&amp;$Q298," ",", ",LEN($Q298)-LEN(SUBSTITUTE($Q298," ",""))),",",REPT(" ",50)),50*COLUMNS($Q:S),50))),SUBSTITUTE(SUBSTITUTE(SUBSTITUTE(R298,AA298,""),".","")," ","")),""))),AE298)</f>
        <v>#VALUE!</v>
      </c>
      <c r="AC298" s="56" t="e">
        <f t="shared" si="100"/>
        <v>#VALUE!</v>
      </c>
      <c r="AD298" s="57" t="str">
        <f t="shared" si="101"/>
        <v/>
      </c>
      <c r="AE298" t="str">
        <f t="array" ref="AE298">IFERROR(INDEX(elem_res,MATCH(TRUE,ISNUMBER(SEARCH(elem_ext,AA298)),0)),"")</f>
        <v/>
      </c>
      <c r="AF298" t="str">
        <f t="shared" si="102"/>
        <v xml:space="preserve"> </v>
      </c>
      <c r="AG298" t="str">
        <f t="shared" si="103"/>
        <v/>
      </c>
      <c r="AH298" t="e">
        <f t="shared" si="104"/>
        <v>#VALUE!</v>
      </c>
      <c r="AI298" t="str">
        <f t="shared" si="105"/>
        <v/>
      </c>
      <c r="AJ298" t="str">
        <f t="shared" si="106"/>
        <v/>
      </c>
      <c r="AK298" t="str">
        <f t="shared" si="107"/>
        <v/>
      </c>
      <c r="AL298" t="str">
        <f t="shared" si="108"/>
        <v/>
      </c>
      <c r="AM298" t="str">
        <f>IF(R298="","",'School Form 1-Copy'!$F$4)</f>
        <v/>
      </c>
      <c r="AN298" t="str">
        <f>IF(R298="","",'School Form 1-Copy'!$F$3)</f>
        <v/>
      </c>
      <c r="AO298" t="str">
        <f>IF(R298="","",'School Form 1-Copy'!$AH$3)</f>
        <v/>
      </c>
      <c r="AP298" t="str">
        <f>IF(R298="","",'School Form 1-Copy'!$S$3)</f>
        <v/>
      </c>
      <c r="AQ298" t="str">
        <f>IF(R298="","",IF('School Form 1-Copy'!$K$3="NCR","NCR",IF('School Form 1-Copy'!$K$3="ARMM","ARMM",IF('School Form 1-Copy'!$K$3="CARAGA","CARAGA",MID('School Form 1-Copy'!$K$3,FIND(" ",'School Form 1-Copy'!$K$3)+1,256)))))</f>
        <v/>
      </c>
      <c r="AR298" t="str">
        <f>IF(R298="","",MID('School Form 1-Copy'!$AB$4,FIND(" ",'School Form 1-Copy'!$AB$4)+1,256))</f>
        <v/>
      </c>
      <c r="AS298" t="str">
        <f>IF(R298="","",'School Form 1-Copy'!$AH$4)</f>
        <v/>
      </c>
      <c r="AT298" t="str">
        <f>IF(S298="","",'School Form 1-Copy'!$S$4)</f>
        <v/>
      </c>
      <c r="AU298" t="str">
        <f ca="1">IF(AM298="","",INDIRECT("'"&amp;"School Form 1-Copy"&amp;"'!"&amp;"AD"&amp;MATCH("*Prepared*",'School Form 1-Copy'!$AD$1:$AD$1000,0)+1))</f>
        <v/>
      </c>
    </row>
    <row r="299" spans="9:47">
      <c r="I299" t="str">
        <f t="shared" si="109"/>
        <v/>
      </c>
      <c r="J299" t="str">
        <f>IF(I299="","",VLOOKUP(F95,IF({1,0},'School Form 1-Copy'!$C$1:$C$1000,'School Form 1-Copy'!$A$1:$A$1000),2,0))</f>
        <v/>
      </c>
      <c r="K299" t="str">
        <f t="shared" si="110"/>
        <v/>
      </c>
      <c r="L299" t="str">
        <f t="shared" si="111"/>
        <v/>
      </c>
      <c r="M299" t="str">
        <f t="array" ref="M299">LOOKUP("zzzzz",CHOOSE({1,2},"",INDEX(I:I,SMALL(IF($I$3:$I$1000&lt;&gt;"",ROW($I$3:$I$1000)),ROWS($M$3:M299)))))</f>
        <v/>
      </c>
      <c r="N299" t="str">
        <f t="shared" si="93"/>
        <v/>
      </c>
      <c r="O299" t="str">
        <f t="shared" si="94"/>
        <v/>
      </c>
      <c r="P299" t="str">
        <f t="shared" si="95"/>
        <v/>
      </c>
      <c r="Q299" t="str">
        <f t="shared" si="96"/>
        <v/>
      </c>
      <c r="R299" t="str">
        <f>IFERROR(TRIM(MID(SUBSTITUTE(SUBSTITUTE(","&amp;$M299," ",", ",LEN($M299)-LEN(SUBSTITUTE($M299," ",""))),",",REPT(" ",50)),50*COLUMNS($M:M),50)),"")</f>
        <v/>
      </c>
      <c r="S299" t="str">
        <f>IFERROR(TRIM(MID(SUBSTITUTE(SUBSTITUTE(","&amp;$M299," ",", ",LEN($M299)-LEN(SUBSTITUTE($M299," ",""))),",",REPT(" ",50)),50*COLUMNS($M:N),50)),"")</f>
        <v/>
      </c>
      <c r="T299" t="str">
        <f>IFERROR(TRIM(MID(SUBSTITUTE(SUBSTITUTE(","&amp;$M299," ",", ",LEN($M299)-LEN(SUBSTITUTE($M299," ",""))),",",REPT(" ",50)),50*COLUMNS($M:O),50)),"")</f>
        <v/>
      </c>
      <c r="U299" t="str">
        <f>IFERROR(TRIM(MID(SUBSTITUTE(SUBSTITUTE(","&amp;$M299," ",", ",LEN($M299)-LEN(SUBSTITUTE($M299," ",""))),",",REPT(" ",50)),50*COLUMNS($M:P),50)),"")</f>
        <v/>
      </c>
      <c r="V299" s="53" t="e">
        <f>IF(LEN(TRIM(MID(SUBSTITUTE(SUBSTITUTE(","&amp;$Q299," ",", ",LEN($Q299)-LEN(SUBSTITUTE($Q299," ",""))),",",REPT(" ",50)),50*COLUMNS($Q:S),50)))&gt;3,TRIM(MID(SUBSTITUTE(SUBSTITUTE(","&amp;$Q299," ",", ",LEN($Q299)-LEN(SUBSTITUTE($Q299," ",""))),",",REPT(" ",50)),50*COLUMNS($Q:S),50)),"")</f>
        <v>#VALUE!</v>
      </c>
      <c r="W299" s="53" t="e">
        <f t="shared" si="97"/>
        <v>#VALUE!</v>
      </c>
      <c r="X299" t="e">
        <f t="shared" si="92"/>
        <v>#VALUE!</v>
      </c>
      <c r="Y299" s="54" t="e">
        <f t="shared" si="98"/>
        <v>#VALUE!</v>
      </c>
      <c r="Z299" s="53" t="e">
        <f>IF(AND(LEN(TRIM(MID(SUBSTITUTE(SUBSTITUTE(","&amp;$R299," ",", ",LEN($R299)-LEN(SUBSTITUTE($R299," ",""))),",",REPT(" ",50)),50*COLUMNS($R:R),50))&gt;0),LEFT(TRIM(MID(SUBSTITUTE(SUBSTITUTE(","&amp;$R299," ",", ",LEN($R299)-LEN(SUBSTITUTE($R299," ",""))),",",REPT(" ",50)),50*COLUMNS($R:R),50)),1)="I",LEFT(TRIM(MID(SUBSTITUTE(SUBSTITUTE(","&amp;$R299," ",", ",LEN($R299)-LEN(SUBSTITUTE($R299," ",""))),",",REPT(" ",50)),50*COLUMNS($R:R),50)),1)="V",LEFT(TRIM(MID(SUBSTITUTE(SUBSTITUTE(","&amp;$R299," ",", ",LEN($R299)-LEN(SUBSTITUTE($R299," ",""))),",",REPT(" ",50)),50*COLUMNS($R:R),50)),1)="X",LEFT(TRIM(MID(SUBSTITUTE(SUBSTITUTE(","&amp;$R299," ",", ",LEN($R299)-LEN(SUBSTITUTE($R299," ",""))),",",REPT(" ",50)),50*COLUMNS($R:R),50)),1)="J"),TRIM(MID(SUBSTITUTE(SUBSTITUTE(","&amp;$R299," ",", ",LEN($R299)-LEN(SUBSTITUTE($R299," ",""))),",",REPT(" ",50)),50*COLUMNS($R:R),50)),R299)</f>
        <v>#VALUE!</v>
      </c>
      <c r="AA299" s="55" t="str">
        <f t="shared" si="99"/>
        <v xml:space="preserve"> </v>
      </c>
      <c r="AB299" s="56" t="e">
        <f>IF(AE299="",IF(OR(LEFT(W299,1)="I",LEFT(W299,1)="V",LEFT(W299,1)="X",LEFT(W299,2)="JR",LEFT(W299,2)="SR"),IF(LEN(T299)-LEN(SUBSTITUTE(T299," ",""))&gt;=2,LEFT(T299,(FIND(" ",T299,1)-1)),W299),IF(AND(W299="",V299=""),IF(SUBSTITUTE(SUBSTITUTE(SUBSTITUTE(R299,AA299,""),".","")," ","")="",IF(LEN(TRIM(MID(SUBSTITUTE(SUBSTITUTE(","&amp;$Q299," ",", ",LEN($Q299)-LEN(SUBSTITUTE($Q299," ",""))),",",REPT(" ",50)),50*COLUMNS($Q:S),50)))&gt;3,LEFT(TRIM(MID(SUBSTITUTE(SUBSTITUTE(","&amp;$Q299," ",", ",LEN($Q299)-LEN(SUBSTITUTE($Q299," ",""))),",",REPT(" ",50)),50*COLUMNS($Q:S),50)),3),TRIM(MID(SUBSTITUTE(SUBSTITUTE(","&amp;$Q299," ",", ",LEN($Q299)-LEN(SUBSTITUTE($Q299," ",""))),",",REPT(" ",50)),50*COLUMNS($Q:S),50))),SUBSTITUTE(SUBSTITUTE(SUBSTITUTE(R299,AA299,""),".","")," ","")),IF(AND(LEN(W299)&gt;0,LEN(V299)&gt;0),IF(SUBSTITUTE(SUBSTITUTE(SUBSTITUTE(R299,AA299,""),".","")," ","")="",IF(LEN(TRIM(MID(SUBSTITUTE(SUBSTITUTE(","&amp;$Q299," ",", ",LEN($Q299)-LEN(SUBSTITUTE($Q299," ",""))),",",REPT(" ",50)),50*COLUMNS($Q:S),50)))&gt;3,LEFT(TRIM(MID(SUBSTITUTE(SUBSTITUTE(","&amp;$Q299," ",", ",LEN($Q299)-LEN(SUBSTITUTE($Q299," ",""))),",",REPT(" ",50)),50*COLUMNS($Q:S),50)),3),TRIM(MID(SUBSTITUTE(SUBSTITUTE(","&amp;$Q299," ",", ",LEN($Q299)-LEN(SUBSTITUTE($Q299," ",""))),",",REPT(" ",50)),50*COLUMNS($Q:S),50))),SUBSTITUTE(SUBSTITUTE(SUBSTITUTE(R299,AA299,""),".","")," ","")),""))),AE299)</f>
        <v>#VALUE!</v>
      </c>
      <c r="AC299" s="56" t="e">
        <f t="shared" si="100"/>
        <v>#VALUE!</v>
      </c>
      <c r="AD299" s="57" t="str">
        <f t="shared" si="101"/>
        <v/>
      </c>
      <c r="AE299" t="str">
        <f t="array" ref="AE299">IFERROR(INDEX(elem_res,MATCH(TRUE,ISNUMBER(SEARCH(elem_ext,AA299)),0)),"")</f>
        <v/>
      </c>
      <c r="AF299" t="str">
        <f t="shared" si="102"/>
        <v xml:space="preserve"> </v>
      </c>
      <c r="AG299" t="str">
        <f t="shared" si="103"/>
        <v/>
      </c>
      <c r="AH299" t="e">
        <f t="shared" si="104"/>
        <v>#VALUE!</v>
      </c>
      <c r="AI299" t="str">
        <f t="shared" si="105"/>
        <v/>
      </c>
      <c r="AJ299" t="str">
        <f t="shared" si="106"/>
        <v/>
      </c>
      <c r="AK299" t="str">
        <f t="shared" si="107"/>
        <v/>
      </c>
      <c r="AL299" t="str">
        <f t="shared" si="108"/>
        <v/>
      </c>
      <c r="AM299" t="str">
        <f>IF(R299="","",'School Form 1-Copy'!$F$4)</f>
        <v/>
      </c>
      <c r="AN299" t="str">
        <f>IF(R299="","",'School Form 1-Copy'!$F$3)</f>
        <v/>
      </c>
      <c r="AO299" t="str">
        <f>IF(R299="","",'School Form 1-Copy'!$AH$3)</f>
        <v/>
      </c>
      <c r="AP299" t="str">
        <f>IF(R299="","",'School Form 1-Copy'!$S$3)</f>
        <v/>
      </c>
      <c r="AQ299" t="str">
        <f>IF(R299="","",IF('School Form 1-Copy'!$K$3="NCR","NCR",IF('School Form 1-Copy'!$K$3="ARMM","ARMM",IF('School Form 1-Copy'!$K$3="CARAGA","CARAGA",MID('School Form 1-Copy'!$K$3,FIND(" ",'School Form 1-Copy'!$K$3)+1,256)))))</f>
        <v/>
      </c>
      <c r="AR299" t="str">
        <f>IF(R299="","",MID('School Form 1-Copy'!$AB$4,FIND(" ",'School Form 1-Copy'!$AB$4)+1,256))</f>
        <v/>
      </c>
      <c r="AS299" t="str">
        <f>IF(R299="","",'School Form 1-Copy'!$AH$4)</f>
        <v/>
      </c>
      <c r="AT299" t="str">
        <f>IF(S299="","",'School Form 1-Copy'!$S$4)</f>
        <v/>
      </c>
      <c r="AU299" t="str">
        <f ca="1">IF(AM299="","",INDIRECT("'"&amp;"School Form 1-Copy"&amp;"'!"&amp;"AD"&amp;MATCH("*Prepared*",'School Form 1-Copy'!$AD$1:$AD$1000,0)+1))</f>
        <v/>
      </c>
    </row>
    <row r="300" spans="9:47">
      <c r="I300" t="str">
        <f t="shared" si="109"/>
        <v/>
      </c>
      <c r="J300" t="str">
        <f>IF(I300="","",VLOOKUP(F96,IF({1,0},'School Form 1-Copy'!$C$1:$C$1000,'School Form 1-Copy'!$A$1:$A$1000),2,0))</f>
        <v/>
      </c>
      <c r="K300" t="str">
        <f t="shared" si="110"/>
        <v/>
      </c>
      <c r="L300" t="str">
        <f t="shared" si="111"/>
        <v/>
      </c>
      <c r="M300" t="str">
        <f t="array" ref="M300">LOOKUP("zzzzz",CHOOSE({1,2},"",INDEX(I:I,SMALL(IF($I$3:$I$1000&lt;&gt;"",ROW($I$3:$I$1000)),ROWS($M$3:M300)))))</f>
        <v/>
      </c>
      <c r="N300" t="str">
        <f t="shared" si="93"/>
        <v/>
      </c>
      <c r="O300" t="str">
        <f t="shared" si="94"/>
        <v/>
      </c>
      <c r="P300" t="str">
        <f t="shared" si="95"/>
        <v/>
      </c>
      <c r="Q300" t="str">
        <f t="shared" si="96"/>
        <v/>
      </c>
      <c r="R300" t="str">
        <f>IFERROR(TRIM(MID(SUBSTITUTE(SUBSTITUTE(","&amp;$M300," ",", ",LEN($M300)-LEN(SUBSTITUTE($M300," ",""))),",",REPT(" ",50)),50*COLUMNS($M:M),50)),"")</f>
        <v/>
      </c>
      <c r="S300" t="str">
        <f>IFERROR(TRIM(MID(SUBSTITUTE(SUBSTITUTE(","&amp;$M300," ",", ",LEN($M300)-LEN(SUBSTITUTE($M300," ",""))),",",REPT(" ",50)),50*COLUMNS($M:N),50)),"")</f>
        <v/>
      </c>
      <c r="T300" t="str">
        <f>IFERROR(TRIM(MID(SUBSTITUTE(SUBSTITUTE(","&amp;$M300," ",", ",LEN($M300)-LEN(SUBSTITUTE($M300," ",""))),",",REPT(" ",50)),50*COLUMNS($M:O),50)),"")</f>
        <v/>
      </c>
      <c r="U300" t="str">
        <f>IFERROR(TRIM(MID(SUBSTITUTE(SUBSTITUTE(","&amp;$M300," ",", ",LEN($M300)-LEN(SUBSTITUTE($M300," ",""))),",",REPT(" ",50)),50*COLUMNS($M:P),50)),"")</f>
        <v/>
      </c>
      <c r="V300" s="53" t="e">
        <f>IF(LEN(TRIM(MID(SUBSTITUTE(SUBSTITUTE(","&amp;$Q300," ",", ",LEN($Q300)-LEN(SUBSTITUTE($Q300," ",""))),",",REPT(" ",50)),50*COLUMNS($Q:S),50)))&gt;3,TRIM(MID(SUBSTITUTE(SUBSTITUTE(","&amp;$Q300," ",", ",LEN($Q300)-LEN(SUBSTITUTE($Q300," ",""))),",",REPT(" ",50)),50*COLUMNS($Q:S),50)),"")</f>
        <v>#VALUE!</v>
      </c>
      <c r="W300" s="53" t="e">
        <f t="shared" si="97"/>
        <v>#VALUE!</v>
      </c>
      <c r="X300" t="e">
        <f t="shared" si="92"/>
        <v>#VALUE!</v>
      </c>
      <c r="Y300" s="54" t="e">
        <f t="shared" si="98"/>
        <v>#VALUE!</v>
      </c>
      <c r="Z300" s="53" t="e">
        <f>IF(AND(LEN(TRIM(MID(SUBSTITUTE(SUBSTITUTE(","&amp;$R300," ",", ",LEN($R300)-LEN(SUBSTITUTE($R300," ",""))),",",REPT(" ",50)),50*COLUMNS($R:R),50))&gt;0),LEFT(TRIM(MID(SUBSTITUTE(SUBSTITUTE(","&amp;$R300," ",", ",LEN($R300)-LEN(SUBSTITUTE($R300," ",""))),",",REPT(" ",50)),50*COLUMNS($R:R),50)),1)="I",LEFT(TRIM(MID(SUBSTITUTE(SUBSTITUTE(","&amp;$R300," ",", ",LEN($R300)-LEN(SUBSTITUTE($R300," ",""))),",",REPT(" ",50)),50*COLUMNS($R:R),50)),1)="V",LEFT(TRIM(MID(SUBSTITUTE(SUBSTITUTE(","&amp;$R300," ",", ",LEN($R300)-LEN(SUBSTITUTE($R300," ",""))),",",REPT(" ",50)),50*COLUMNS($R:R),50)),1)="X",LEFT(TRIM(MID(SUBSTITUTE(SUBSTITUTE(","&amp;$R300," ",", ",LEN($R300)-LEN(SUBSTITUTE($R300," ",""))),",",REPT(" ",50)),50*COLUMNS($R:R),50)),1)="J"),TRIM(MID(SUBSTITUTE(SUBSTITUTE(","&amp;$R300," ",", ",LEN($R300)-LEN(SUBSTITUTE($R300," ",""))),",",REPT(" ",50)),50*COLUMNS($R:R),50)),R300)</f>
        <v>#VALUE!</v>
      </c>
      <c r="AA300" s="55" t="str">
        <f t="shared" si="99"/>
        <v xml:space="preserve"> </v>
      </c>
      <c r="AB300" s="56" t="e">
        <f>IF(AE300="",IF(OR(LEFT(W300,1)="I",LEFT(W300,1)="V",LEFT(W300,1)="X",LEFT(W300,2)="JR",LEFT(W300,2)="SR"),IF(LEN(T300)-LEN(SUBSTITUTE(T300," ",""))&gt;=2,LEFT(T300,(FIND(" ",T300,1)-1)),W300),IF(AND(W300="",V300=""),IF(SUBSTITUTE(SUBSTITUTE(SUBSTITUTE(R300,AA300,""),".","")," ","")="",IF(LEN(TRIM(MID(SUBSTITUTE(SUBSTITUTE(","&amp;$Q300," ",", ",LEN($Q300)-LEN(SUBSTITUTE($Q300," ",""))),",",REPT(" ",50)),50*COLUMNS($Q:S),50)))&gt;3,LEFT(TRIM(MID(SUBSTITUTE(SUBSTITUTE(","&amp;$Q300," ",", ",LEN($Q300)-LEN(SUBSTITUTE($Q300," ",""))),",",REPT(" ",50)),50*COLUMNS($Q:S),50)),3),TRIM(MID(SUBSTITUTE(SUBSTITUTE(","&amp;$Q300," ",", ",LEN($Q300)-LEN(SUBSTITUTE($Q300," ",""))),",",REPT(" ",50)),50*COLUMNS($Q:S),50))),SUBSTITUTE(SUBSTITUTE(SUBSTITUTE(R300,AA300,""),".","")," ","")),IF(AND(LEN(W300)&gt;0,LEN(V300)&gt;0),IF(SUBSTITUTE(SUBSTITUTE(SUBSTITUTE(R300,AA300,""),".","")," ","")="",IF(LEN(TRIM(MID(SUBSTITUTE(SUBSTITUTE(","&amp;$Q300," ",", ",LEN($Q300)-LEN(SUBSTITUTE($Q300," ",""))),",",REPT(" ",50)),50*COLUMNS($Q:S),50)))&gt;3,LEFT(TRIM(MID(SUBSTITUTE(SUBSTITUTE(","&amp;$Q300," ",", ",LEN($Q300)-LEN(SUBSTITUTE($Q300," ",""))),",",REPT(" ",50)),50*COLUMNS($Q:S),50)),3),TRIM(MID(SUBSTITUTE(SUBSTITUTE(","&amp;$Q300," ",", ",LEN($Q300)-LEN(SUBSTITUTE($Q300," ",""))),",",REPT(" ",50)),50*COLUMNS($Q:S),50))),SUBSTITUTE(SUBSTITUTE(SUBSTITUTE(R300,AA300,""),".","")," ","")),""))),AE300)</f>
        <v>#VALUE!</v>
      </c>
      <c r="AC300" s="56" t="e">
        <f t="shared" si="100"/>
        <v>#VALUE!</v>
      </c>
      <c r="AD300" s="57" t="str">
        <f t="shared" si="101"/>
        <v/>
      </c>
      <c r="AE300" t="str">
        <f t="array" ref="AE300">IFERROR(INDEX(elem_res,MATCH(TRUE,ISNUMBER(SEARCH(elem_ext,AA300)),0)),"")</f>
        <v/>
      </c>
      <c r="AF300" t="str">
        <f t="shared" si="102"/>
        <v xml:space="preserve"> </v>
      </c>
      <c r="AG300" t="str">
        <f t="shared" si="103"/>
        <v/>
      </c>
      <c r="AH300" t="e">
        <f t="shared" si="104"/>
        <v>#VALUE!</v>
      </c>
      <c r="AI300" t="str">
        <f t="shared" si="105"/>
        <v/>
      </c>
      <c r="AJ300" t="str">
        <f t="shared" si="106"/>
        <v/>
      </c>
      <c r="AK300" t="str">
        <f t="shared" si="107"/>
        <v/>
      </c>
      <c r="AL300" t="str">
        <f t="shared" si="108"/>
        <v/>
      </c>
      <c r="AM300" t="str">
        <f>IF(R300="","",'School Form 1-Copy'!$F$4)</f>
        <v/>
      </c>
      <c r="AN300" t="str">
        <f>IF(R300="","",'School Form 1-Copy'!$F$3)</f>
        <v/>
      </c>
      <c r="AO300" t="str">
        <f>IF(R300="","",'School Form 1-Copy'!$AH$3)</f>
        <v/>
      </c>
      <c r="AP300" t="str">
        <f>IF(R300="","",'School Form 1-Copy'!$S$3)</f>
        <v/>
      </c>
      <c r="AQ300" t="str">
        <f>IF(R300="","",IF('School Form 1-Copy'!$K$3="NCR","NCR",IF('School Form 1-Copy'!$K$3="ARMM","ARMM",IF('School Form 1-Copy'!$K$3="CARAGA","CARAGA",MID('School Form 1-Copy'!$K$3,FIND(" ",'School Form 1-Copy'!$K$3)+1,256)))))</f>
        <v/>
      </c>
      <c r="AR300" t="str">
        <f>IF(R300="","",MID('School Form 1-Copy'!$AB$4,FIND(" ",'School Form 1-Copy'!$AB$4)+1,256))</f>
        <v/>
      </c>
      <c r="AS300" t="str">
        <f>IF(R300="","",'School Form 1-Copy'!$AH$4)</f>
        <v/>
      </c>
      <c r="AT300" t="str">
        <f>IF(S300="","",'School Form 1-Copy'!$S$4)</f>
        <v/>
      </c>
      <c r="AU300" t="str">
        <f ca="1">IF(AM300="","",INDIRECT("'"&amp;"School Form 1-Copy"&amp;"'!"&amp;"AD"&amp;MATCH("*Prepared*",'School Form 1-Copy'!$AD$1:$AD$1000,0)+1))</f>
        <v/>
      </c>
    </row>
    <row r="301" spans="9:47">
      <c r="I301" t="str">
        <f t="shared" si="109"/>
        <v/>
      </c>
      <c r="J301" t="str">
        <f>IF(I301="","",VLOOKUP(F97,IF({1,0},'School Form 1-Copy'!$C$1:$C$1000,'School Form 1-Copy'!$A$1:$A$1000),2,0))</f>
        <v/>
      </c>
      <c r="K301" t="str">
        <f t="shared" si="110"/>
        <v/>
      </c>
      <c r="L301" t="str">
        <f t="shared" si="111"/>
        <v/>
      </c>
      <c r="M301" t="str">
        <f t="array" ref="M301">LOOKUP("zzzzz",CHOOSE({1,2},"",INDEX(I:I,SMALL(IF($I$3:$I$1000&lt;&gt;"",ROW($I$3:$I$1000)),ROWS($M$3:M301)))))</f>
        <v/>
      </c>
      <c r="N301" t="str">
        <f t="shared" si="93"/>
        <v/>
      </c>
      <c r="O301" t="str">
        <f t="shared" si="94"/>
        <v/>
      </c>
      <c r="P301" t="str">
        <f t="shared" si="95"/>
        <v/>
      </c>
      <c r="Q301" t="str">
        <f t="shared" si="96"/>
        <v/>
      </c>
      <c r="R301" t="str">
        <f>IFERROR(TRIM(MID(SUBSTITUTE(SUBSTITUTE(","&amp;$M301," ",", ",LEN($M301)-LEN(SUBSTITUTE($M301," ",""))),",",REPT(" ",50)),50*COLUMNS($M:M),50)),"")</f>
        <v/>
      </c>
      <c r="S301" t="str">
        <f>IFERROR(TRIM(MID(SUBSTITUTE(SUBSTITUTE(","&amp;$M301," ",", ",LEN($M301)-LEN(SUBSTITUTE($M301," ",""))),",",REPT(" ",50)),50*COLUMNS($M:N),50)),"")</f>
        <v/>
      </c>
      <c r="T301" t="str">
        <f>IFERROR(TRIM(MID(SUBSTITUTE(SUBSTITUTE(","&amp;$M301," ",", ",LEN($M301)-LEN(SUBSTITUTE($M301," ",""))),",",REPT(" ",50)),50*COLUMNS($M:O),50)),"")</f>
        <v/>
      </c>
      <c r="U301" t="str">
        <f>IFERROR(TRIM(MID(SUBSTITUTE(SUBSTITUTE(","&amp;$M301," ",", ",LEN($M301)-LEN(SUBSTITUTE($M301," ",""))),",",REPT(" ",50)),50*COLUMNS($M:P),50)),"")</f>
        <v/>
      </c>
      <c r="V301" s="53" t="e">
        <f>IF(LEN(TRIM(MID(SUBSTITUTE(SUBSTITUTE(","&amp;$Q301," ",", ",LEN($Q301)-LEN(SUBSTITUTE($Q301," ",""))),",",REPT(" ",50)),50*COLUMNS($Q:S),50)))&gt;3,TRIM(MID(SUBSTITUTE(SUBSTITUTE(","&amp;$Q301," ",", ",LEN($Q301)-LEN(SUBSTITUTE($Q301," ",""))),",",REPT(" ",50)),50*COLUMNS($Q:S),50)),"")</f>
        <v>#VALUE!</v>
      </c>
      <c r="W301" s="53" t="e">
        <f t="shared" si="97"/>
        <v>#VALUE!</v>
      </c>
      <c r="X301" t="e">
        <f t="shared" si="92"/>
        <v>#VALUE!</v>
      </c>
      <c r="Y301" s="54" t="e">
        <f t="shared" si="98"/>
        <v>#VALUE!</v>
      </c>
      <c r="Z301" s="53" t="e">
        <f>IF(AND(LEN(TRIM(MID(SUBSTITUTE(SUBSTITUTE(","&amp;$R301," ",", ",LEN($R301)-LEN(SUBSTITUTE($R301," ",""))),",",REPT(" ",50)),50*COLUMNS($R:R),50))&gt;0),LEFT(TRIM(MID(SUBSTITUTE(SUBSTITUTE(","&amp;$R301," ",", ",LEN($R301)-LEN(SUBSTITUTE($R301," ",""))),",",REPT(" ",50)),50*COLUMNS($R:R),50)),1)="I",LEFT(TRIM(MID(SUBSTITUTE(SUBSTITUTE(","&amp;$R301," ",", ",LEN($R301)-LEN(SUBSTITUTE($R301," ",""))),",",REPT(" ",50)),50*COLUMNS($R:R),50)),1)="V",LEFT(TRIM(MID(SUBSTITUTE(SUBSTITUTE(","&amp;$R301," ",", ",LEN($R301)-LEN(SUBSTITUTE($R301," ",""))),",",REPT(" ",50)),50*COLUMNS($R:R),50)),1)="X",LEFT(TRIM(MID(SUBSTITUTE(SUBSTITUTE(","&amp;$R301," ",", ",LEN($R301)-LEN(SUBSTITUTE($R301," ",""))),",",REPT(" ",50)),50*COLUMNS($R:R),50)),1)="J"),TRIM(MID(SUBSTITUTE(SUBSTITUTE(","&amp;$R301," ",", ",LEN($R301)-LEN(SUBSTITUTE($R301," ",""))),",",REPT(" ",50)),50*COLUMNS($R:R),50)),R301)</f>
        <v>#VALUE!</v>
      </c>
      <c r="AA301" s="55" t="str">
        <f t="shared" si="99"/>
        <v xml:space="preserve"> </v>
      </c>
      <c r="AB301" s="56" t="e">
        <f>IF(AE301="",IF(OR(LEFT(W301,1)="I",LEFT(W301,1)="V",LEFT(W301,1)="X",LEFT(W301,2)="JR",LEFT(W301,2)="SR"),IF(LEN(T301)-LEN(SUBSTITUTE(T301," ",""))&gt;=2,LEFT(T301,(FIND(" ",T301,1)-1)),W301),IF(AND(W301="",V301=""),IF(SUBSTITUTE(SUBSTITUTE(SUBSTITUTE(R301,AA301,""),".","")," ","")="",IF(LEN(TRIM(MID(SUBSTITUTE(SUBSTITUTE(","&amp;$Q301," ",", ",LEN($Q301)-LEN(SUBSTITUTE($Q301," ",""))),",",REPT(" ",50)),50*COLUMNS($Q:S),50)))&gt;3,LEFT(TRIM(MID(SUBSTITUTE(SUBSTITUTE(","&amp;$Q301," ",", ",LEN($Q301)-LEN(SUBSTITUTE($Q301," ",""))),",",REPT(" ",50)),50*COLUMNS($Q:S),50)),3),TRIM(MID(SUBSTITUTE(SUBSTITUTE(","&amp;$Q301," ",", ",LEN($Q301)-LEN(SUBSTITUTE($Q301," ",""))),",",REPT(" ",50)),50*COLUMNS($Q:S),50))),SUBSTITUTE(SUBSTITUTE(SUBSTITUTE(R301,AA301,""),".","")," ","")),IF(AND(LEN(W301)&gt;0,LEN(V301)&gt;0),IF(SUBSTITUTE(SUBSTITUTE(SUBSTITUTE(R301,AA301,""),".","")," ","")="",IF(LEN(TRIM(MID(SUBSTITUTE(SUBSTITUTE(","&amp;$Q301," ",", ",LEN($Q301)-LEN(SUBSTITUTE($Q301," ",""))),",",REPT(" ",50)),50*COLUMNS($Q:S),50)))&gt;3,LEFT(TRIM(MID(SUBSTITUTE(SUBSTITUTE(","&amp;$Q301," ",", ",LEN($Q301)-LEN(SUBSTITUTE($Q301," ",""))),",",REPT(" ",50)),50*COLUMNS($Q:S),50)),3),TRIM(MID(SUBSTITUTE(SUBSTITUTE(","&amp;$Q301," ",", ",LEN($Q301)-LEN(SUBSTITUTE($Q301," ",""))),",",REPT(" ",50)),50*COLUMNS($Q:S),50))),SUBSTITUTE(SUBSTITUTE(SUBSTITUTE(R301,AA301,""),".","")," ","")),""))),AE301)</f>
        <v>#VALUE!</v>
      </c>
      <c r="AC301" s="56" t="e">
        <f t="shared" si="100"/>
        <v>#VALUE!</v>
      </c>
      <c r="AD301" s="57" t="str">
        <f t="shared" si="101"/>
        <v/>
      </c>
      <c r="AE301" t="str">
        <f t="array" ref="AE301">IFERROR(INDEX(elem_res,MATCH(TRUE,ISNUMBER(SEARCH(elem_ext,AA301)),0)),"")</f>
        <v/>
      </c>
      <c r="AF301" t="str">
        <f t="shared" si="102"/>
        <v xml:space="preserve"> </v>
      </c>
      <c r="AG301" t="str">
        <f t="shared" si="103"/>
        <v/>
      </c>
      <c r="AH301" t="e">
        <f t="shared" si="104"/>
        <v>#VALUE!</v>
      </c>
      <c r="AI301" t="str">
        <f t="shared" si="105"/>
        <v/>
      </c>
      <c r="AJ301" t="str">
        <f t="shared" si="106"/>
        <v/>
      </c>
      <c r="AK301" t="str">
        <f t="shared" si="107"/>
        <v/>
      </c>
      <c r="AL301" t="str">
        <f t="shared" si="108"/>
        <v/>
      </c>
      <c r="AM301" t="str">
        <f>IF(R301="","",'School Form 1-Copy'!$F$4)</f>
        <v/>
      </c>
      <c r="AN301" t="str">
        <f>IF(R301="","",'School Form 1-Copy'!$F$3)</f>
        <v/>
      </c>
      <c r="AO301" t="str">
        <f>IF(R301="","",'School Form 1-Copy'!$AH$3)</f>
        <v/>
      </c>
      <c r="AP301" t="str">
        <f>IF(R301="","",'School Form 1-Copy'!$S$3)</f>
        <v/>
      </c>
      <c r="AQ301" t="str">
        <f>IF(R301="","",IF('School Form 1-Copy'!$K$3="NCR","NCR",IF('School Form 1-Copy'!$K$3="ARMM","ARMM",IF('School Form 1-Copy'!$K$3="CARAGA","CARAGA",MID('School Form 1-Copy'!$K$3,FIND(" ",'School Form 1-Copy'!$K$3)+1,256)))))</f>
        <v/>
      </c>
      <c r="AR301" t="str">
        <f>IF(R301="","",MID('School Form 1-Copy'!$AB$4,FIND(" ",'School Form 1-Copy'!$AB$4)+1,256))</f>
        <v/>
      </c>
      <c r="AS301" t="str">
        <f>IF(R301="","",'School Form 1-Copy'!$AH$4)</f>
        <v/>
      </c>
      <c r="AT301" t="str">
        <f>IF(S301="","",'School Form 1-Copy'!$S$4)</f>
        <v/>
      </c>
      <c r="AU301" t="str">
        <f ca="1">IF(AM301="","",INDIRECT("'"&amp;"School Form 1-Copy"&amp;"'!"&amp;"AD"&amp;MATCH("*Prepared*",'School Form 1-Copy'!$AD$1:$AD$1000,0)+1))</f>
        <v/>
      </c>
    </row>
    <row r="302" spans="9:47">
      <c r="I302" t="str">
        <f t="shared" si="109"/>
        <v/>
      </c>
      <c r="J302" t="str">
        <f>IF(I302="","",VLOOKUP(F98,IF({1,0},'School Form 1-Copy'!$C$1:$C$1000,'School Form 1-Copy'!$A$1:$A$1000),2,0))</f>
        <v/>
      </c>
      <c r="K302" t="str">
        <f t="shared" si="110"/>
        <v/>
      </c>
      <c r="L302" t="str">
        <f t="shared" si="111"/>
        <v/>
      </c>
      <c r="M302" t="str">
        <f t="array" ref="M302">LOOKUP("zzzzz",CHOOSE({1,2},"",INDEX(I:I,SMALL(IF($I$3:$I$1000&lt;&gt;"",ROW($I$3:$I$1000)),ROWS($M$3:M302)))))</f>
        <v/>
      </c>
      <c r="N302" t="str">
        <f t="shared" si="93"/>
        <v/>
      </c>
      <c r="O302" t="str">
        <f t="shared" si="94"/>
        <v/>
      </c>
      <c r="P302" t="str">
        <f t="shared" si="95"/>
        <v/>
      </c>
      <c r="Q302" t="str">
        <f t="shared" si="96"/>
        <v/>
      </c>
      <c r="R302" t="str">
        <f>IFERROR(TRIM(MID(SUBSTITUTE(SUBSTITUTE(","&amp;$M302," ",", ",LEN($M302)-LEN(SUBSTITUTE($M302," ",""))),",",REPT(" ",50)),50*COLUMNS($M:M),50)),"")</f>
        <v/>
      </c>
      <c r="S302" t="str">
        <f>IFERROR(TRIM(MID(SUBSTITUTE(SUBSTITUTE(","&amp;$M302," ",", ",LEN($M302)-LEN(SUBSTITUTE($M302," ",""))),",",REPT(" ",50)),50*COLUMNS($M:N),50)),"")</f>
        <v/>
      </c>
      <c r="T302" t="str">
        <f>IFERROR(TRIM(MID(SUBSTITUTE(SUBSTITUTE(","&amp;$M302," ",", ",LEN($M302)-LEN(SUBSTITUTE($M302," ",""))),",",REPT(" ",50)),50*COLUMNS($M:O),50)),"")</f>
        <v/>
      </c>
      <c r="U302" t="str">
        <f>IFERROR(TRIM(MID(SUBSTITUTE(SUBSTITUTE(","&amp;$M302," ",", ",LEN($M302)-LEN(SUBSTITUTE($M302," ",""))),",",REPT(" ",50)),50*COLUMNS($M:P),50)),"")</f>
        <v/>
      </c>
      <c r="V302" s="53" t="e">
        <f>IF(LEN(TRIM(MID(SUBSTITUTE(SUBSTITUTE(","&amp;$Q302," ",", ",LEN($Q302)-LEN(SUBSTITUTE($Q302," ",""))),",",REPT(" ",50)),50*COLUMNS($Q:S),50)))&gt;3,TRIM(MID(SUBSTITUTE(SUBSTITUTE(","&amp;$Q302," ",", ",LEN($Q302)-LEN(SUBSTITUTE($Q302," ",""))),",",REPT(" ",50)),50*COLUMNS($Q:S),50)),"")</f>
        <v>#VALUE!</v>
      </c>
      <c r="W302" s="53" t="e">
        <f t="shared" si="97"/>
        <v>#VALUE!</v>
      </c>
      <c r="X302" t="e">
        <f t="shared" si="92"/>
        <v>#VALUE!</v>
      </c>
      <c r="Y302" s="54" t="e">
        <f t="shared" si="98"/>
        <v>#VALUE!</v>
      </c>
      <c r="Z302" s="53" t="e">
        <f>IF(AND(LEN(TRIM(MID(SUBSTITUTE(SUBSTITUTE(","&amp;$R302," ",", ",LEN($R302)-LEN(SUBSTITUTE($R302," ",""))),",",REPT(" ",50)),50*COLUMNS($R:R),50))&gt;0),LEFT(TRIM(MID(SUBSTITUTE(SUBSTITUTE(","&amp;$R302," ",", ",LEN($R302)-LEN(SUBSTITUTE($R302," ",""))),",",REPT(" ",50)),50*COLUMNS($R:R),50)),1)="I",LEFT(TRIM(MID(SUBSTITUTE(SUBSTITUTE(","&amp;$R302," ",", ",LEN($R302)-LEN(SUBSTITUTE($R302," ",""))),",",REPT(" ",50)),50*COLUMNS($R:R),50)),1)="V",LEFT(TRIM(MID(SUBSTITUTE(SUBSTITUTE(","&amp;$R302," ",", ",LEN($R302)-LEN(SUBSTITUTE($R302," ",""))),",",REPT(" ",50)),50*COLUMNS($R:R),50)),1)="X",LEFT(TRIM(MID(SUBSTITUTE(SUBSTITUTE(","&amp;$R302," ",", ",LEN($R302)-LEN(SUBSTITUTE($R302," ",""))),",",REPT(" ",50)),50*COLUMNS($R:R),50)),1)="J"),TRIM(MID(SUBSTITUTE(SUBSTITUTE(","&amp;$R302," ",", ",LEN($R302)-LEN(SUBSTITUTE($R302," ",""))),",",REPT(" ",50)),50*COLUMNS($R:R),50)),R302)</f>
        <v>#VALUE!</v>
      </c>
      <c r="AA302" s="55" t="str">
        <f t="shared" si="99"/>
        <v xml:space="preserve"> </v>
      </c>
      <c r="AB302" s="56" t="e">
        <f>IF(AE302="",IF(OR(LEFT(W302,1)="I",LEFT(W302,1)="V",LEFT(W302,1)="X",LEFT(W302,2)="JR",LEFT(W302,2)="SR"),IF(LEN(T302)-LEN(SUBSTITUTE(T302," ",""))&gt;=2,LEFT(T302,(FIND(" ",T302,1)-1)),W302),IF(AND(W302="",V302=""),IF(SUBSTITUTE(SUBSTITUTE(SUBSTITUTE(R302,AA302,""),".","")," ","")="",IF(LEN(TRIM(MID(SUBSTITUTE(SUBSTITUTE(","&amp;$Q302," ",", ",LEN($Q302)-LEN(SUBSTITUTE($Q302," ",""))),",",REPT(" ",50)),50*COLUMNS($Q:S),50)))&gt;3,LEFT(TRIM(MID(SUBSTITUTE(SUBSTITUTE(","&amp;$Q302," ",", ",LEN($Q302)-LEN(SUBSTITUTE($Q302," ",""))),",",REPT(" ",50)),50*COLUMNS($Q:S),50)),3),TRIM(MID(SUBSTITUTE(SUBSTITUTE(","&amp;$Q302," ",", ",LEN($Q302)-LEN(SUBSTITUTE($Q302," ",""))),",",REPT(" ",50)),50*COLUMNS($Q:S),50))),SUBSTITUTE(SUBSTITUTE(SUBSTITUTE(R302,AA302,""),".","")," ","")),IF(AND(LEN(W302)&gt;0,LEN(V302)&gt;0),IF(SUBSTITUTE(SUBSTITUTE(SUBSTITUTE(R302,AA302,""),".","")," ","")="",IF(LEN(TRIM(MID(SUBSTITUTE(SUBSTITUTE(","&amp;$Q302," ",", ",LEN($Q302)-LEN(SUBSTITUTE($Q302," ",""))),",",REPT(" ",50)),50*COLUMNS($Q:S),50)))&gt;3,LEFT(TRIM(MID(SUBSTITUTE(SUBSTITUTE(","&amp;$Q302," ",", ",LEN($Q302)-LEN(SUBSTITUTE($Q302," ",""))),",",REPT(" ",50)),50*COLUMNS($Q:S),50)),3),TRIM(MID(SUBSTITUTE(SUBSTITUTE(","&amp;$Q302," ",", ",LEN($Q302)-LEN(SUBSTITUTE($Q302," ",""))),",",REPT(" ",50)),50*COLUMNS($Q:S),50))),SUBSTITUTE(SUBSTITUTE(SUBSTITUTE(R302,AA302,""),".","")," ","")),""))),AE302)</f>
        <v>#VALUE!</v>
      </c>
      <c r="AC302" s="56" t="e">
        <f t="shared" si="100"/>
        <v>#VALUE!</v>
      </c>
      <c r="AD302" s="57" t="str">
        <f t="shared" si="101"/>
        <v/>
      </c>
      <c r="AE302" t="str">
        <f t="array" ref="AE302">IFERROR(INDEX(elem_res,MATCH(TRUE,ISNUMBER(SEARCH(elem_ext,AA302)),0)),"")</f>
        <v/>
      </c>
      <c r="AF302" t="str">
        <f t="shared" si="102"/>
        <v xml:space="preserve"> </v>
      </c>
      <c r="AG302" t="str">
        <f t="shared" si="103"/>
        <v/>
      </c>
      <c r="AH302" t="e">
        <f t="shared" si="104"/>
        <v>#VALUE!</v>
      </c>
      <c r="AI302" t="str">
        <f t="shared" si="105"/>
        <v/>
      </c>
      <c r="AJ302" t="str">
        <f t="shared" si="106"/>
        <v/>
      </c>
      <c r="AK302" t="str">
        <f t="shared" si="107"/>
        <v/>
      </c>
      <c r="AL302" t="str">
        <f t="shared" si="108"/>
        <v/>
      </c>
      <c r="AM302" t="str">
        <f>IF(R302="","",'School Form 1-Copy'!$F$4)</f>
        <v/>
      </c>
      <c r="AN302" t="str">
        <f>IF(R302="","",'School Form 1-Copy'!$F$3)</f>
        <v/>
      </c>
      <c r="AO302" t="str">
        <f>IF(R302="","",'School Form 1-Copy'!$AH$3)</f>
        <v/>
      </c>
      <c r="AP302" t="str">
        <f>IF(R302="","",'School Form 1-Copy'!$S$3)</f>
        <v/>
      </c>
      <c r="AQ302" t="str">
        <f>IF(R302="","",IF('School Form 1-Copy'!$K$3="NCR","NCR",IF('School Form 1-Copy'!$K$3="ARMM","ARMM",IF('School Form 1-Copy'!$K$3="CARAGA","CARAGA",MID('School Form 1-Copy'!$K$3,FIND(" ",'School Form 1-Copy'!$K$3)+1,256)))))</f>
        <v/>
      </c>
      <c r="AR302" t="str">
        <f>IF(R302="","",MID('School Form 1-Copy'!$AB$4,FIND(" ",'School Form 1-Copy'!$AB$4)+1,256))</f>
        <v/>
      </c>
      <c r="AS302" t="str">
        <f>IF(R302="","",'School Form 1-Copy'!$AH$4)</f>
        <v/>
      </c>
      <c r="AT302" t="str">
        <f>IF(S302="","",'School Form 1-Copy'!$S$4)</f>
        <v/>
      </c>
      <c r="AU302" t="str">
        <f ca="1">IF(AM302="","",INDIRECT("'"&amp;"School Form 1-Copy"&amp;"'!"&amp;"AD"&amp;MATCH("*Prepared*",'School Form 1-Copy'!$AD$1:$AD$1000,0)+1))</f>
        <v/>
      </c>
    </row>
    <row r="303" spans="9:47">
      <c r="I303" t="str">
        <f t="shared" si="109"/>
        <v/>
      </c>
      <c r="J303" t="str">
        <f>IF(I303="","",VLOOKUP(F99,IF({1,0},'School Form 1-Copy'!$C$1:$C$1000,'School Form 1-Copy'!$A$1:$A$1000),2,0))</f>
        <v/>
      </c>
      <c r="K303" t="str">
        <f t="shared" si="110"/>
        <v/>
      </c>
      <c r="L303" t="str">
        <f t="shared" si="111"/>
        <v/>
      </c>
      <c r="M303" t="str">
        <f t="array" ref="M303">LOOKUP("zzzzz",CHOOSE({1,2},"",INDEX(I:I,SMALL(IF($I$3:$I$1000&lt;&gt;"",ROW($I$3:$I$1000)),ROWS($M$3:M303)))))</f>
        <v/>
      </c>
      <c r="N303" t="str">
        <f t="shared" si="93"/>
        <v/>
      </c>
      <c r="O303" t="str">
        <f t="shared" si="94"/>
        <v/>
      </c>
      <c r="P303" t="str">
        <f t="shared" si="95"/>
        <v/>
      </c>
      <c r="Q303" t="str">
        <f t="shared" si="96"/>
        <v/>
      </c>
      <c r="R303" t="str">
        <f>IFERROR(TRIM(MID(SUBSTITUTE(SUBSTITUTE(","&amp;$M303," ",", ",LEN($M303)-LEN(SUBSTITUTE($M303," ",""))),",",REPT(" ",50)),50*COLUMNS($M:M),50)),"")</f>
        <v/>
      </c>
      <c r="S303" t="str">
        <f>IFERROR(TRIM(MID(SUBSTITUTE(SUBSTITUTE(","&amp;$M303," ",", ",LEN($M303)-LEN(SUBSTITUTE($M303," ",""))),",",REPT(" ",50)),50*COLUMNS($M:N),50)),"")</f>
        <v/>
      </c>
      <c r="T303" t="str">
        <f>IFERROR(TRIM(MID(SUBSTITUTE(SUBSTITUTE(","&amp;$M303," ",", ",LEN($M303)-LEN(SUBSTITUTE($M303," ",""))),",",REPT(" ",50)),50*COLUMNS($M:O),50)),"")</f>
        <v/>
      </c>
      <c r="U303" t="str">
        <f>IFERROR(TRIM(MID(SUBSTITUTE(SUBSTITUTE(","&amp;$M303," ",", ",LEN($M303)-LEN(SUBSTITUTE($M303," ",""))),",",REPT(" ",50)),50*COLUMNS($M:P),50)),"")</f>
        <v/>
      </c>
      <c r="V303" s="53" t="e">
        <f>IF(LEN(TRIM(MID(SUBSTITUTE(SUBSTITUTE(","&amp;$Q303," ",", ",LEN($Q303)-LEN(SUBSTITUTE($Q303," ",""))),",",REPT(" ",50)),50*COLUMNS($Q:S),50)))&gt;3,TRIM(MID(SUBSTITUTE(SUBSTITUTE(","&amp;$Q303," ",", ",LEN($Q303)-LEN(SUBSTITUTE($Q303," ",""))),",",REPT(" ",50)),50*COLUMNS($Q:S),50)),"")</f>
        <v>#VALUE!</v>
      </c>
      <c r="W303" s="53" t="e">
        <f t="shared" si="97"/>
        <v>#VALUE!</v>
      </c>
      <c r="X303" t="e">
        <f t="shared" si="92"/>
        <v>#VALUE!</v>
      </c>
      <c r="Y303" s="54" t="e">
        <f t="shared" si="98"/>
        <v>#VALUE!</v>
      </c>
      <c r="Z303" s="53" t="e">
        <f>IF(AND(LEN(TRIM(MID(SUBSTITUTE(SUBSTITUTE(","&amp;$R303," ",", ",LEN($R303)-LEN(SUBSTITUTE($R303," ",""))),",",REPT(" ",50)),50*COLUMNS($R:R),50))&gt;0),LEFT(TRIM(MID(SUBSTITUTE(SUBSTITUTE(","&amp;$R303," ",", ",LEN($R303)-LEN(SUBSTITUTE($R303," ",""))),",",REPT(" ",50)),50*COLUMNS($R:R),50)),1)="I",LEFT(TRIM(MID(SUBSTITUTE(SUBSTITUTE(","&amp;$R303," ",", ",LEN($R303)-LEN(SUBSTITUTE($R303," ",""))),",",REPT(" ",50)),50*COLUMNS($R:R),50)),1)="V",LEFT(TRIM(MID(SUBSTITUTE(SUBSTITUTE(","&amp;$R303," ",", ",LEN($R303)-LEN(SUBSTITUTE($R303," ",""))),",",REPT(" ",50)),50*COLUMNS($R:R),50)),1)="X",LEFT(TRIM(MID(SUBSTITUTE(SUBSTITUTE(","&amp;$R303," ",", ",LEN($R303)-LEN(SUBSTITUTE($R303," ",""))),",",REPT(" ",50)),50*COLUMNS($R:R),50)),1)="J"),TRIM(MID(SUBSTITUTE(SUBSTITUTE(","&amp;$R303," ",", ",LEN($R303)-LEN(SUBSTITUTE($R303," ",""))),",",REPT(" ",50)),50*COLUMNS($R:R),50)),R303)</f>
        <v>#VALUE!</v>
      </c>
      <c r="AA303" s="55" t="str">
        <f t="shared" si="99"/>
        <v xml:space="preserve"> </v>
      </c>
      <c r="AB303" s="56" t="e">
        <f>IF(AE303="",IF(OR(LEFT(W303,1)="I",LEFT(W303,1)="V",LEFT(W303,1)="X",LEFT(W303,2)="JR",LEFT(W303,2)="SR"),IF(LEN(T303)-LEN(SUBSTITUTE(T303," ",""))&gt;=2,LEFT(T303,(FIND(" ",T303,1)-1)),W303),IF(AND(W303="",V303=""),IF(SUBSTITUTE(SUBSTITUTE(SUBSTITUTE(R303,AA303,""),".","")," ","")="",IF(LEN(TRIM(MID(SUBSTITUTE(SUBSTITUTE(","&amp;$Q303," ",", ",LEN($Q303)-LEN(SUBSTITUTE($Q303," ",""))),",",REPT(" ",50)),50*COLUMNS($Q:S),50)))&gt;3,LEFT(TRIM(MID(SUBSTITUTE(SUBSTITUTE(","&amp;$Q303," ",", ",LEN($Q303)-LEN(SUBSTITUTE($Q303," ",""))),",",REPT(" ",50)),50*COLUMNS($Q:S),50)),3),TRIM(MID(SUBSTITUTE(SUBSTITUTE(","&amp;$Q303," ",", ",LEN($Q303)-LEN(SUBSTITUTE($Q303," ",""))),",",REPT(" ",50)),50*COLUMNS($Q:S),50))),SUBSTITUTE(SUBSTITUTE(SUBSTITUTE(R303,AA303,""),".","")," ","")),IF(AND(LEN(W303)&gt;0,LEN(V303)&gt;0),IF(SUBSTITUTE(SUBSTITUTE(SUBSTITUTE(R303,AA303,""),".","")," ","")="",IF(LEN(TRIM(MID(SUBSTITUTE(SUBSTITUTE(","&amp;$Q303," ",", ",LEN($Q303)-LEN(SUBSTITUTE($Q303," ",""))),",",REPT(" ",50)),50*COLUMNS($Q:S),50)))&gt;3,LEFT(TRIM(MID(SUBSTITUTE(SUBSTITUTE(","&amp;$Q303," ",", ",LEN($Q303)-LEN(SUBSTITUTE($Q303," ",""))),",",REPT(" ",50)),50*COLUMNS($Q:S),50)),3),TRIM(MID(SUBSTITUTE(SUBSTITUTE(","&amp;$Q303," ",", ",LEN($Q303)-LEN(SUBSTITUTE($Q303," ",""))),",",REPT(" ",50)),50*COLUMNS($Q:S),50))),SUBSTITUTE(SUBSTITUTE(SUBSTITUTE(R303,AA303,""),".","")," ","")),""))),AE303)</f>
        <v>#VALUE!</v>
      </c>
      <c r="AC303" s="56" t="e">
        <f t="shared" si="100"/>
        <v>#VALUE!</v>
      </c>
      <c r="AD303" s="57" t="str">
        <f t="shared" si="101"/>
        <v/>
      </c>
      <c r="AE303" t="str">
        <f t="array" ref="AE303">IFERROR(INDEX(elem_res,MATCH(TRUE,ISNUMBER(SEARCH(elem_ext,AA303)),0)),"")</f>
        <v/>
      </c>
      <c r="AF303" t="str">
        <f t="shared" si="102"/>
        <v xml:space="preserve"> </v>
      </c>
      <c r="AG303" t="str">
        <f t="shared" si="103"/>
        <v/>
      </c>
      <c r="AH303" t="e">
        <f t="shared" si="104"/>
        <v>#VALUE!</v>
      </c>
      <c r="AI303" t="str">
        <f t="shared" si="105"/>
        <v/>
      </c>
      <c r="AJ303" t="str">
        <f t="shared" si="106"/>
        <v/>
      </c>
      <c r="AK303" t="str">
        <f t="shared" si="107"/>
        <v/>
      </c>
      <c r="AL303" t="str">
        <f t="shared" si="108"/>
        <v/>
      </c>
      <c r="AM303" t="str">
        <f>IF(R303="","",'School Form 1-Copy'!$F$4)</f>
        <v/>
      </c>
      <c r="AN303" t="str">
        <f>IF(R303="","",'School Form 1-Copy'!$F$3)</f>
        <v/>
      </c>
      <c r="AO303" t="str">
        <f>IF(R303="","",'School Form 1-Copy'!$AH$3)</f>
        <v/>
      </c>
      <c r="AP303" t="str">
        <f>IF(R303="","",'School Form 1-Copy'!$S$3)</f>
        <v/>
      </c>
      <c r="AQ303" t="str">
        <f>IF(R303="","",IF('School Form 1-Copy'!$K$3="NCR","NCR",IF('School Form 1-Copy'!$K$3="ARMM","ARMM",IF('School Form 1-Copy'!$K$3="CARAGA","CARAGA",MID('School Form 1-Copy'!$K$3,FIND(" ",'School Form 1-Copy'!$K$3)+1,256)))))</f>
        <v/>
      </c>
      <c r="AR303" t="str">
        <f>IF(R303="","",MID('School Form 1-Copy'!$AB$4,FIND(" ",'School Form 1-Copy'!$AB$4)+1,256))</f>
        <v/>
      </c>
      <c r="AS303" t="str">
        <f>IF(R303="","",'School Form 1-Copy'!$AH$4)</f>
        <v/>
      </c>
      <c r="AT303" t="str">
        <f>IF(S303="","",'School Form 1-Copy'!$S$4)</f>
        <v/>
      </c>
      <c r="AU303" t="str">
        <f ca="1">IF(AM303="","",INDIRECT("'"&amp;"School Form 1-Copy"&amp;"'!"&amp;"AD"&amp;MATCH("*Prepared*",'School Form 1-Copy'!$AD$1:$AD$1000,0)+1))</f>
        <v/>
      </c>
    </row>
    <row r="304" spans="9:47">
      <c r="I304" t="str">
        <f t="shared" si="109"/>
        <v/>
      </c>
      <c r="J304" t="str">
        <f>IF(I304="","",VLOOKUP(F100,IF({1,0},'School Form 1-Copy'!$C$1:$C$1000,'School Form 1-Copy'!$A$1:$A$1000),2,0))</f>
        <v/>
      </c>
      <c r="K304" t="str">
        <f t="shared" si="110"/>
        <v/>
      </c>
      <c r="L304" t="str">
        <f t="shared" si="111"/>
        <v/>
      </c>
      <c r="M304" t="str">
        <f t="array" ref="M304">LOOKUP("zzzzz",CHOOSE({1,2},"",INDEX(I:I,SMALL(IF($I$3:$I$1000&lt;&gt;"",ROW($I$3:$I$1000)),ROWS($M$3:M304)))))</f>
        <v/>
      </c>
      <c r="N304" t="str">
        <f t="shared" si="93"/>
        <v/>
      </c>
      <c r="O304" t="str">
        <f t="shared" si="94"/>
        <v/>
      </c>
      <c r="P304" t="str">
        <f t="shared" si="95"/>
        <v/>
      </c>
      <c r="Q304" t="str">
        <f t="shared" si="96"/>
        <v/>
      </c>
      <c r="R304" t="str">
        <f>IFERROR(TRIM(MID(SUBSTITUTE(SUBSTITUTE(","&amp;$M304," ",", ",LEN($M304)-LEN(SUBSTITUTE($M304," ",""))),",",REPT(" ",50)),50*COLUMNS($M:M),50)),"")</f>
        <v/>
      </c>
      <c r="S304" t="str">
        <f>IFERROR(TRIM(MID(SUBSTITUTE(SUBSTITUTE(","&amp;$M304," ",", ",LEN($M304)-LEN(SUBSTITUTE($M304," ",""))),",",REPT(" ",50)),50*COLUMNS($M:N),50)),"")</f>
        <v/>
      </c>
      <c r="T304" t="str">
        <f>IFERROR(TRIM(MID(SUBSTITUTE(SUBSTITUTE(","&amp;$M304," ",", ",LEN($M304)-LEN(SUBSTITUTE($M304," ",""))),",",REPT(" ",50)),50*COLUMNS($M:O),50)),"")</f>
        <v/>
      </c>
      <c r="U304" t="str">
        <f>IFERROR(TRIM(MID(SUBSTITUTE(SUBSTITUTE(","&amp;$M304," ",", ",LEN($M304)-LEN(SUBSTITUTE($M304," ",""))),",",REPT(" ",50)),50*COLUMNS($M:P),50)),"")</f>
        <v/>
      </c>
      <c r="V304" s="53" t="e">
        <f>IF(LEN(TRIM(MID(SUBSTITUTE(SUBSTITUTE(","&amp;$Q304," ",", ",LEN($Q304)-LEN(SUBSTITUTE($Q304," ",""))),",",REPT(" ",50)),50*COLUMNS($Q:S),50)))&gt;3,TRIM(MID(SUBSTITUTE(SUBSTITUTE(","&amp;$Q304," ",", ",LEN($Q304)-LEN(SUBSTITUTE($Q304," ",""))),",",REPT(" ",50)),50*COLUMNS($Q:S),50)),"")</f>
        <v>#VALUE!</v>
      </c>
      <c r="W304" s="53" t="e">
        <f t="shared" si="97"/>
        <v>#VALUE!</v>
      </c>
      <c r="X304" t="e">
        <f t="shared" si="92"/>
        <v>#VALUE!</v>
      </c>
      <c r="Y304" s="54" t="e">
        <f t="shared" si="98"/>
        <v>#VALUE!</v>
      </c>
      <c r="Z304" s="53" t="e">
        <f>IF(AND(LEN(TRIM(MID(SUBSTITUTE(SUBSTITUTE(","&amp;$R304," ",", ",LEN($R304)-LEN(SUBSTITUTE($R304," ",""))),",",REPT(" ",50)),50*COLUMNS($R:R),50))&gt;0),LEFT(TRIM(MID(SUBSTITUTE(SUBSTITUTE(","&amp;$R304," ",", ",LEN($R304)-LEN(SUBSTITUTE($R304," ",""))),",",REPT(" ",50)),50*COLUMNS($R:R),50)),1)="I",LEFT(TRIM(MID(SUBSTITUTE(SUBSTITUTE(","&amp;$R304," ",", ",LEN($R304)-LEN(SUBSTITUTE($R304," ",""))),",",REPT(" ",50)),50*COLUMNS($R:R),50)),1)="V",LEFT(TRIM(MID(SUBSTITUTE(SUBSTITUTE(","&amp;$R304," ",", ",LEN($R304)-LEN(SUBSTITUTE($R304," ",""))),",",REPT(" ",50)),50*COLUMNS($R:R),50)),1)="X",LEFT(TRIM(MID(SUBSTITUTE(SUBSTITUTE(","&amp;$R304," ",", ",LEN($R304)-LEN(SUBSTITUTE($R304," ",""))),",",REPT(" ",50)),50*COLUMNS($R:R),50)),1)="J"),TRIM(MID(SUBSTITUTE(SUBSTITUTE(","&amp;$R304," ",", ",LEN($R304)-LEN(SUBSTITUTE($R304," ",""))),",",REPT(" ",50)),50*COLUMNS($R:R),50)),R304)</f>
        <v>#VALUE!</v>
      </c>
      <c r="AA304" s="55" t="str">
        <f t="shared" si="99"/>
        <v xml:space="preserve"> </v>
      </c>
      <c r="AB304" s="56" t="e">
        <f>IF(AE304="",IF(OR(LEFT(W304,1)="I",LEFT(W304,1)="V",LEFT(W304,1)="X",LEFT(W304,2)="JR",LEFT(W304,2)="SR"),IF(LEN(T304)-LEN(SUBSTITUTE(T304," ",""))&gt;=2,LEFT(T304,(FIND(" ",T304,1)-1)),W304),IF(AND(W304="",V304=""),IF(SUBSTITUTE(SUBSTITUTE(SUBSTITUTE(R304,AA304,""),".","")," ","")="",IF(LEN(TRIM(MID(SUBSTITUTE(SUBSTITUTE(","&amp;$Q304," ",", ",LEN($Q304)-LEN(SUBSTITUTE($Q304," ",""))),",",REPT(" ",50)),50*COLUMNS($Q:S),50)))&gt;3,LEFT(TRIM(MID(SUBSTITUTE(SUBSTITUTE(","&amp;$Q304," ",", ",LEN($Q304)-LEN(SUBSTITUTE($Q304," ",""))),",",REPT(" ",50)),50*COLUMNS($Q:S),50)),3),TRIM(MID(SUBSTITUTE(SUBSTITUTE(","&amp;$Q304," ",", ",LEN($Q304)-LEN(SUBSTITUTE($Q304," ",""))),",",REPT(" ",50)),50*COLUMNS($Q:S),50))),SUBSTITUTE(SUBSTITUTE(SUBSTITUTE(R304,AA304,""),".","")," ","")),IF(AND(LEN(W304)&gt;0,LEN(V304)&gt;0),IF(SUBSTITUTE(SUBSTITUTE(SUBSTITUTE(R304,AA304,""),".","")," ","")="",IF(LEN(TRIM(MID(SUBSTITUTE(SUBSTITUTE(","&amp;$Q304," ",", ",LEN($Q304)-LEN(SUBSTITUTE($Q304," ",""))),",",REPT(" ",50)),50*COLUMNS($Q:S),50)))&gt;3,LEFT(TRIM(MID(SUBSTITUTE(SUBSTITUTE(","&amp;$Q304," ",", ",LEN($Q304)-LEN(SUBSTITUTE($Q304," ",""))),",",REPT(" ",50)),50*COLUMNS($Q:S),50)),3),TRIM(MID(SUBSTITUTE(SUBSTITUTE(","&amp;$Q304," ",", ",LEN($Q304)-LEN(SUBSTITUTE($Q304," ",""))),",",REPT(" ",50)),50*COLUMNS($Q:S),50))),SUBSTITUTE(SUBSTITUTE(SUBSTITUTE(R304,AA304,""),".","")," ","")),""))),AE304)</f>
        <v>#VALUE!</v>
      </c>
      <c r="AC304" s="56" t="e">
        <f t="shared" si="100"/>
        <v>#VALUE!</v>
      </c>
      <c r="AD304" s="57" t="str">
        <f t="shared" si="101"/>
        <v/>
      </c>
      <c r="AE304" t="str">
        <f t="array" ref="AE304">IFERROR(INDEX(elem_res,MATCH(TRUE,ISNUMBER(SEARCH(elem_ext,AA304)),0)),"")</f>
        <v/>
      </c>
      <c r="AF304" t="str">
        <f t="shared" si="102"/>
        <v xml:space="preserve"> </v>
      </c>
      <c r="AG304" t="str">
        <f t="shared" si="103"/>
        <v/>
      </c>
      <c r="AH304" t="e">
        <f t="shared" si="104"/>
        <v>#VALUE!</v>
      </c>
      <c r="AI304" t="str">
        <f t="shared" si="105"/>
        <v/>
      </c>
      <c r="AJ304" t="str">
        <f t="shared" si="106"/>
        <v/>
      </c>
      <c r="AK304" t="str">
        <f t="shared" si="107"/>
        <v/>
      </c>
      <c r="AL304" t="str">
        <f t="shared" si="108"/>
        <v/>
      </c>
      <c r="AM304" t="str">
        <f>IF(R304="","",'School Form 1-Copy'!$F$4)</f>
        <v/>
      </c>
      <c r="AN304" t="str">
        <f>IF(R304="","",'School Form 1-Copy'!$F$3)</f>
        <v/>
      </c>
      <c r="AO304" t="str">
        <f>IF(R304="","",'School Form 1-Copy'!$AH$3)</f>
        <v/>
      </c>
      <c r="AP304" t="str">
        <f>IF(R304="","",'School Form 1-Copy'!$S$3)</f>
        <v/>
      </c>
      <c r="AQ304" t="str">
        <f>IF(R304="","",IF('School Form 1-Copy'!$K$3="NCR","NCR",IF('School Form 1-Copy'!$K$3="ARMM","ARMM",IF('School Form 1-Copy'!$K$3="CARAGA","CARAGA",MID('School Form 1-Copy'!$K$3,FIND(" ",'School Form 1-Copy'!$K$3)+1,256)))))</f>
        <v/>
      </c>
      <c r="AR304" t="str">
        <f>IF(R304="","",MID('School Form 1-Copy'!$AB$4,FIND(" ",'School Form 1-Copy'!$AB$4)+1,256))</f>
        <v/>
      </c>
      <c r="AS304" t="str">
        <f>IF(R304="","",'School Form 1-Copy'!$AH$4)</f>
        <v/>
      </c>
      <c r="AT304" t="str">
        <f>IF(S304="","",'School Form 1-Copy'!$S$4)</f>
        <v/>
      </c>
      <c r="AU304" t="str">
        <f ca="1">IF(AM304="","",INDIRECT("'"&amp;"School Form 1-Copy"&amp;"'!"&amp;"AD"&amp;MATCH("*Prepared*",'School Form 1-Copy'!$AD$1:$AD$1000,0)+1))</f>
        <v/>
      </c>
    </row>
    <row r="305" spans="9:47">
      <c r="I305" t="str">
        <f t="shared" si="109"/>
        <v/>
      </c>
      <c r="J305" t="str">
        <f>IF(I305="","",VLOOKUP(F101,IF({1,0},'School Form 1-Copy'!$C$1:$C$1000,'School Form 1-Copy'!$A$1:$A$1000),2,0))</f>
        <v/>
      </c>
      <c r="K305" t="str">
        <f t="shared" si="110"/>
        <v/>
      </c>
      <c r="L305" t="str">
        <f t="shared" si="111"/>
        <v/>
      </c>
      <c r="M305" t="str">
        <f t="array" ref="M305">LOOKUP("zzzzz",CHOOSE({1,2},"",INDEX(I:I,SMALL(IF($I$3:$I$1000&lt;&gt;"",ROW($I$3:$I$1000)),ROWS($M$3:M305)))))</f>
        <v/>
      </c>
      <c r="N305" t="str">
        <f t="shared" si="93"/>
        <v/>
      </c>
      <c r="O305" t="str">
        <f t="shared" si="94"/>
        <v/>
      </c>
      <c r="P305" t="str">
        <f t="shared" si="95"/>
        <v/>
      </c>
      <c r="Q305" t="str">
        <f t="shared" si="96"/>
        <v/>
      </c>
      <c r="R305" t="str">
        <f>IFERROR(TRIM(MID(SUBSTITUTE(SUBSTITUTE(","&amp;$M305," ",", ",LEN($M305)-LEN(SUBSTITUTE($M305," ",""))),",",REPT(" ",50)),50*COLUMNS($M:M),50)),"")</f>
        <v/>
      </c>
      <c r="S305" t="str">
        <f>IFERROR(TRIM(MID(SUBSTITUTE(SUBSTITUTE(","&amp;$M305," ",", ",LEN($M305)-LEN(SUBSTITUTE($M305," ",""))),",",REPT(" ",50)),50*COLUMNS($M:N),50)),"")</f>
        <v/>
      </c>
      <c r="T305" t="str">
        <f>IFERROR(TRIM(MID(SUBSTITUTE(SUBSTITUTE(","&amp;$M305," ",", ",LEN($M305)-LEN(SUBSTITUTE($M305," ",""))),",",REPT(" ",50)),50*COLUMNS($M:O),50)),"")</f>
        <v/>
      </c>
      <c r="U305" t="str">
        <f>IFERROR(TRIM(MID(SUBSTITUTE(SUBSTITUTE(","&amp;$M305," ",", ",LEN($M305)-LEN(SUBSTITUTE($M305," ",""))),",",REPT(" ",50)),50*COLUMNS($M:P),50)),"")</f>
        <v/>
      </c>
      <c r="V305" s="53" t="e">
        <f>IF(LEN(TRIM(MID(SUBSTITUTE(SUBSTITUTE(","&amp;$Q305," ",", ",LEN($Q305)-LEN(SUBSTITUTE($Q305," ",""))),",",REPT(" ",50)),50*COLUMNS($Q:S),50)))&gt;3,TRIM(MID(SUBSTITUTE(SUBSTITUTE(","&amp;$Q305," ",", ",LEN($Q305)-LEN(SUBSTITUTE($Q305," ",""))),",",REPT(" ",50)),50*COLUMNS($Q:S),50)),"")</f>
        <v>#VALUE!</v>
      </c>
      <c r="W305" s="53" t="e">
        <f t="shared" si="97"/>
        <v>#VALUE!</v>
      </c>
      <c r="X305" t="e">
        <f t="shared" si="92"/>
        <v>#VALUE!</v>
      </c>
      <c r="Y305" s="54" t="e">
        <f t="shared" si="98"/>
        <v>#VALUE!</v>
      </c>
      <c r="Z305" s="53" t="e">
        <f>IF(AND(LEN(TRIM(MID(SUBSTITUTE(SUBSTITUTE(","&amp;$R305," ",", ",LEN($R305)-LEN(SUBSTITUTE($R305," ",""))),",",REPT(" ",50)),50*COLUMNS($R:R),50))&gt;0),LEFT(TRIM(MID(SUBSTITUTE(SUBSTITUTE(","&amp;$R305," ",", ",LEN($R305)-LEN(SUBSTITUTE($R305," ",""))),",",REPT(" ",50)),50*COLUMNS($R:R),50)),1)="I",LEFT(TRIM(MID(SUBSTITUTE(SUBSTITUTE(","&amp;$R305," ",", ",LEN($R305)-LEN(SUBSTITUTE($R305," ",""))),",",REPT(" ",50)),50*COLUMNS($R:R),50)),1)="V",LEFT(TRIM(MID(SUBSTITUTE(SUBSTITUTE(","&amp;$R305," ",", ",LEN($R305)-LEN(SUBSTITUTE($R305," ",""))),",",REPT(" ",50)),50*COLUMNS($R:R),50)),1)="X",LEFT(TRIM(MID(SUBSTITUTE(SUBSTITUTE(","&amp;$R305," ",", ",LEN($R305)-LEN(SUBSTITUTE($R305," ",""))),",",REPT(" ",50)),50*COLUMNS($R:R),50)),1)="J"),TRIM(MID(SUBSTITUTE(SUBSTITUTE(","&amp;$R305," ",", ",LEN($R305)-LEN(SUBSTITUTE($R305," ",""))),",",REPT(" ",50)),50*COLUMNS($R:R),50)),R305)</f>
        <v>#VALUE!</v>
      </c>
      <c r="AA305" s="55" t="str">
        <f t="shared" si="99"/>
        <v xml:space="preserve"> </v>
      </c>
      <c r="AB305" s="56" t="e">
        <f>IF(AE305="",IF(OR(LEFT(W305,1)="I",LEFT(W305,1)="V",LEFT(W305,1)="X",LEFT(W305,2)="JR",LEFT(W305,2)="SR"),IF(LEN(T305)-LEN(SUBSTITUTE(T305," ",""))&gt;=2,LEFT(T305,(FIND(" ",T305,1)-1)),W305),IF(AND(W305="",V305=""),IF(SUBSTITUTE(SUBSTITUTE(SUBSTITUTE(R305,AA305,""),".","")," ","")="",IF(LEN(TRIM(MID(SUBSTITUTE(SUBSTITUTE(","&amp;$Q305," ",", ",LEN($Q305)-LEN(SUBSTITUTE($Q305," ",""))),",",REPT(" ",50)),50*COLUMNS($Q:S),50)))&gt;3,LEFT(TRIM(MID(SUBSTITUTE(SUBSTITUTE(","&amp;$Q305," ",", ",LEN($Q305)-LEN(SUBSTITUTE($Q305," ",""))),",",REPT(" ",50)),50*COLUMNS($Q:S),50)),3),TRIM(MID(SUBSTITUTE(SUBSTITUTE(","&amp;$Q305," ",", ",LEN($Q305)-LEN(SUBSTITUTE($Q305," ",""))),",",REPT(" ",50)),50*COLUMNS($Q:S),50))),SUBSTITUTE(SUBSTITUTE(SUBSTITUTE(R305,AA305,""),".","")," ","")),IF(AND(LEN(W305)&gt;0,LEN(V305)&gt;0),IF(SUBSTITUTE(SUBSTITUTE(SUBSTITUTE(R305,AA305,""),".","")," ","")="",IF(LEN(TRIM(MID(SUBSTITUTE(SUBSTITUTE(","&amp;$Q305," ",", ",LEN($Q305)-LEN(SUBSTITUTE($Q305," ",""))),",",REPT(" ",50)),50*COLUMNS($Q:S),50)))&gt;3,LEFT(TRIM(MID(SUBSTITUTE(SUBSTITUTE(","&amp;$Q305," ",", ",LEN($Q305)-LEN(SUBSTITUTE($Q305," ",""))),",",REPT(" ",50)),50*COLUMNS($Q:S),50)),3),TRIM(MID(SUBSTITUTE(SUBSTITUTE(","&amp;$Q305," ",", ",LEN($Q305)-LEN(SUBSTITUTE($Q305," ",""))),",",REPT(" ",50)),50*COLUMNS($Q:S),50))),SUBSTITUTE(SUBSTITUTE(SUBSTITUTE(R305,AA305,""),".","")," ","")),""))),AE305)</f>
        <v>#VALUE!</v>
      </c>
      <c r="AC305" s="56" t="e">
        <f t="shared" si="100"/>
        <v>#VALUE!</v>
      </c>
      <c r="AD305" s="57" t="str">
        <f t="shared" si="101"/>
        <v/>
      </c>
      <c r="AE305" t="str">
        <f t="array" ref="AE305">IFERROR(INDEX(elem_res,MATCH(TRUE,ISNUMBER(SEARCH(elem_ext,AA305)),0)),"")</f>
        <v/>
      </c>
      <c r="AF305" t="str">
        <f t="shared" si="102"/>
        <v xml:space="preserve"> </v>
      </c>
      <c r="AG305" t="str">
        <f t="shared" si="103"/>
        <v/>
      </c>
      <c r="AH305" t="e">
        <f t="shared" si="104"/>
        <v>#VALUE!</v>
      </c>
      <c r="AI305" t="str">
        <f t="shared" si="105"/>
        <v/>
      </c>
      <c r="AJ305" t="str">
        <f t="shared" si="106"/>
        <v/>
      </c>
      <c r="AK305" t="str">
        <f t="shared" si="107"/>
        <v/>
      </c>
      <c r="AL305" t="str">
        <f t="shared" si="108"/>
        <v/>
      </c>
      <c r="AM305" t="str">
        <f>IF(R305="","",'School Form 1-Copy'!$F$4)</f>
        <v/>
      </c>
      <c r="AN305" t="str">
        <f>IF(R305="","",'School Form 1-Copy'!$F$3)</f>
        <v/>
      </c>
      <c r="AO305" t="str">
        <f>IF(R305="","",'School Form 1-Copy'!$AH$3)</f>
        <v/>
      </c>
      <c r="AP305" t="str">
        <f>IF(R305="","",'School Form 1-Copy'!$S$3)</f>
        <v/>
      </c>
      <c r="AQ305" t="str">
        <f>IF(R305="","",IF('School Form 1-Copy'!$K$3="NCR","NCR",IF('School Form 1-Copy'!$K$3="ARMM","ARMM",IF('School Form 1-Copy'!$K$3="CARAGA","CARAGA",MID('School Form 1-Copy'!$K$3,FIND(" ",'School Form 1-Copy'!$K$3)+1,256)))))</f>
        <v/>
      </c>
      <c r="AR305" t="str">
        <f>IF(R305="","",MID('School Form 1-Copy'!$AB$4,FIND(" ",'School Form 1-Copy'!$AB$4)+1,256))</f>
        <v/>
      </c>
      <c r="AS305" t="str">
        <f>IF(R305="","",'School Form 1-Copy'!$AH$4)</f>
        <v/>
      </c>
      <c r="AT305" t="str">
        <f>IF(S305="","",'School Form 1-Copy'!$S$4)</f>
        <v/>
      </c>
      <c r="AU305" t="str">
        <f ca="1">IF(AM305="","",INDIRECT("'"&amp;"School Form 1-Copy"&amp;"'!"&amp;"AD"&amp;MATCH("*Prepared*",'School Form 1-Copy'!$AD$1:$AD$1000,0)+1))</f>
        <v/>
      </c>
    </row>
    <row r="306" spans="9:47">
      <c r="I306" t="str">
        <f t="shared" si="109"/>
        <v/>
      </c>
      <c r="J306" t="str">
        <f>IF(I306="","",VLOOKUP(F102,IF({1,0},'School Form 1-Copy'!$C$1:$C$1000,'School Form 1-Copy'!$A$1:$A$1000),2,0))</f>
        <v/>
      </c>
      <c r="K306" t="str">
        <f t="shared" si="110"/>
        <v/>
      </c>
      <c r="L306" t="str">
        <f t="shared" si="111"/>
        <v/>
      </c>
      <c r="M306" t="str">
        <f t="array" ref="M306">LOOKUP("zzzzz",CHOOSE({1,2},"",INDEX(I:I,SMALL(IF($I$3:$I$1000&lt;&gt;"",ROW($I$3:$I$1000)),ROWS($M$3:M306)))))</f>
        <v/>
      </c>
      <c r="N306" t="str">
        <f t="shared" si="93"/>
        <v/>
      </c>
      <c r="O306" t="str">
        <f t="shared" si="94"/>
        <v/>
      </c>
      <c r="P306" t="str">
        <f t="shared" si="95"/>
        <v/>
      </c>
      <c r="Q306" t="str">
        <f t="shared" si="96"/>
        <v/>
      </c>
      <c r="R306" t="str">
        <f>IFERROR(TRIM(MID(SUBSTITUTE(SUBSTITUTE(","&amp;$M306," ",", ",LEN($M306)-LEN(SUBSTITUTE($M306," ",""))),",",REPT(" ",50)),50*COLUMNS($M:M),50)),"")</f>
        <v/>
      </c>
      <c r="S306" t="str">
        <f>IFERROR(TRIM(MID(SUBSTITUTE(SUBSTITUTE(","&amp;$M306," ",", ",LEN($M306)-LEN(SUBSTITUTE($M306," ",""))),",",REPT(" ",50)),50*COLUMNS($M:N),50)),"")</f>
        <v/>
      </c>
      <c r="T306" t="str">
        <f>IFERROR(TRIM(MID(SUBSTITUTE(SUBSTITUTE(","&amp;$M306," ",", ",LEN($M306)-LEN(SUBSTITUTE($M306," ",""))),",",REPT(" ",50)),50*COLUMNS($M:O),50)),"")</f>
        <v/>
      </c>
      <c r="U306" t="str">
        <f>IFERROR(TRIM(MID(SUBSTITUTE(SUBSTITUTE(","&amp;$M306," ",", ",LEN($M306)-LEN(SUBSTITUTE($M306," ",""))),",",REPT(" ",50)),50*COLUMNS($M:P),50)),"")</f>
        <v/>
      </c>
      <c r="V306" s="53" t="e">
        <f>IF(LEN(TRIM(MID(SUBSTITUTE(SUBSTITUTE(","&amp;$Q306," ",", ",LEN($Q306)-LEN(SUBSTITUTE($Q306," ",""))),",",REPT(" ",50)),50*COLUMNS($Q:S),50)))&gt;3,TRIM(MID(SUBSTITUTE(SUBSTITUTE(","&amp;$Q306," ",", ",LEN($Q306)-LEN(SUBSTITUTE($Q306," ",""))),",",REPT(" ",50)),50*COLUMNS($Q:S),50)),"")</f>
        <v>#VALUE!</v>
      </c>
      <c r="W306" s="53" t="e">
        <f t="shared" si="97"/>
        <v>#VALUE!</v>
      </c>
      <c r="X306" t="e">
        <f t="shared" si="92"/>
        <v>#VALUE!</v>
      </c>
      <c r="Y306" s="54" t="e">
        <f t="shared" si="98"/>
        <v>#VALUE!</v>
      </c>
      <c r="Z306" s="53" t="e">
        <f>IF(AND(LEN(TRIM(MID(SUBSTITUTE(SUBSTITUTE(","&amp;$R306," ",", ",LEN($R306)-LEN(SUBSTITUTE($R306," ",""))),",",REPT(" ",50)),50*COLUMNS($R:R),50))&gt;0),LEFT(TRIM(MID(SUBSTITUTE(SUBSTITUTE(","&amp;$R306," ",", ",LEN($R306)-LEN(SUBSTITUTE($R306," ",""))),",",REPT(" ",50)),50*COLUMNS($R:R),50)),1)="I",LEFT(TRIM(MID(SUBSTITUTE(SUBSTITUTE(","&amp;$R306," ",", ",LEN($R306)-LEN(SUBSTITUTE($R306," ",""))),",",REPT(" ",50)),50*COLUMNS($R:R),50)),1)="V",LEFT(TRIM(MID(SUBSTITUTE(SUBSTITUTE(","&amp;$R306," ",", ",LEN($R306)-LEN(SUBSTITUTE($R306," ",""))),",",REPT(" ",50)),50*COLUMNS($R:R),50)),1)="X",LEFT(TRIM(MID(SUBSTITUTE(SUBSTITUTE(","&amp;$R306," ",", ",LEN($R306)-LEN(SUBSTITUTE($R306," ",""))),",",REPT(" ",50)),50*COLUMNS($R:R),50)),1)="J"),TRIM(MID(SUBSTITUTE(SUBSTITUTE(","&amp;$R306," ",", ",LEN($R306)-LEN(SUBSTITUTE($R306," ",""))),",",REPT(" ",50)),50*COLUMNS($R:R),50)),R306)</f>
        <v>#VALUE!</v>
      </c>
      <c r="AA306" s="55" t="str">
        <f t="shared" si="99"/>
        <v xml:space="preserve"> </v>
      </c>
      <c r="AB306" s="56" t="e">
        <f>IF(AE306="",IF(OR(LEFT(W306,1)="I",LEFT(W306,1)="V",LEFT(W306,1)="X",LEFT(W306,2)="JR",LEFT(W306,2)="SR"),IF(LEN(T306)-LEN(SUBSTITUTE(T306," ",""))&gt;=2,LEFT(T306,(FIND(" ",T306,1)-1)),W306),IF(AND(W306="",V306=""),IF(SUBSTITUTE(SUBSTITUTE(SUBSTITUTE(R306,AA306,""),".","")," ","")="",IF(LEN(TRIM(MID(SUBSTITUTE(SUBSTITUTE(","&amp;$Q306," ",", ",LEN($Q306)-LEN(SUBSTITUTE($Q306," ",""))),",",REPT(" ",50)),50*COLUMNS($Q:S),50)))&gt;3,LEFT(TRIM(MID(SUBSTITUTE(SUBSTITUTE(","&amp;$Q306," ",", ",LEN($Q306)-LEN(SUBSTITUTE($Q306," ",""))),",",REPT(" ",50)),50*COLUMNS($Q:S),50)),3),TRIM(MID(SUBSTITUTE(SUBSTITUTE(","&amp;$Q306," ",", ",LEN($Q306)-LEN(SUBSTITUTE($Q306," ",""))),",",REPT(" ",50)),50*COLUMNS($Q:S),50))),SUBSTITUTE(SUBSTITUTE(SUBSTITUTE(R306,AA306,""),".","")," ","")),IF(AND(LEN(W306)&gt;0,LEN(V306)&gt;0),IF(SUBSTITUTE(SUBSTITUTE(SUBSTITUTE(R306,AA306,""),".","")," ","")="",IF(LEN(TRIM(MID(SUBSTITUTE(SUBSTITUTE(","&amp;$Q306," ",", ",LEN($Q306)-LEN(SUBSTITUTE($Q306," ",""))),",",REPT(" ",50)),50*COLUMNS($Q:S),50)))&gt;3,LEFT(TRIM(MID(SUBSTITUTE(SUBSTITUTE(","&amp;$Q306," ",", ",LEN($Q306)-LEN(SUBSTITUTE($Q306," ",""))),",",REPT(" ",50)),50*COLUMNS($Q:S),50)),3),TRIM(MID(SUBSTITUTE(SUBSTITUTE(","&amp;$Q306," ",", ",LEN($Q306)-LEN(SUBSTITUTE($Q306," ",""))),",",REPT(" ",50)),50*COLUMNS($Q:S),50))),SUBSTITUTE(SUBSTITUTE(SUBSTITUTE(R306,AA306,""),".","")," ","")),""))),AE306)</f>
        <v>#VALUE!</v>
      </c>
      <c r="AC306" s="56" t="e">
        <f t="shared" si="100"/>
        <v>#VALUE!</v>
      </c>
      <c r="AD306" s="57" t="str">
        <f t="shared" si="101"/>
        <v/>
      </c>
      <c r="AE306" t="str">
        <f t="array" ref="AE306">IFERROR(INDEX(elem_res,MATCH(TRUE,ISNUMBER(SEARCH(elem_ext,AA306)),0)),"")</f>
        <v/>
      </c>
      <c r="AF306" t="str">
        <f t="shared" si="102"/>
        <v xml:space="preserve"> </v>
      </c>
      <c r="AG306" t="str">
        <f t="shared" si="103"/>
        <v/>
      </c>
      <c r="AH306" t="e">
        <f t="shared" si="104"/>
        <v>#VALUE!</v>
      </c>
      <c r="AI306" t="str">
        <f t="shared" si="105"/>
        <v/>
      </c>
      <c r="AJ306" t="str">
        <f t="shared" si="106"/>
        <v/>
      </c>
      <c r="AK306" t="str">
        <f t="shared" si="107"/>
        <v/>
      </c>
      <c r="AL306" t="str">
        <f t="shared" si="108"/>
        <v/>
      </c>
      <c r="AM306" t="str">
        <f>IF(R306="","",'School Form 1-Copy'!$F$4)</f>
        <v/>
      </c>
      <c r="AN306" t="str">
        <f>IF(R306="","",'School Form 1-Copy'!$F$3)</f>
        <v/>
      </c>
      <c r="AO306" t="str">
        <f>IF(R306="","",'School Form 1-Copy'!$AH$3)</f>
        <v/>
      </c>
      <c r="AP306" t="str">
        <f>IF(R306="","",'School Form 1-Copy'!$S$3)</f>
        <v/>
      </c>
      <c r="AQ306" t="str">
        <f>IF(R306="","",IF('School Form 1-Copy'!$K$3="NCR","NCR",IF('School Form 1-Copy'!$K$3="ARMM","ARMM",IF('School Form 1-Copy'!$K$3="CARAGA","CARAGA",MID('School Form 1-Copy'!$K$3,FIND(" ",'School Form 1-Copy'!$K$3)+1,256)))))</f>
        <v/>
      </c>
      <c r="AR306" t="str">
        <f>IF(R306="","",MID('School Form 1-Copy'!$AB$4,FIND(" ",'School Form 1-Copy'!$AB$4)+1,256))</f>
        <v/>
      </c>
      <c r="AS306" t="str">
        <f>IF(R306="","",'School Form 1-Copy'!$AH$4)</f>
        <v/>
      </c>
      <c r="AT306" t="str">
        <f>IF(S306="","",'School Form 1-Copy'!$S$4)</f>
        <v/>
      </c>
      <c r="AU306" t="str">
        <f ca="1">IF(AM306="","",INDIRECT("'"&amp;"School Form 1-Copy"&amp;"'!"&amp;"AD"&amp;MATCH("*Prepared*",'School Form 1-Copy'!$AD$1:$AD$1000,0)+1))</f>
        <v/>
      </c>
    </row>
    <row r="307" spans="9:47">
      <c r="I307" t="str">
        <f t="shared" si="109"/>
        <v/>
      </c>
      <c r="J307" t="str">
        <f>IF(I307="","",VLOOKUP(F103,IF({1,0},'School Form 1-Copy'!$C$1:$C$1000,'School Form 1-Copy'!$A$1:$A$1000),2,0))</f>
        <v/>
      </c>
      <c r="K307" t="str">
        <f t="shared" si="110"/>
        <v/>
      </c>
      <c r="L307" t="str">
        <f t="shared" si="111"/>
        <v/>
      </c>
      <c r="M307" t="str">
        <f t="array" ref="M307">LOOKUP("zzzzz",CHOOSE({1,2},"",INDEX(I:I,SMALL(IF($I$3:$I$1000&lt;&gt;"",ROW($I$3:$I$1000)),ROWS($M$3:M307)))))</f>
        <v/>
      </c>
      <c r="N307" t="str">
        <f t="shared" si="93"/>
        <v/>
      </c>
      <c r="O307" t="str">
        <f t="shared" si="94"/>
        <v/>
      </c>
      <c r="P307" t="str">
        <f t="shared" si="95"/>
        <v/>
      </c>
      <c r="Q307" t="str">
        <f t="shared" si="96"/>
        <v/>
      </c>
      <c r="R307" t="str">
        <f>IFERROR(TRIM(MID(SUBSTITUTE(SUBSTITUTE(","&amp;$M307," ",", ",LEN($M307)-LEN(SUBSTITUTE($M307," ",""))),",",REPT(" ",50)),50*COLUMNS($M:M),50)),"")</f>
        <v/>
      </c>
      <c r="S307" t="str">
        <f>IFERROR(TRIM(MID(SUBSTITUTE(SUBSTITUTE(","&amp;$M307," ",", ",LEN($M307)-LEN(SUBSTITUTE($M307," ",""))),",",REPT(" ",50)),50*COLUMNS($M:N),50)),"")</f>
        <v/>
      </c>
      <c r="T307" t="str">
        <f>IFERROR(TRIM(MID(SUBSTITUTE(SUBSTITUTE(","&amp;$M307," ",", ",LEN($M307)-LEN(SUBSTITUTE($M307," ",""))),",",REPT(" ",50)),50*COLUMNS($M:O),50)),"")</f>
        <v/>
      </c>
      <c r="U307" t="str">
        <f>IFERROR(TRIM(MID(SUBSTITUTE(SUBSTITUTE(","&amp;$M307," ",", ",LEN($M307)-LEN(SUBSTITUTE($M307," ",""))),",",REPT(" ",50)),50*COLUMNS($M:P),50)),"")</f>
        <v/>
      </c>
      <c r="V307" s="53" t="e">
        <f>IF(LEN(TRIM(MID(SUBSTITUTE(SUBSTITUTE(","&amp;$Q307," ",", ",LEN($Q307)-LEN(SUBSTITUTE($Q307," ",""))),",",REPT(" ",50)),50*COLUMNS($Q:S),50)))&gt;3,TRIM(MID(SUBSTITUTE(SUBSTITUTE(","&amp;$Q307," ",", ",LEN($Q307)-LEN(SUBSTITUTE($Q307," ",""))),",",REPT(" ",50)),50*COLUMNS($Q:S),50)),"")</f>
        <v>#VALUE!</v>
      </c>
      <c r="W307" s="53" t="e">
        <f t="shared" si="97"/>
        <v>#VALUE!</v>
      </c>
      <c r="X307" t="e">
        <f t="shared" si="92"/>
        <v>#VALUE!</v>
      </c>
      <c r="Y307" s="54" t="e">
        <f t="shared" si="98"/>
        <v>#VALUE!</v>
      </c>
      <c r="Z307" s="53" t="e">
        <f>IF(AND(LEN(TRIM(MID(SUBSTITUTE(SUBSTITUTE(","&amp;$R307," ",", ",LEN($R307)-LEN(SUBSTITUTE($R307," ",""))),",",REPT(" ",50)),50*COLUMNS($R:R),50))&gt;0),LEFT(TRIM(MID(SUBSTITUTE(SUBSTITUTE(","&amp;$R307," ",", ",LEN($R307)-LEN(SUBSTITUTE($R307," ",""))),",",REPT(" ",50)),50*COLUMNS($R:R),50)),1)="I",LEFT(TRIM(MID(SUBSTITUTE(SUBSTITUTE(","&amp;$R307," ",", ",LEN($R307)-LEN(SUBSTITUTE($R307," ",""))),",",REPT(" ",50)),50*COLUMNS($R:R),50)),1)="V",LEFT(TRIM(MID(SUBSTITUTE(SUBSTITUTE(","&amp;$R307," ",", ",LEN($R307)-LEN(SUBSTITUTE($R307," ",""))),",",REPT(" ",50)),50*COLUMNS($R:R),50)),1)="X",LEFT(TRIM(MID(SUBSTITUTE(SUBSTITUTE(","&amp;$R307," ",", ",LEN($R307)-LEN(SUBSTITUTE($R307," ",""))),",",REPT(" ",50)),50*COLUMNS($R:R),50)),1)="J"),TRIM(MID(SUBSTITUTE(SUBSTITUTE(","&amp;$R307," ",", ",LEN($R307)-LEN(SUBSTITUTE($R307," ",""))),",",REPT(" ",50)),50*COLUMNS($R:R),50)),R307)</f>
        <v>#VALUE!</v>
      </c>
      <c r="AA307" s="55" t="str">
        <f t="shared" si="99"/>
        <v xml:space="preserve"> </v>
      </c>
      <c r="AB307" s="56" t="e">
        <f>IF(AE307="",IF(OR(LEFT(W307,1)="I",LEFT(W307,1)="V",LEFT(W307,1)="X",LEFT(W307,2)="JR",LEFT(W307,2)="SR"),IF(LEN(T307)-LEN(SUBSTITUTE(T307," ",""))&gt;=2,LEFT(T307,(FIND(" ",T307,1)-1)),W307),IF(AND(W307="",V307=""),IF(SUBSTITUTE(SUBSTITUTE(SUBSTITUTE(R307,AA307,""),".","")," ","")="",IF(LEN(TRIM(MID(SUBSTITUTE(SUBSTITUTE(","&amp;$Q307," ",", ",LEN($Q307)-LEN(SUBSTITUTE($Q307," ",""))),",",REPT(" ",50)),50*COLUMNS($Q:S),50)))&gt;3,LEFT(TRIM(MID(SUBSTITUTE(SUBSTITUTE(","&amp;$Q307," ",", ",LEN($Q307)-LEN(SUBSTITUTE($Q307," ",""))),",",REPT(" ",50)),50*COLUMNS($Q:S),50)),3),TRIM(MID(SUBSTITUTE(SUBSTITUTE(","&amp;$Q307," ",", ",LEN($Q307)-LEN(SUBSTITUTE($Q307," ",""))),",",REPT(" ",50)),50*COLUMNS($Q:S),50))),SUBSTITUTE(SUBSTITUTE(SUBSTITUTE(R307,AA307,""),".","")," ","")),IF(AND(LEN(W307)&gt;0,LEN(V307)&gt;0),IF(SUBSTITUTE(SUBSTITUTE(SUBSTITUTE(R307,AA307,""),".","")," ","")="",IF(LEN(TRIM(MID(SUBSTITUTE(SUBSTITUTE(","&amp;$Q307," ",", ",LEN($Q307)-LEN(SUBSTITUTE($Q307," ",""))),",",REPT(" ",50)),50*COLUMNS($Q:S),50)))&gt;3,LEFT(TRIM(MID(SUBSTITUTE(SUBSTITUTE(","&amp;$Q307," ",", ",LEN($Q307)-LEN(SUBSTITUTE($Q307," ",""))),",",REPT(" ",50)),50*COLUMNS($Q:S),50)),3),TRIM(MID(SUBSTITUTE(SUBSTITUTE(","&amp;$Q307," ",", ",LEN($Q307)-LEN(SUBSTITUTE($Q307," ",""))),",",REPT(" ",50)),50*COLUMNS($Q:S),50))),SUBSTITUTE(SUBSTITUTE(SUBSTITUTE(R307,AA307,""),".","")," ","")),""))),AE307)</f>
        <v>#VALUE!</v>
      </c>
      <c r="AC307" s="56" t="e">
        <f t="shared" si="100"/>
        <v>#VALUE!</v>
      </c>
      <c r="AD307" s="57" t="str">
        <f t="shared" si="101"/>
        <v/>
      </c>
      <c r="AE307" t="str">
        <f t="array" ref="AE307">IFERROR(INDEX(elem_res,MATCH(TRUE,ISNUMBER(SEARCH(elem_ext,AA307)),0)),"")</f>
        <v/>
      </c>
      <c r="AF307" t="str">
        <f t="shared" si="102"/>
        <v xml:space="preserve"> </v>
      </c>
      <c r="AG307" t="str">
        <f t="shared" si="103"/>
        <v/>
      </c>
      <c r="AH307" t="e">
        <f t="shared" si="104"/>
        <v>#VALUE!</v>
      </c>
      <c r="AI307" t="str">
        <f t="shared" si="105"/>
        <v/>
      </c>
      <c r="AJ307" t="str">
        <f t="shared" si="106"/>
        <v/>
      </c>
      <c r="AK307" t="str">
        <f t="shared" si="107"/>
        <v/>
      </c>
      <c r="AL307" t="str">
        <f t="shared" si="108"/>
        <v/>
      </c>
      <c r="AM307" t="str">
        <f>IF(R307="","",'School Form 1-Copy'!$F$4)</f>
        <v/>
      </c>
      <c r="AN307" t="str">
        <f>IF(R307="","",'School Form 1-Copy'!$F$3)</f>
        <v/>
      </c>
      <c r="AO307" t="str">
        <f>IF(R307="","",'School Form 1-Copy'!$AH$3)</f>
        <v/>
      </c>
      <c r="AP307" t="str">
        <f>IF(R307="","",'School Form 1-Copy'!$S$3)</f>
        <v/>
      </c>
      <c r="AQ307" t="str">
        <f>IF(R307="","",IF('School Form 1-Copy'!$K$3="NCR","NCR",IF('School Form 1-Copy'!$K$3="ARMM","ARMM",IF('School Form 1-Copy'!$K$3="CARAGA","CARAGA",MID('School Form 1-Copy'!$K$3,FIND(" ",'School Form 1-Copy'!$K$3)+1,256)))))</f>
        <v/>
      </c>
      <c r="AR307" t="str">
        <f>IF(R307="","",MID('School Form 1-Copy'!$AB$4,FIND(" ",'School Form 1-Copy'!$AB$4)+1,256))</f>
        <v/>
      </c>
      <c r="AS307" t="str">
        <f>IF(R307="","",'School Form 1-Copy'!$AH$4)</f>
        <v/>
      </c>
      <c r="AT307" t="str">
        <f>IF(S307="","",'School Form 1-Copy'!$S$4)</f>
        <v/>
      </c>
      <c r="AU307" t="str">
        <f ca="1">IF(AM307="","",INDIRECT("'"&amp;"School Form 1-Copy"&amp;"'!"&amp;"AD"&amp;MATCH("*Prepared*",'School Form 1-Copy'!$AD$1:$AD$1000,0)+1))</f>
        <v/>
      </c>
    </row>
    <row r="308" spans="9:47">
      <c r="I308" t="str">
        <f t="shared" si="109"/>
        <v/>
      </c>
      <c r="J308" t="str">
        <f>IF(I308="","",VLOOKUP(F104,IF({1,0},'School Form 1-Copy'!$C$1:$C$1000,'School Form 1-Copy'!$A$1:$A$1000),2,0))</f>
        <v/>
      </c>
      <c r="K308" t="str">
        <f t="shared" si="110"/>
        <v/>
      </c>
      <c r="L308" t="str">
        <f t="shared" si="111"/>
        <v/>
      </c>
      <c r="M308" t="str">
        <f t="array" ref="M308">LOOKUP("zzzzz",CHOOSE({1,2},"",INDEX(I:I,SMALL(IF($I$3:$I$1000&lt;&gt;"",ROW($I$3:$I$1000)),ROWS($M$3:M308)))))</f>
        <v/>
      </c>
      <c r="N308" t="str">
        <f t="shared" si="93"/>
        <v/>
      </c>
      <c r="O308" t="str">
        <f t="shared" si="94"/>
        <v/>
      </c>
      <c r="P308" t="str">
        <f t="shared" si="95"/>
        <v/>
      </c>
      <c r="Q308" t="str">
        <f t="shared" si="96"/>
        <v/>
      </c>
      <c r="R308" t="str">
        <f>IFERROR(TRIM(MID(SUBSTITUTE(SUBSTITUTE(","&amp;$M308," ",", ",LEN($M308)-LEN(SUBSTITUTE($M308," ",""))),",",REPT(" ",50)),50*COLUMNS($M:M),50)),"")</f>
        <v/>
      </c>
      <c r="S308" t="str">
        <f>IFERROR(TRIM(MID(SUBSTITUTE(SUBSTITUTE(","&amp;$M308," ",", ",LEN($M308)-LEN(SUBSTITUTE($M308," ",""))),",",REPT(" ",50)),50*COLUMNS($M:N),50)),"")</f>
        <v/>
      </c>
      <c r="T308" t="str">
        <f>IFERROR(TRIM(MID(SUBSTITUTE(SUBSTITUTE(","&amp;$M308," ",", ",LEN($M308)-LEN(SUBSTITUTE($M308," ",""))),",",REPT(" ",50)),50*COLUMNS($M:O),50)),"")</f>
        <v/>
      </c>
      <c r="U308" t="str">
        <f>IFERROR(TRIM(MID(SUBSTITUTE(SUBSTITUTE(","&amp;$M308," ",", ",LEN($M308)-LEN(SUBSTITUTE($M308," ",""))),",",REPT(" ",50)),50*COLUMNS($M:P),50)),"")</f>
        <v/>
      </c>
      <c r="V308" s="53" t="e">
        <f>IF(LEN(TRIM(MID(SUBSTITUTE(SUBSTITUTE(","&amp;$Q308," ",", ",LEN($Q308)-LEN(SUBSTITUTE($Q308," ",""))),",",REPT(" ",50)),50*COLUMNS($Q:S),50)))&gt;3,TRIM(MID(SUBSTITUTE(SUBSTITUTE(","&amp;$Q308," ",", ",LEN($Q308)-LEN(SUBSTITUTE($Q308," ",""))),",",REPT(" ",50)),50*COLUMNS($Q:S),50)),"")</f>
        <v>#VALUE!</v>
      </c>
      <c r="W308" s="53" t="e">
        <f t="shared" si="97"/>
        <v>#VALUE!</v>
      </c>
      <c r="X308" t="e">
        <f t="shared" si="92"/>
        <v>#VALUE!</v>
      </c>
      <c r="Y308" s="54" t="e">
        <f t="shared" si="98"/>
        <v>#VALUE!</v>
      </c>
      <c r="Z308" s="53" t="e">
        <f>IF(AND(LEN(TRIM(MID(SUBSTITUTE(SUBSTITUTE(","&amp;$R308," ",", ",LEN($R308)-LEN(SUBSTITUTE($R308," ",""))),",",REPT(" ",50)),50*COLUMNS($R:R),50))&gt;0),LEFT(TRIM(MID(SUBSTITUTE(SUBSTITUTE(","&amp;$R308," ",", ",LEN($R308)-LEN(SUBSTITUTE($R308," ",""))),",",REPT(" ",50)),50*COLUMNS($R:R),50)),1)="I",LEFT(TRIM(MID(SUBSTITUTE(SUBSTITUTE(","&amp;$R308," ",", ",LEN($R308)-LEN(SUBSTITUTE($R308," ",""))),",",REPT(" ",50)),50*COLUMNS($R:R),50)),1)="V",LEFT(TRIM(MID(SUBSTITUTE(SUBSTITUTE(","&amp;$R308," ",", ",LEN($R308)-LEN(SUBSTITUTE($R308," ",""))),",",REPT(" ",50)),50*COLUMNS($R:R),50)),1)="X",LEFT(TRIM(MID(SUBSTITUTE(SUBSTITUTE(","&amp;$R308," ",", ",LEN($R308)-LEN(SUBSTITUTE($R308," ",""))),",",REPT(" ",50)),50*COLUMNS($R:R),50)),1)="J"),TRIM(MID(SUBSTITUTE(SUBSTITUTE(","&amp;$R308," ",", ",LEN($R308)-LEN(SUBSTITUTE($R308," ",""))),",",REPT(" ",50)),50*COLUMNS($R:R),50)),R308)</f>
        <v>#VALUE!</v>
      </c>
      <c r="AA308" s="55" t="str">
        <f t="shared" si="99"/>
        <v xml:space="preserve"> </v>
      </c>
      <c r="AB308" s="56" t="e">
        <f>IF(AE308="",IF(OR(LEFT(W308,1)="I",LEFT(W308,1)="V",LEFT(W308,1)="X",LEFT(W308,2)="JR",LEFT(W308,2)="SR"),IF(LEN(T308)-LEN(SUBSTITUTE(T308," ",""))&gt;=2,LEFT(T308,(FIND(" ",T308,1)-1)),W308),IF(AND(W308="",V308=""),IF(SUBSTITUTE(SUBSTITUTE(SUBSTITUTE(R308,AA308,""),".","")," ","")="",IF(LEN(TRIM(MID(SUBSTITUTE(SUBSTITUTE(","&amp;$Q308," ",", ",LEN($Q308)-LEN(SUBSTITUTE($Q308," ",""))),",",REPT(" ",50)),50*COLUMNS($Q:S),50)))&gt;3,LEFT(TRIM(MID(SUBSTITUTE(SUBSTITUTE(","&amp;$Q308," ",", ",LEN($Q308)-LEN(SUBSTITUTE($Q308," ",""))),",",REPT(" ",50)),50*COLUMNS($Q:S),50)),3),TRIM(MID(SUBSTITUTE(SUBSTITUTE(","&amp;$Q308," ",", ",LEN($Q308)-LEN(SUBSTITUTE($Q308," ",""))),",",REPT(" ",50)),50*COLUMNS($Q:S),50))),SUBSTITUTE(SUBSTITUTE(SUBSTITUTE(R308,AA308,""),".","")," ","")),IF(AND(LEN(W308)&gt;0,LEN(V308)&gt;0),IF(SUBSTITUTE(SUBSTITUTE(SUBSTITUTE(R308,AA308,""),".","")," ","")="",IF(LEN(TRIM(MID(SUBSTITUTE(SUBSTITUTE(","&amp;$Q308," ",", ",LEN($Q308)-LEN(SUBSTITUTE($Q308," ",""))),",",REPT(" ",50)),50*COLUMNS($Q:S),50)))&gt;3,LEFT(TRIM(MID(SUBSTITUTE(SUBSTITUTE(","&amp;$Q308," ",", ",LEN($Q308)-LEN(SUBSTITUTE($Q308," ",""))),",",REPT(" ",50)),50*COLUMNS($Q:S),50)),3),TRIM(MID(SUBSTITUTE(SUBSTITUTE(","&amp;$Q308," ",", ",LEN($Q308)-LEN(SUBSTITUTE($Q308," ",""))),",",REPT(" ",50)),50*COLUMNS($Q:S),50))),SUBSTITUTE(SUBSTITUTE(SUBSTITUTE(R308,AA308,""),".","")," ","")),""))),AE308)</f>
        <v>#VALUE!</v>
      </c>
      <c r="AC308" s="56" t="e">
        <f t="shared" si="100"/>
        <v>#VALUE!</v>
      </c>
      <c r="AD308" s="57" t="str">
        <f t="shared" si="101"/>
        <v/>
      </c>
      <c r="AE308" t="str">
        <f t="array" ref="AE308">IFERROR(INDEX(elem_res,MATCH(TRUE,ISNUMBER(SEARCH(elem_ext,AA308)),0)),"")</f>
        <v/>
      </c>
      <c r="AF308" t="str">
        <f t="shared" si="102"/>
        <v xml:space="preserve"> </v>
      </c>
      <c r="AG308" t="str">
        <f t="shared" si="103"/>
        <v/>
      </c>
      <c r="AH308" t="e">
        <f t="shared" si="104"/>
        <v>#VALUE!</v>
      </c>
      <c r="AI308" t="str">
        <f t="shared" si="105"/>
        <v/>
      </c>
      <c r="AJ308" t="str">
        <f t="shared" si="106"/>
        <v/>
      </c>
      <c r="AK308" t="str">
        <f t="shared" si="107"/>
        <v/>
      </c>
      <c r="AL308" t="str">
        <f t="shared" si="108"/>
        <v/>
      </c>
      <c r="AM308" t="str">
        <f>IF(R308="","",'School Form 1-Copy'!$F$4)</f>
        <v/>
      </c>
      <c r="AN308" t="str">
        <f>IF(R308="","",'School Form 1-Copy'!$F$3)</f>
        <v/>
      </c>
      <c r="AO308" t="str">
        <f>IF(R308="","",'School Form 1-Copy'!$AH$3)</f>
        <v/>
      </c>
      <c r="AP308" t="str">
        <f>IF(R308="","",'School Form 1-Copy'!$S$3)</f>
        <v/>
      </c>
      <c r="AQ308" t="str">
        <f>IF(R308="","",IF('School Form 1-Copy'!$K$3="NCR","NCR",IF('School Form 1-Copy'!$K$3="ARMM","ARMM",IF('School Form 1-Copy'!$K$3="CARAGA","CARAGA",MID('School Form 1-Copy'!$K$3,FIND(" ",'School Form 1-Copy'!$K$3)+1,256)))))</f>
        <v/>
      </c>
      <c r="AR308" t="str">
        <f>IF(R308="","",MID('School Form 1-Copy'!$AB$4,FIND(" ",'School Form 1-Copy'!$AB$4)+1,256))</f>
        <v/>
      </c>
      <c r="AS308" t="str">
        <f>IF(R308="","",'School Form 1-Copy'!$AH$4)</f>
        <v/>
      </c>
      <c r="AT308" t="str">
        <f>IF(S308="","",'School Form 1-Copy'!$S$4)</f>
        <v/>
      </c>
      <c r="AU308" t="str">
        <f ca="1">IF(AM308="","",INDIRECT("'"&amp;"School Form 1-Copy"&amp;"'!"&amp;"AD"&amp;MATCH("*Prepared*",'School Form 1-Copy'!$AD$1:$AD$1000,0)+1))</f>
        <v/>
      </c>
    </row>
    <row r="309" spans="9:47">
      <c r="I309" t="str">
        <f t="shared" si="109"/>
        <v/>
      </c>
      <c r="J309" t="str">
        <f>IF(I309="","",VLOOKUP(F105,IF({1,0},'School Form 1-Copy'!$C$1:$C$1000,'School Form 1-Copy'!$A$1:$A$1000),2,0))</f>
        <v/>
      </c>
      <c r="K309" t="str">
        <f t="shared" si="110"/>
        <v/>
      </c>
      <c r="L309" t="str">
        <f t="shared" si="111"/>
        <v/>
      </c>
      <c r="M309" t="str">
        <f t="array" ref="M309">LOOKUP("zzzzz",CHOOSE({1,2},"",INDEX(I:I,SMALL(IF($I$3:$I$1000&lt;&gt;"",ROW($I$3:$I$1000)),ROWS($M$3:M309)))))</f>
        <v/>
      </c>
      <c r="N309" t="str">
        <f t="shared" si="93"/>
        <v/>
      </c>
      <c r="O309" t="str">
        <f t="shared" si="94"/>
        <v/>
      </c>
      <c r="P309" t="str">
        <f t="shared" si="95"/>
        <v/>
      </c>
      <c r="Q309" t="str">
        <f t="shared" si="96"/>
        <v/>
      </c>
      <c r="R309" t="str">
        <f>IFERROR(TRIM(MID(SUBSTITUTE(SUBSTITUTE(","&amp;$M309," ",", ",LEN($M309)-LEN(SUBSTITUTE($M309," ",""))),",",REPT(" ",50)),50*COLUMNS($M:M),50)),"")</f>
        <v/>
      </c>
      <c r="S309" t="str">
        <f>IFERROR(TRIM(MID(SUBSTITUTE(SUBSTITUTE(","&amp;$M309," ",", ",LEN($M309)-LEN(SUBSTITUTE($M309," ",""))),",",REPT(" ",50)),50*COLUMNS($M:N),50)),"")</f>
        <v/>
      </c>
      <c r="T309" t="str">
        <f>IFERROR(TRIM(MID(SUBSTITUTE(SUBSTITUTE(","&amp;$M309," ",", ",LEN($M309)-LEN(SUBSTITUTE($M309," ",""))),",",REPT(" ",50)),50*COLUMNS($M:O),50)),"")</f>
        <v/>
      </c>
      <c r="U309" t="str">
        <f>IFERROR(TRIM(MID(SUBSTITUTE(SUBSTITUTE(","&amp;$M309," ",", ",LEN($M309)-LEN(SUBSTITUTE($M309," ",""))),",",REPT(" ",50)),50*COLUMNS($M:P),50)),"")</f>
        <v/>
      </c>
      <c r="V309" s="53" t="e">
        <f>IF(LEN(TRIM(MID(SUBSTITUTE(SUBSTITUTE(","&amp;$Q309," ",", ",LEN($Q309)-LEN(SUBSTITUTE($Q309," ",""))),",",REPT(" ",50)),50*COLUMNS($Q:S),50)))&gt;3,TRIM(MID(SUBSTITUTE(SUBSTITUTE(","&amp;$Q309," ",", ",LEN($Q309)-LEN(SUBSTITUTE($Q309," ",""))),",",REPT(" ",50)),50*COLUMNS($Q:S),50)),"")</f>
        <v>#VALUE!</v>
      </c>
      <c r="W309" s="53" t="e">
        <f t="shared" si="97"/>
        <v>#VALUE!</v>
      </c>
      <c r="X309" t="e">
        <f t="shared" si="92"/>
        <v>#VALUE!</v>
      </c>
      <c r="Y309" s="54" t="e">
        <f t="shared" si="98"/>
        <v>#VALUE!</v>
      </c>
      <c r="Z309" s="53" t="e">
        <f>IF(AND(LEN(TRIM(MID(SUBSTITUTE(SUBSTITUTE(","&amp;$R309," ",", ",LEN($R309)-LEN(SUBSTITUTE($R309," ",""))),",",REPT(" ",50)),50*COLUMNS($R:R),50))&gt;0),LEFT(TRIM(MID(SUBSTITUTE(SUBSTITUTE(","&amp;$R309," ",", ",LEN($R309)-LEN(SUBSTITUTE($R309," ",""))),",",REPT(" ",50)),50*COLUMNS($R:R),50)),1)="I",LEFT(TRIM(MID(SUBSTITUTE(SUBSTITUTE(","&amp;$R309," ",", ",LEN($R309)-LEN(SUBSTITUTE($R309," ",""))),",",REPT(" ",50)),50*COLUMNS($R:R),50)),1)="V",LEFT(TRIM(MID(SUBSTITUTE(SUBSTITUTE(","&amp;$R309," ",", ",LEN($R309)-LEN(SUBSTITUTE($R309," ",""))),",",REPT(" ",50)),50*COLUMNS($R:R),50)),1)="X",LEFT(TRIM(MID(SUBSTITUTE(SUBSTITUTE(","&amp;$R309," ",", ",LEN($R309)-LEN(SUBSTITUTE($R309," ",""))),",",REPT(" ",50)),50*COLUMNS($R:R),50)),1)="J"),TRIM(MID(SUBSTITUTE(SUBSTITUTE(","&amp;$R309," ",", ",LEN($R309)-LEN(SUBSTITUTE($R309," ",""))),",",REPT(" ",50)),50*COLUMNS($R:R),50)),R309)</f>
        <v>#VALUE!</v>
      </c>
      <c r="AA309" s="55" t="str">
        <f t="shared" si="99"/>
        <v xml:space="preserve"> </v>
      </c>
      <c r="AB309" s="56" t="e">
        <f>IF(AE309="",IF(OR(LEFT(W309,1)="I",LEFT(W309,1)="V",LEFT(W309,1)="X",LEFT(W309,2)="JR",LEFT(W309,2)="SR"),IF(LEN(T309)-LEN(SUBSTITUTE(T309," ",""))&gt;=2,LEFT(T309,(FIND(" ",T309,1)-1)),W309),IF(AND(W309="",V309=""),IF(SUBSTITUTE(SUBSTITUTE(SUBSTITUTE(R309,AA309,""),".","")," ","")="",IF(LEN(TRIM(MID(SUBSTITUTE(SUBSTITUTE(","&amp;$Q309," ",", ",LEN($Q309)-LEN(SUBSTITUTE($Q309," ",""))),",",REPT(" ",50)),50*COLUMNS($Q:S),50)))&gt;3,LEFT(TRIM(MID(SUBSTITUTE(SUBSTITUTE(","&amp;$Q309," ",", ",LEN($Q309)-LEN(SUBSTITUTE($Q309," ",""))),",",REPT(" ",50)),50*COLUMNS($Q:S),50)),3),TRIM(MID(SUBSTITUTE(SUBSTITUTE(","&amp;$Q309," ",", ",LEN($Q309)-LEN(SUBSTITUTE($Q309," ",""))),",",REPT(" ",50)),50*COLUMNS($Q:S),50))),SUBSTITUTE(SUBSTITUTE(SUBSTITUTE(R309,AA309,""),".","")," ","")),IF(AND(LEN(W309)&gt;0,LEN(V309)&gt;0),IF(SUBSTITUTE(SUBSTITUTE(SUBSTITUTE(R309,AA309,""),".","")," ","")="",IF(LEN(TRIM(MID(SUBSTITUTE(SUBSTITUTE(","&amp;$Q309," ",", ",LEN($Q309)-LEN(SUBSTITUTE($Q309," ",""))),",",REPT(" ",50)),50*COLUMNS($Q:S),50)))&gt;3,LEFT(TRIM(MID(SUBSTITUTE(SUBSTITUTE(","&amp;$Q309," ",", ",LEN($Q309)-LEN(SUBSTITUTE($Q309," ",""))),",",REPT(" ",50)),50*COLUMNS($Q:S),50)),3),TRIM(MID(SUBSTITUTE(SUBSTITUTE(","&amp;$Q309," ",", ",LEN($Q309)-LEN(SUBSTITUTE($Q309," ",""))),",",REPT(" ",50)),50*COLUMNS($Q:S),50))),SUBSTITUTE(SUBSTITUTE(SUBSTITUTE(R309,AA309,""),".","")," ","")),""))),AE309)</f>
        <v>#VALUE!</v>
      </c>
      <c r="AC309" s="56" t="e">
        <f t="shared" si="100"/>
        <v>#VALUE!</v>
      </c>
      <c r="AD309" s="57" t="str">
        <f t="shared" si="101"/>
        <v/>
      </c>
      <c r="AE309" t="str">
        <f t="array" ref="AE309">IFERROR(INDEX(elem_res,MATCH(TRUE,ISNUMBER(SEARCH(elem_ext,AA309)),0)),"")</f>
        <v/>
      </c>
      <c r="AF309" t="str">
        <f t="shared" si="102"/>
        <v xml:space="preserve"> </v>
      </c>
      <c r="AG309" t="str">
        <f t="shared" si="103"/>
        <v/>
      </c>
      <c r="AH309" t="e">
        <f t="shared" si="104"/>
        <v>#VALUE!</v>
      </c>
      <c r="AI309" t="str">
        <f t="shared" si="105"/>
        <v/>
      </c>
      <c r="AJ309" t="str">
        <f t="shared" si="106"/>
        <v/>
      </c>
      <c r="AK309" t="str">
        <f t="shared" si="107"/>
        <v/>
      </c>
      <c r="AL309" t="str">
        <f t="shared" si="108"/>
        <v/>
      </c>
      <c r="AM309" t="str">
        <f>IF(R309="","",'School Form 1-Copy'!$F$4)</f>
        <v/>
      </c>
      <c r="AN309" t="str">
        <f>IF(R309="","",'School Form 1-Copy'!$F$3)</f>
        <v/>
      </c>
      <c r="AO309" t="str">
        <f>IF(R309="","",'School Form 1-Copy'!$AH$3)</f>
        <v/>
      </c>
      <c r="AP309" t="str">
        <f>IF(R309="","",'School Form 1-Copy'!$S$3)</f>
        <v/>
      </c>
      <c r="AQ309" t="str">
        <f>IF(R309="","",IF('School Form 1-Copy'!$K$3="NCR","NCR",IF('School Form 1-Copy'!$K$3="ARMM","ARMM",IF('School Form 1-Copy'!$K$3="CARAGA","CARAGA",MID('School Form 1-Copy'!$K$3,FIND(" ",'School Form 1-Copy'!$K$3)+1,256)))))</f>
        <v/>
      </c>
      <c r="AR309" t="str">
        <f>IF(R309="","",MID('School Form 1-Copy'!$AB$4,FIND(" ",'School Form 1-Copy'!$AB$4)+1,256))</f>
        <v/>
      </c>
      <c r="AS309" t="str">
        <f>IF(R309="","",'School Form 1-Copy'!$AH$4)</f>
        <v/>
      </c>
      <c r="AT309" t="str">
        <f>IF(S309="","",'School Form 1-Copy'!$S$4)</f>
        <v/>
      </c>
      <c r="AU309" t="str">
        <f ca="1">IF(AM309="","",INDIRECT("'"&amp;"School Form 1-Copy"&amp;"'!"&amp;"AD"&amp;MATCH("*Prepared*",'School Form 1-Copy'!$AD$1:$AD$1000,0)+1))</f>
        <v/>
      </c>
    </row>
    <row r="310" spans="9:47">
      <c r="I310" t="str">
        <f t="shared" si="109"/>
        <v/>
      </c>
      <c r="J310" t="str">
        <f>IF(I310="","",VLOOKUP(F106,IF({1,0},'School Form 1-Copy'!$C$1:$C$1000,'School Form 1-Copy'!$A$1:$A$1000),2,0))</f>
        <v/>
      </c>
      <c r="K310" t="str">
        <f t="shared" si="110"/>
        <v/>
      </c>
      <c r="L310" t="str">
        <f t="shared" si="111"/>
        <v/>
      </c>
      <c r="M310" t="str">
        <f t="array" ref="M310">LOOKUP("zzzzz",CHOOSE({1,2},"",INDEX(I:I,SMALL(IF($I$3:$I$1000&lt;&gt;"",ROW($I$3:$I$1000)),ROWS($M$3:M310)))))</f>
        <v/>
      </c>
      <c r="N310" t="str">
        <f t="shared" si="93"/>
        <v/>
      </c>
      <c r="O310" t="str">
        <f t="shared" si="94"/>
        <v/>
      </c>
      <c r="P310" t="str">
        <f t="shared" si="95"/>
        <v/>
      </c>
      <c r="Q310" t="str">
        <f t="shared" si="96"/>
        <v/>
      </c>
      <c r="R310" t="str">
        <f>IFERROR(TRIM(MID(SUBSTITUTE(SUBSTITUTE(","&amp;$M310," ",", ",LEN($M310)-LEN(SUBSTITUTE($M310," ",""))),",",REPT(" ",50)),50*COLUMNS($M:M),50)),"")</f>
        <v/>
      </c>
      <c r="S310" t="str">
        <f>IFERROR(TRIM(MID(SUBSTITUTE(SUBSTITUTE(","&amp;$M310," ",", ",LEN($M310)-LEN(SUBSTITUTE($M310," ",""))),",",REPT(" ",50)),50*COLUMNS($M:N),50)),"")</f>
        <v/>
      </c>
      <c r="T310" t="str">
        <f>IFERROR(TRIM(MID(SUBSTITUTE(SUBSTITUTE(","&amp;$M310," ",", ",LEN($M310)-LEN(SUBSTITUTE($M310," ",""))),",",REPT(" ",50)),50*COLUMNS($M:O),50)),"")</f>
        <v/>
      </c>
      <c r="U310" t="str">
        <f>IFERROR(TRIM(MID(SUBSTITUTE(SUBSTITUTE(","&amp;$M310," ",", ",LEN($M310)-LEN(SUBSTITUTE($M310," ",""))),",",REPT(" ",50)),50*COLUMNS($M:P),50)),"")</f>
        <v/>
      </c>
      <c r="V310" s="53" t="e">
        <f>IF(LEN(TRIM(MID(SUBSTITUTE(SUBSTITUTE(","&amp;$Q310," ",", ",LEN($Q310)-LEN(SUBSTITUTE($Q310," ",""))),",",REPT(" ",50)),50*COLUMNS($Q:S),50)))&gt;3,TRIM(MID(SUBSTITUTE(SUBSTITUTE(","&amp;$Q310," ",", ",LEN($Q310)-LEN(SUBSTITUTE($Q310," ",""))),",",REPT(" ",50)),50*COLUMNS($Q:S),50)),"")</f>
        <v>#VALUE!</v>
      </c>
      <c r="W310" s="53" t="e">
        <f t="shared" si="97"/>
        <v>#VALUE!</v>
      </c>
      <c r="X310" t="e">
        <f t="shared" si="92"/>
        <v>#VALUE!</v>
      </c>
      <c r="Y310" s="54" t="e">
        <f t="shared" si="98"/>
        <v>#VALUE!</v>
      </c>
      <c r="Z310" s="53" t="e">
        <f>IF(AND(LEN(TRIM(MID(SUBSTITUTE(SUBSTITUTE(","&amp;$R310," ",", ",LEN($R310)-LEN(SUBSTITUTE($R310," ",""))),",",REPT(" ",50)),50*COLUMNS($R:R),50))&gt;0),LEFT(TRIM(MID(SUBSTITUTE(SUBSTITUTE(","&amp;$R310," ",", ",LEN($R310)-LEN(SUBSTITUTE($R310," ",""))),",",REPT(" ",50)),50*COLUMNS($R:R),50)),1)="I",LEFT(TRIM(MID(SUBSTITUTE(SUBSTITUTE(","&amp;$R310," ",", ",LEN($R310)-LEN(SUBSTITUTE($R310," ",""))),",",REPT(" ",50)),50*COLUMNS($R:R),50)),1)="V",LEFT(TRIM(MID(SUBSTITUTE(SUBSTITUTE(","&amp;$R310," ",", ",LEN($R310)-LEN(SUBSTITUTE($R310," ",""))),",",REPT(" ",50)),50*COLUMNS($R:R),50)),1)="X",LEFT(TRIM(MID(SUBSTITUTE(SUBSTITUTE(","&amp;$R310," ",", ",LEN($R310)-LEN(SUBSTITUTE($R310," ",""))),",",REPT(" ",50)),50*COLUMNS($R:R),50)),1)="J"),TRIM(MID(SUBSTITUTE(SUBSTITUTE(","&amp;$R310," ",", ",LEN($R310)-LEN(SUBSTITUTE($R310," ",""))),",",REPT(" ",50)),50*COLUMNS($R:R),50)),R310)</f>
        <v>#VALUE!</v>
      </c>
      <c r="AA310" s="55" t="str">
        <f t="shared" si="99"/>
        <v xml:space="preserve"> </v>
      </c>
      <c r="AB310" s="56" t="e">
        <f>IF(AE310="",IF(OR(LEFT(W310,1)="I",LEFT(W310,1)="V",LEFT(W310,1)="X",LEFT(W310,2)="JR",LEFT(W310,2)="SR"),IF(LEN(T310)-LEN(SUBSTITUTE(T310," ",""))&gt;=2,LEFT(T310,(FIND(" ",T310,1)-1)),W310),IF(AND(W310="",V310=""),IF(SUBSTITUTE(SUBSTITUTE(SUBSTITUTE(R310,AA310,""),".","")," ","")="",IF(LEN(TRIM(MID(SUBSTITUTE(SUBSTITUTE(","&amp;$Q310," ",", ",LEN($Q310)-LEN(SUBSTITUTE($Q310," ",""))),",",REPT(" ",50)),50*COLUMNS($Q:S),50)))&gt;3,LEFT(TRIM(MID(SUBSTITUTE(SUBSTITUTE(","&amp;$Q310," ",", ",LEN($Q310)-LEN(SUBSTITUTE($Q310," ",""))),",",REPT(" ",50)),50*COLUMNS($Q:S),50)),3),TRIM(MID(SUBSTITUTE(SUBSTITUTE(","&amp;$Q310," ",", ",LEN($Q310)-LEN(SUBSTITUTE($Q310," ",""))),",",REPT(" ",50)),50*COLUMNS($Q:S),50))),SUBSTITUTE(SUBSTITUTE(SUBSTITUTE(R310,AA310,""),".","")," ","")),IF(AND(LEN(W310)&gt;0,LEN(V310)&gt;0),IF(SUBSTITUTE(SUBSTITUTE(SUBSTITUTE(R310,AA310,""),".","")," ","")="",IF(LEN(TRIM(MID(SUBSTITUTE(SUBSTITUTE(","&amp;$Q310," ",", ",LEN($Q310)-LEN(SUBSTITUTE($Q310," ",""))),",",REPT(" ",50)),50*COLUMNS($Q:S),50)))&gt;3,LEFT(TRIM(MID(SUBSTITUTE(SUBSTITUTE(","&amp;$Q310," ",", ",LEN($Q310)-LEN(SUBSTITUTE($Q310," ",""))),",",REPT(" ",50)),50*COLUMNS($Q:S),50)),3),TRIM(MID(SUBSTITUTE(SUBSTITUTE(","&amp;$Q310," ",", ",LEN($Q310)-LEN(SUBSTITUTE($Q310," ",""))),",",REPT(" ",50)),50*COLUMNS($Q:S),50))),SUBSTITUTE(SUBSTITUTE(SUBSTITUTE(R310,AA310,""),".","")," ","")),""))),AE310)</f>
        <v>#VALUE!</v>
      </c>
      <c r="AC310" s="56" t="e">
        <f t="shared" si="100"/>
        <v>#VALUE!</v>
      </c>
      <c r="AD310" s="57" t="str">
        <f t="shared" si="101"/>
        <v/>
      </c>
      <c r="AE310" t="str">
        <f t="array" ref="AE310">IFERROR(INDEX(elem_res,MATCH(TRUE,ISNUMBER(SEARCH(elem_ext,AA310)),0)),"")</f>
        <v/>
      </c>
      <c r="AF310" t="str">
        <f t="shared" si="102"/>
        <v xml:space="preserve"> </v>
      </c>
      <c r="AG310" t="str">
        <f t="shared" si="103"/>
        <v/>
      </c>
      <c r="AH310" t="e">
        <f t="shared" si="104"/>
        <v>#VALUE!</v>
      </c>
      <c r="AI310" t="str">
        <f t="shared" si="105"/>
        <v/>
      </c>
      <c r="AJ310" t="str">
        <f t="shared" si="106"/>
        <v/>
      </c>
      <c r="AK310" t="str">
        <f t="shared" si="107"/>
        <v/>
      </c>
      <c r="AL310" t="str">
        <f t="shared" si="108"/>
        <v/>
      </c>
      <c r="AM310" t="str">
        <f>IF(R310="","",'School Form 1-Copy'!$F$4)</f>
        <v/>
      </c>
      <c r="AN310" t="str">
        <f>IF(R310="","",'School Form 1-Copy'!$F$3)</f>
        <v/>
      </c>
      <c r="AO310" t="str">
        <f>IF(R310="","",'School Form 1-Copy'!$AH$3)</f>
        <v/>
      </c>
      <c r="AP310" t="str">
        <f>IF(R310="","",'School Form 1-Copy'!$S$3)</f>
        <v/>
      </c>
      <c r="AQ310" t="str">
        <f>IF(R310="","",IF('School Form 1-Copy'!$K$3="NCR","NCR",IF('School Form 1-Copy'!$K$3="ARMM","ARMM",IF('School Form 1-Copy'!$K$3="CARAGA","CARAGA",MID('School Form 1-Copy'!$K$3,FIND(" ",'School Form 1-Copy'!$K$3)+1,256)))))</f>
        <v/>
      </c>
      <c r="AR310" t="str">
        <f>IF(R310="","",MID('School Form 1-Copy'!$AB$4,FIND(" ",'School Form 1-Copy'!$AB$4)+1,256))</f>
        <v/>
      </c>
      <c r="AS310" t="str">
        <f>IF(R310="","",'School Form 1-Copy'!$AH$4)</f>
        <v/>
      </c>
      <c r="AT310" t="str">
        <f>IF(S310="","",'School Form 1-Copy'!$S$4)</f>
        <v/>
      </c>
      <c r="AU310" t="str">
        <f ca="1">IF(AM310="","",INDIRECT("'"&amp;"School Form 1-Copy"&amp;"'!"&amp;"AD"&amp;MATCH("*Prepared*",'School Form 1-Copy'!$AD$1:$AD$1000,0)+1))</f>
        <v/>
      </c>
    </row>
    <row r="311" spans="9:47">
      <c r="I311" t="str">
        <f t="shared" si="109"/>
        <v/>
      </c>
      <c r="J311" t="str">
        <f>IF(I311="","",VLOOKUP(F107,IF({1,0},'School Form 1-Copy'!$C$1:$C$1000,'School Form 1-Copy'!$A$1:$A$1000),2,0))</f>
        <v/>
      </c>
      <c r="K311" t="str">
        <f t="shared" si="110"/>
        <v/>
      </c>
      <c r="L311" t="str">
        <f t="shared" si="111"/>
        <v/>
      </c>
      <c r="M311" t="str">
        <f t="array" ref="M311">LOOKUP("zzzzz",CHOOSE({1,2},"",INDEX(I:I,SMALL(IF($I$3:$I$1000&lt;&gt;"",ROW($I$3:$I$1000)),ROWS($M$3:M311)))))</f>
        <v/>
      </c>
      <c r="N311" t="str">
        <f t="shared" si="93"/>
        <v/>
      </c>
      <c r="O311" t="str">
        <f t="shared" si="94"/>
        <v/>
      </c>
      <c r="P311" t="str">
        <f t="shared" si="95"/>
        <v/>
      </c>
      <c r="Q311" t="str">
        <f t="shared" si="96"/>
        <v/>
      </c>
      <c r="R311" t="str">
        <f>IFERROR(TRIM(MID(SUBSTITUTE(SUBSTITUTE(","&amp;$M311," ",", ",LEN($M311)-LEN(SUBSTITUTE($M311," ",""))),",",REPT(" ",50)),50*COLUMNS($M:M),50)),"")</f>
        <v/>
      </c>
      <c r="S311" t="str">
        <f>IFERROR(TRIM(MID(SUBSTITUTE(SUBSTITUTE(","&amp;$M311," ",", ",LEN($M311)-LEN(SUBSTITUTE($M311," ",""))),",",REPT(" ",50)),50*COLUMNS($M:N),50)),"")</f>
        <v/>
      </c>
      <c r="T311" t="str">
        <f>IFERROR(TRIM(MID(SUBSTITUTE(SUBSTITUTE(","&amp;$M311," ",", ",LEN($M311)-LEN(SUBSTITUTE($M311," ",""))),",",REPT(" ",50)),50*COLUMNS($M:O),50)),"")</f>
        <v/>
      </c>
      <c r="U311" t="str">
        <f>IFERROR(TRIM(MID(SUBSTITUTE(SUBSTITUTE(","&amp;$M311," ",", ",LEN($M311)-LEN(SUBSTITUTE($M311," ",""))),",",REPT(" ",50)),50*COLUMNS($M:P),50)),"")</f>
        <v/>
      </c>
      <c r="V311" s="53" t="e">
        <f>IF(LEN(TRIM(MID(SUBSTITUTE(SUBSTITUTE(","&amp;$Q311," ",", ",LEN($Q311)-LEN(SUBSTITUTE($Q311," ",""))),",",REPT(" ",50)),50*COLUMNS($Q:S),50)))&gt;3,TRIM(MID(SUBSTITUTE(SUBSTITUTE(","&amp;$Q311," ",", ",LEN($Q311)-LEN(SUBSTITUTE($Q311," ",""))),",",REPT(" ",50)),50*COLUMNS($Q:S),50)),"")</f>
        <v>#VALUE!</v>
      </c>
      <c r="W311" s="53" t="e">
        <f t="shared" si="97"/>
        <v>#VALUE!</v>
      </c>
      <c r="X311" t="e">
        <f t="shared" si="92"/>
        <v>#VALUE!</v>
      </c>
      <c r="Y311" s="54" t="e">
        <f t="shared" si="98"/>
        <v>#VALUE!</v>
      </c>
      <c r="Z311" s="53" t="e">
        <f>IF(AND(LEN(TRIM(MID(SUBSTITUTE(SUBSTITUTE(","&amp;$R311," ",", ",LEN($R311)-LEN(SUBSTITUTE($R311," ",""))),",",REPT(" ",50)),50*COLUMNS($R:R),50))&gt;0),LEFT(TRIM(MID(SUBSTITUTE(SUBSTITUTE(","&amp;$R311," ",", ",LEN($R311)-LEN(SUBSTITUTE($R311," ",""))),",",REPT(" ",50)),50*COLUMNS($R:R),50)),1)="I",LEFT(TRIM(MID(SUBSTITUTE(SUBSTITUTE(","&amp;$R311," ",", ",LEN($R311)-LEN(SUBSTITUTE($R311," ",""))),",",REPT(" ",50)),50*COLUMNS($R:R),50)),1)="V",LEFT(TRIM(MID(SUBSTITUTE(SUBSTITUTE(","&amp;$R311," ",", ",LEN($R311)-LEN(SUBSTITUTE($R311," ",""))),",",REPT(" ",50)),50*COLUMNS($R:R),50)),1)="X",LEFT(TRIM(MID(SUBSTITUTE(SUBSTITUTE(","&amp;$R311," ",", ",LEN($R311)-LEN(SUBSTITUTE($R311," ",""))),",",REPT(" ",50)),50*COLUMNS($R:R),50)),1)="J"),TRIM(MID(SUBSTITUTE(SUBSTITUTE(","&amp;$R311," ",", ",LEN($R311)-LEN(SUBSTITUTE($R311," ",""))),",",REPT(" ",50)),50*COLUMNS($R:R),50)),R311)</f>
        <v>#VALUE!</v>
      </c>
      <c r="AA311" s="55" t="str">
        <f t="shared" si="99"/>
        <v xml:space="preserve"> </v>
      </c>
      <c r="AB311" s="56" t="e">
        <f>IF(AE311="",IF(OR(LEFT(W311,1)="I",LEFT(W311,1)="V",LEFT(W311,1)="X",LEFT(W311,2)="JR",LEFT(W311,2)="SR"),IF(LEN(T311)-LEN(SUBSTITUTE(T311," ",""))&gt;=2,LEFT(T311,(FIND(" ",T311,1)-1)),W311),IF(AND(W311="",V311=""),IF(SUBSTITUTE(SUBSTITUTE(SUBSTITUTE(R311,AA311,""),".","")," ","")="",IF(LEN(TRIM(MID(SUBSTITUTE(SUBSTITUTE(","&amp;$Q311," ",", ",LEN($Q311)-LEN(SUBSTITUTE($Q311," ",""))),",",REPT(" ",50)),50*COLUMNS($Q:S),50)))&gt;3,LEFT(TRIM(MID(SUBSTITUTE(SUBSTITUTE(","&amp;$Q311," ",", ",LEN($Q311)-LEN(SUBSTITUTE($Q311," ",""))),",",REPT(" ",50)),50*COLUMNS($Q:S),50)),3),TRIM(MID(SUBSTITUTE(SUBSTITUTE(","&amp;$Q311," ",", ",LEN($Q311)-LEN(SUBSTITUTE($Q311," ",""))),",",REPT(" ",50)),50*COLUMNS($Q:S),50))),SUBSTITUTE(SUBSTITUTE(SUBSTITUTE(R311,AA311,""),".","")," ","")),IF(AND(LEN(W311)&gt;0,LEN(V311)&gt;0),IF(SUBSTITUTE(SUBSTITUTE(SUBSTITUTE(R311,AA311,""),".","")," ","")="",IF(LEN(TRIM(MID(SUBSTITUTE(SUBSTITUTE(","&amp;$Q311," ",", ",LEN($Q311)-LEN(SUBSTITUTE($Q311," ",""))),",",REPT(" ",50)),50*COLUMNS($Q:S),50)))&gt;3,LEFT(TRIM(MID(SUBSTITUTE(SUBSTITUTE(","&amp;$Q311," ",", ",LEN($Q311)-LEN(SUBSTITUTE($Q311," ",""))),",",REPT(" ",50)),50*COLUMNS($Q:S),50)),3),TRIM(MID(SUBSTITUTE(SUBSTITUTE(","&amp;$Q311," ",", ",LEN($Q311)-LEN(SUBSTITUTE($Q311," ",""))),",",REPT(" ",50)),50*COLUMNS($Q:S),50))),SUBSTITUTE(SUBSTITUTE(SUBSTITUTE(R311,AA311,""),".","")," ","")),""))),AE311)</f>
        <v>#VALUE!</v>
      </c>
      <c r="AC311" s="56" t="e">
        <f t="shared" si="100"/>
        <v>#VALUE!</v>
      </c>
      <c r="AD311" s="57" t="str">
        <f t="shared" si="101"/>
        <v/>
      </c>
      <c r="AE311" t="str">
        <f t="array" ref="AE311">IFERROR(INDEX(elem_res,MATCH(TRUE,ISNUMBER(SEARCH(elem_ext,AA311)),0)),"")</f>
        <v/>
      </c>
      <c r="AF311" t="str">
        <f t="shared" si="102"/>
        <v xml:space="preserve"> </v>
      </c>
      <c r="AG311" t="str">
        <f t="shared" si="103"/>
        <v/>
      </c>
      <c r="AH311" t="e">
        <f t="shared" si="104"/>
        <v>#VALUE!</v>
      </c>
      <c r="AI311" t="str">
        <f t="shared" si="105"/>
        <v/>
      </c>
      <c r="AJ311" t="str">
        <f t="shared" si="106"/>
        <v/>
      </c>
      <c r="AK311" t="str">
        <f t="shared" si="107"/>
        <v/>
      </c>
      <c r="AL311" t="str">
        <f t="shared" si="108"/>
        <v/>
      </c>
      <c r="AM311" t="str">
        <f>IF(R311="","",'School Form 1-Copy'!$F$4)</f>
        <v/>
      </c>
      <c r="AN311" t="str">
        <f>IF(R311="","",'School Form 1-Copy'!$F$3)</f>
        <v/>
      </c>
      <c r="AO311" t="str">
        <f>IF(R311="","",'School Form 1-Copy'!$AH$3)</f>
        <v/>
      </c>
      <c r="AP311" t="str">
        <f>IF(R311="","",'School Form 1-Copy'!$S$3)</f>
        <v/>
      </c>
      <c r="AQ311" t="str">
        <f>IF(R311="","",IF('School Form 1-Copy'!$K$3="NCR","NCR",IF('School Form 1-Copy'!$K$3="ARMM","ARMM",IF('School Form 1-Copy'!$K$3="CARAGA","CARAGA",MID('School Form 1-Copy'!$K$3,FIND(" ",'School Form 1-Copy'!$K$3)+1,256)))))</f>
        <v/>
      </c>
      <c r="AR311" t="str">
        <f>IF(R311="","",MID('School Form 1-Copy'!$AB$4,FIND(" ",'School Form 1-Copy'!$AB$4)+1,256))</f>
        <v/>
      </c>
      <c r="AS311" t="str">
        <f>IF(R311="","",'School Form 1-Copy'!$AH$4)</f>
        <v/>
      </c>
      <c r="AT311" t="str">
        <f>IF(S311="","",'School Form 1-Copy'!$S$4)</f>
        <v/>
      </c>
      <c r="AU311" t="str">
        <f ca="1">IF(AM311="","",INDIRECT("'"&amp;"School Form 1-Copy"&amp;"'!"&amp;"AD"&amp;MATCH("*Prepared*",'School Form 1-Copy'!$AD$1:$AD$1000,0)+1))</f>
        <v/>
      </c>
    </row>
    <row r="312" spans="9:47">
      <c r="I312" t="str">
        <f t="shared" si="109"/>
        <v/>
      </c>
      <c r="J312" t="str">
        <f>IF(I312="","",VLOOKUP(F108,IF({1,0},'School Form 1-Copy'!$C$1:$C$1000,'School Form 1-Copy'!$A$1:$A$1000),2,0))</f>
        <v/>
      </c>
      <c r="K312" t="str">
        <f t="shared" si="110"/>
        <v/>
      </c>
      <c r="L312" t="str">
        <f t="shared" si="111"/>
        <v/>
      </c>
      <c r="M312" t="str">
        <f t="array" ref="M312">LOOKUP("zzzzz",CHOOSE({1,2},"",INDEX(I:I,SMALL(IF($I$3:$I$1000&lt;&gt;"",ROW($I$3:$I$1000)),ROWS($M$3:M312)))))</f>
        <v/>
      </c>
      <c r="N312" t="str">
        <f t="shared" si="93"/>
        <v/>
      </c>
      <c r="O312" t="str">
        <f t="shared" si="94"/>
        <v/>
      </c>
      <c r="P312" t="str">
        <f t="shared" si="95"/>
        <v/>
      </c>
      <c r="Q312" t="str">
        <f t="shared" si="96"/>
        <v/>
      </c>
      <c r="R312" t="str">
        <f>IFERROR(TRIM(MID(SUBSTITUTE(SUBSTITUTE(","&amp;$M312," ",", ",LEN($M312)-LEN(SUBSTITUTE($M312," ",""))),",",REPT(" ",50)),50*COLUMNS($M:M),50)),"")</f>
        <v/>
      </c>
      <c r="S312" t="str">
        <f>IFERROR(TRIM(MID(SUBSTITUTE(SUBSTITUTE(","&amp;$M312," ",", ",LEN($M312)-LEN(SUBSTITUTE($M312," ",""))),",",REPT(" ",50)),50*COLUMNS($M:N),50)),"")</f>
        <v/>
      </c>
      <c r="T312" t="str">
        <f>IFERROR(TRIM(MID(SUBSTITUTE(SUBSTITUTE(","&amp;$M312," ",", ",LEN($M312)-LEN(SUBSTITUTE($M312," ",""))),",",REPT(" ",50)),50*COLUMNS($M:O),50)),"")</f>
        <v/>
      </c>
      <c r="U312" t="str">
        <f>IFERROR(TRIM(MID(SUBSTITUTE(SUBSTITUTE(","&amp;$M312," ",", ",LEN($M312)-LEN(SUBSTITUTE($M312," ",""))),",",REPT(" ",50)),50*COLUMNS($M:P),50)),"")</f>
        <v/>
      </c>
      <c r="V312" s="53" t="e">
        <f>IF(LEN(TRIM(MID(SUBSTITUTE(SUBSTITUTE(","&amp;$Q312," ",", ",LEN($Q312)-LEN(SUBSTITUTE($Q312," ",""))),",",REPT(" ",50)),50*COLUMNS($Q:S),50)))&gt;3,TRIM(MID(SUBSTITUTE(SUBSTITUTE(","&amp;$Q312," ",", ",LEN($Q312)-LEN(SUBSTITUTE($Q312," ",""))),",",REPT(" ",50)),50*COLUMNS($Q:S),50)),"")</f>
        <v>#VALUE!</v>
      </c>
      <c r="W312" s="53" t="e">
        <f t="shared" si="97"/>
        <v>#VALUE!</v>
      </c>
      <c r="X312" t="e">
        <f t="shared" si="92"/>
        <v>#VALUE!</v>
      </c>
      <c r="Y312" s="54" t="e">
        <f t="shared" si="98"/>
        <v>#VALUE!</v>
      </c>
      <c r="Z312" s="53" t="e">
        <f>IF(AND(LEN(TRIM(MID(SUBSTITUTE(SUBSTITUTE(","&amp;$R312," ",", ",LEN($R312)-LEN(SUBSTITUTE($R312," ",""))),",",REPT(" ",50)),50*COLUMNS($R:R),50))&gt;0),LEFT(TRIM(MID(SUBSTITUTE(SUBSTITUTE(","&amp;$R312," ",", ",LEN($R312)-LEN(SUBSTITUTE($R312," ",""))),",",REPT(" ",50)),50*COLUMNS($R:R),50)),1)="I",LEFT(TRIM(MID(SUBSTITUTE(SUBSTITUTE(","&amp;$R312," ",", ",LEN($R312)-LEN(SUBSTITUTE($R312," ",""))),",",REPT(" ",50)),50*COLUMNS($R:R),50)),1)="V",LEFT(TRIM(MID(SUBSTITUTE(SUBSTITUTE(","&amp;$R312," ",", ",LEN($R312)-LEN(SUBSTITUTE($R312," ",""))),",",REPT(" ",50)),50*COLUMNS($R:R),50)),1)="X",LEFT(TRIM(MID(SUBSTITUTE(SUBSTITUTE(","&amp;$R312," ",", ",LEN($R312)-LEN(SUBSTITUTE($R312," ",""))),",",REPT(" ",50)),50*COLUMNS($R:R),50)),1)="J"),TRIM(MID(SUBSTITUTE(SUBSTITUTE(","&amp;$R312," ",", ",LEN($R312)-LEN(SUBSTITUTE($R312," ",""))),",",REPT(" ",50)),50*COLUMNS($R:R),50)),R312)</f>
        <v>#VALUE!</v>
      </c>
      <c r="AA312" s="55" t="str">
        <f t="shared" si="99"/>
        <v xml:space="preserve"> </v>
      </c>
      <c r="AB312" s="56" t="e">
        <f>IF(AE312="",IF(OR(LEFT(W312,1)="I",LEFT(W312,1)="V",LEFT(W312,1)="X",LEFT(W312,2)="JR",LEFT(W312,2)="SR"),IF(LEN(T312)-LEN(SUBSTITUTE(T312," ",""))&gt;=2,LEFT(T312,(FIND(" ",T312,1)-1)),W312),IF(AND(W312="",V312=""),IF(SUBSTITUTE(SUBSTITUTE(SUBSTITUTE(R312,AA312,""),".","")," ","")="",IF(LEN(TRIM(MID(SUBSTITUTE(SUBSTITUTE(","&amp;$Q312," ",", ",LEN($Q312)-LEN(SUBSTITUTE($Q312," ",""))),",",REPT(" ",50)),50*COLUMNS($Q:S),50)))&gt;3,LEFT(TRIM(MID(SUBSTITUTE(SUBSTITUTE(","&amp;$Q312," ",", ",LEN($Q312)-LEN(SUBSTITUTE($Q312," ",""))),",",REPT(" ",50)),50*COLUMNS($Q:S),50)),3),TRIM(MID(SUBSTITUTE(SUBSTITUTE(","&amp;$Q312," ",", ",LEN($Q312)-LEN(SUBSTITUTE($Q312," ",""))),",",REPT(" ",50)),50*COLUMNS($Q:S),50))),SUBSTITUTE(SUBSTITUTE(SUBSTITUTE(R312,AA312,""),".","")," ","")),IF(AND(LEN(W312)&gt;0,LEN(V312)&gt;0),IF(SUBSTITUTE(SUBSTITUTE(SUBSTITUTE(R312,AA312,""),".","")," ","")="",IF(LEN(TRIM(MID(SUBSTITUTE(SUBSTITUTE(","&amp;$Q312," ",", ",LEN($Q312)-LEN(SUBSTITUTE($Q312," ",""))),",",REPT(" ",50)),50*COLUMNS($Q:S),50)))&gt;3,LEFT(TRIM(MID(SUBSTITUTE(SUBSTITUTE(","&amp;$Q312," ",", ",LEN($Q312)-LEN(SUBSTITUTE($Q312," ",""))),",",REPT(" ",50)),50*COLUMNS($Q:S),50)),3),TRIM(MID(SUBSTITUTE(SUBSTITUTE(","&amp;$Q312," ",", ",LEN($Q312)-LEN(SUBSTITUTE($Q312," ",""))),",",REPT(" ",50)),50*COLUMNS($Q:S),50))),SUBSTITUTE(SUBSTITUTE(SUBSTITUTE(R312,AA312,""),".","")," ","")),""))),AE312)</f>
        <v>#VALUE!</v>
      </c>
      <c r="AC312" s="56" t="e">
        <f t="shared" si="100"/>
        <v>#VALUE!</v>
      </c>
      <c r="AD312" s="57" t="str">
        <f t="shared" si="101"/>
        <v/>
      </c>
      <c r="AE312" t="str">
        <f t="array" ref="AE312">IFERROR(INDEX(elem_res,MATCH(TRUE,ISNUMBER(SEARCH(elem_ext,AA312)),0)),"")</f>
        <v/>
      </c>
      <c r="AF312" t="str">
        <f t="shared" si="102"/>
        <v xml:space="preserve"> </v>
      </c>
      <c r="AG312" t="str">
        <f t="shared" si="103"/>
        <v/>
      </c>
      <c r="AH312" t="e">
        <f t="shared" si="104"/>
        <v>#VALUE!</v>
      </c>
      <c r="AI312" t="str">
        <f t="shared" si="105"/>
        <v/>
      </c>
      <c r="AJ312" t="str">
        <f t="shared" si="106"/>
        <v/>
      </c>
      <c r="AK312" t="str">
        <f t="shared" si="107"/>
        <v/>
      </c>
      <c r="AL312" t="str">
        <f t="shared" si="108"/>
        <v/>
      </c>
      <c r="AM312" t="str">
        <f>IF(R312="","",'School Form 1-Copy'!$F$4)</f>
        <v/>
      </c>
      <c r="AN312" t="str">
        <f>IF(R312="","",'School Form 1-Copy'!$F$3)</f>
        <v/>
      </c>
      <c r="AO312" t="str">
        <f>IF(R312="","",'School Form 1-Copy'!$AH$3)</f>
        <v/>
      </c>
      <c r="AP312" t="str">
        <f>IF(R312="","",'School Form 1-Copy'!$S$3)</f>
        <v/>
      </c>
      <c r="AQ312" t="str">
        <f>IF(R312="","",IF('School Form 1-Copy'!$K$3="NCR","NCR",IF('School Form 1-Copy'!$K$3="ARMM","ARMM",IF('School Form 1-Copy'!$K$3="CARAGA","CARAGA",MID('School Form 1-Copy'!$K$3,FIND(" ",'School Form 1-Copy'!$K$3)+1,256)))))</f>
        <v/>
      </c>
      <c r="AR312" t="str">
        <f>IF(R312="","",MID('School Form 1-Copy'!$AB$4,FIND(" ",'School Form 1-Copy'!$AB$4)+1,256))</f>
        <v/>
      </c>
      <c r="AS312" t="str">
        <f>IF(R312="","",'School Form 1-Copy'!$AH$4)</f>
        <v/>
      </c>
      <c r="AT312" t="str">
        <f>IF(S312="","",'School Form 1-Copy'!$S$4)</f>
        <v/>
      </c>
      <c r="AU312" t="str">
        <f ca="1">IF(AM312="","",INDIRECT("'"&amp;"School Form 1-Copy"&amp;"'!"&amp;"AD"&amp;MATCH("*Prepared*",'School Form 1-Copy'!$AD$1:$AD$1000,0)+1))</f>
        <v/>
      </c>
    </row>
    <row r="313" spans="9:47">
      <c r="I313" t="str">
        <f t="shared" si="109"/>
        <v/>
      </c>
      <c r="J313" t="str">
        <f>IF(I313="","",VLOOKUP(F109,IF({1,0},'School Form 1-Copy'!$C$1:$C$1000,'School Form 1-Copy'!$A$1:$A$1000),2,0))</f>
        <v/>
      </c>
      <c r="K313" t="str">
        <f t="shared" si="110"/>
        <v/>
      </c>
      <c r="L313" t="str">
        <f t="shared" si="111"/>
        <v/>
      </c>
      <c r="M313" t="str">
        <f t="array" ref="M313">LOOKUP("zzzzz",CHOOSE({1,2},"",INDEX(I:I,SMALL(IF($I$3:$I$1000&lt;&gt;"",ROW($I$3:$I$1000)),ROWS($M$3:M313)))))</f>
        <v/>
      </c>
      <c r="N313" t="str">
        <f t="shared" si="93"/>
        <v/>
      </c>
      <c r="O313" t="str">
        <f t="shared" si="94"/>
        <v/>
      </c>
      <c r="P313" t="str">
        <f t="shared" si="95"/>
        <v/>
      </c>
      <c r="Q313" t="str">
        <f t="shared" si="96"/>
        <v/>
      </c>
      <c r="R313" t="str">
        <f>IFERROR(TRIM(MID(SUBSTITUTE(SUBSTITUTE(","&amp;$M313," ",", ",LEN($M313)-LEN(SUBSTITUTE($M313," ",""))),",",REPT(" ",50)),50*COLUMNS($M:M),50)),"")</f>
        <v/>
      </c>
      <c r="S313" t="str">
        <f>IFERROR(TRIM(MID(SUBSTITUTE(SUBSTITUTE(","&amp;$M313," ",", ",LEN($M313)-LEN(SUBSTITUTE($M313," ",""))),",",REPT(" ",50)),50*COLUMNS($M:N),50)),"")</f>
        <v/>
      </c>
      <c r="T313" t="str">
        <f>IFERROR(TRIM(MID(SUBSTITUTE(SUBSTITUTE(","&amp;$M313," ",", ",LEN($M313)-LEN(SUBSTITUTE($M313," ",""))),",",REPT(" ",50)),50*COLUMNS($M:O),50)),"")</f>
        <v/>
      </c>
      <c r="U313" t="str">
        <f>IFERROR(TRIM(MID(SUBSTITUTE(SUBSTITUTE(","&amp;$M313," ",", ",LEN($M313)-LEN(SUBSTITUTE($M313," ",""))),",",REPT(" ",50)),50*COLUMNS($M:P),50)),"")</f>
        <v/>
      </c>
      <c r="V313" s="53" t="e">
        <f>IF(LEN(TRIM(MID(SUBSTITUTE(SUBSTITUTE(","&amp;$Q313," ",", ",LEN($Q313)-LEN(SUBSTITUTE($Q313," ",""))),",",REPT(" ",50)),50*COLUMNS($Q:S),50)))&gt;3,TRIM(MID(SUBSTITUTE(SUBSTITUTE(","&amp;$Q313," ",", ",LEN($Q313)-LEN(SUBSTITUTE($Q313," ",""))),",",REPT(" ",50)),50*COLUMNS($Q:S),50)),"")</f>
        <v>#VALUE!</v>
      </c>
      <c r="W313" s="53" t="e">
        <f t="shared" si="97"/>
        <v>#VALUE!</v>
      </c>
      <c r="X313" t="e">
        <f t="shared" si="92"/>
        <v>#VALUE!</v>
      </c>
      <c r="Y313" s="54" t="e">
        <f t="shared" si="98"/>
        <v>#VALUE!</v>
      </c>
      <c r="Z313" s="53" t="e">
        <f>IF(AND(LEN(TRIM(MID(SUBSTITUTE(SUBSTITUTE(","&amp;$R313," ",", ",LEN($R313)-LEN(SUBSTITUTE($R313," ",""))),",",REPT(" ",50)),50*COLUMNS($R:R),50))&gt;0),LEFT(TRIM(MID(SUBSTITUTE(SUBSTITUTE(","&amp;$R313," ",", ",LEN($R313)-LEN(SUBSTITUTE($R313," ",""))),",",REPT(" ",50)),50*COLUMNS($R:R),50)),1)="I",LEFT(TRIM(MID(SUBSTITUTE(SUBSTITUTE(","&amp;$R313," ",", ",LEN($R313)-LEN(SUBSTITUTE($R313," ",""))),",",REPT(" ",50)),50*COLUMNS($R:R),50)),1)="V",LEFT(TRIM(MID(SUBSTITUTE(SUBSTITUTE(","&amp;$R313," ",", ",LEN($R313)-LEN(SUBSTITUTE($R313," ",""))),",",REPT(" ",50)),50*COLUMNS($R:R),50)),1)="X",LEFT(TRIM(MID(SUBSTITUTE(SUBSTITUTE(","&amp;$R313," ",", ",LEN($R313)-LEN(SUBSTITUTE($R313," ",""))),",",REPT(" ",50)),50*COLUMNS($R:R),50)),1)="J"),TRIM(MID(SUBSTITUTE(SUBSTITUTE(","&amp;$R313," ",", ",LEN($R313)-LEN(SUBSTITUTE($R313," ",""))),",",REPT(" ",50)),50*COLUMNS($R:R),50)),R313)</f>
        <v>#VALUE!</v>
      </c>
      <c r="AA313" s="55" t="str">
        <f t="shared" si="99"/>
        <v xml:space="preserve"> </v>
      </c>
      <c r="AB313" s="56" t="e">
        <f>IF(AE313="",IF(OR(LEFT(W313,1)="I",LEFT(W313,1)="V",LEFT(W313,1)="X",LEFT(W313,2)="JR",LEFT(W313,2)="SR"),IF(LEN(T313)-LEN(SUBSTITUTE(T313," ",""))&gt;=2,LEFT(T313,(FIND(" ",T313,1)-1)),W313),IF(AND(W313="",V313=""),IF(SUBSTITUTE(SUBSTITUTE(SUBSTITUTE(R313,AA313,""),".","")," ","")="",IF(LEN(TRIM(MID(SUBSTITUTE(SUBSTITUTE(","&amp;$Q313," ",", ",LEN($Q313)-LEN(SUBSTITUTE($Q313," ",""))),",",REPT(" ",50)),50*COLUMNS($Q:S),50)))&gt;3,LEFT(TRIM(MID(SUBSTITUTE(SUBSTITUTE(","&amp;$Q313," ",", ",LEN($Q313)-LEN(SUBSTITUTE($Q313," ",""))),",",REPT(" ",50)),50*COLUMNS($Q:S),50)),3),TRIM(MID(SUBSTITUTE(SUBSTITUTE(","&amp;$Q313," ",", ",LEN($Q313)-LEN(SUBSTITUTE($Q313," ",""))),",",REPT(" ",50)),50*COLUMNS($Q:S),50))),SUBSTITUTE(SUBSTITUTE(SUBSTITUTE(R313,AA313,""),".","")," ","")),IF(AND(LEN(W313)&gt;0,LEN(V313)&gt;0),IF(SUBSTITUTE(SUBSTITUTE(SUBSTITUTE(R313,AA313,""),".","")," ","")="",IF(LEN(TRIM(MID(SUBSTITUTE(SUBSTITUTE(","&amp;$Q313," ",", ",LEN($Q313)-LEN(SUBSTITUTE($Q313," ",""))),",",REPT(" ",50)),50*COLUMNS($Q:S),50)))&gt;3,LEFT(TRIM(MID(SUBSTITUTE(SUBSTITUTE(","&amp;$Q313," ",", ",LEN($Q313)-LEN(SUBSTITUTE($Q313," ",""))),",",REPT(" ",50)),50*COLUMNS($Q:S),50)),3),TRIM(MID(SUBSTITUTE(SUBSTITUTE(","&amp;$Q313," ",", ",LEN($Q313)-LEN(SUBSTITUTE($Q313," ",""))),",",REPT(" ",50)),50*COLUMNS($Q:S),50))),SUBSTITUTE(SUBSTITUTE(SUBSTITUTE(R313,AA313,""),".","")," ","")),""))),AE313)</f>
        <v>#VALUE!</v>
      </c>
      <c r="AC313" s="56" t="e">
        <f t="shared" si="100"/>
        <v>#VALUE!</v>
      </c>
      <c r="AD313" s="57" t="str">
        <f t="shared" si="101"/>
        <v/>
      </c>
      <c r="AE313" t="str">
        <f t="array" ref="AE313">IFERROR(INDEX(elem_res,MATCH(TRUE,ISNUMBER(SEARCH(elem_ext,AA313)),0)),"")</f>
        <v/>
      </c>
      <c r="AF313" t="str">
        <f t="shared" si="102"/>
        <v xml:space="preserve"> </v>
      </c>
      <c r="AG313" t="str">
        <f t="shared" si="103"/>
        <v/>
      </c>
      <c r="AH313" t="e">
        <f t="shared" si="104"/>
        <v>#VALUE!</v>
      </c>
      <c r="AI313" t="str">
        <f t="shared" si="105"/>
        <v/>
      </c>
      <c r="AJ313" t="str">
        <f t="shared" si="106"/>
        <v/>
      </c>
      <c r="AK313" t="str">
        <f t="shared" si="107"/>
        <v/>
      </c>
      <c r="AL313" t="str">
        <f t="shared" si="108"/>
        <v/>
      </c>
      <c r="AM313" t="str">
        <f>IF(R313="","",'School Form 1-Copy'!$F$4)</f>
        <v/>
      </c>
      <c r="AN313" t="str">
        <f>IF(R313="","",'School Form 1-Copy'!$F$3)</f>
        <v/>
      </c>
      <c r="AO313" t="str">
        <f>IF(R313="","",'School Form 1-Copy'!$AH$3)</f>
        <v/>
      </c>
      <c r="AP313" t="str">
        <f>IF(R313="","",'School Form 1-Copy'!$S$3)</f>
        <v/>
      </c>
      <c r="AQ313" t="str">
        <f>IF(R313="","",IF('School Form 1-Copy'!$K$3="NCR","NCR",IF('School Form 1-Copy'!$K$3="ARMM","ARMM",IF('School Form 1-Copy'!$K$3="CARAGA","CARAGA",MID('School Form 1-Copy'!$K$3,FIND(" ",'School Form 1-Copy'!$K$3)+1,256)))))</f>
        <v/>
      </c>
      <c r="AR313" t="str">
        <f>IF(R313="","",MID('School Form 1-Copy'!$AB$4,FIND(" ",'School Form 1-Copy'!$AB$4)+1,256))</f>
        <v/>
      </c>
      <c r="AS313" t="str">
        <f>IF(R313="","",'School Form 1-Copy'!$AH$4)</f>
        <v/>
      </c>
      <c r="AT313" t="str">
        <f>IF(S313="","",'School Form 1-Copy'!$S$4)</f>
        <v/>
      </c>
      <c r="AU313" t="str">
        <f ca="1">IF(AM313="","",INDIRECT("'"&amp;"School Form 1-Copy"&amp;"'!"&amp;"AD"&amp;MATCH("*Prepared*",'School Form 1-Copy'!$AD$1:$AD$1000,0)+1))</f>
        <v/>
      </c>
    </row>
    <row r="314" spans="9:47">
      <c r="I314" t="str">
        <f t="shared" si="109"/>
        <v/>
      </c>
      <c r="J314" t="str">
        <f>IF(I314="","",VLOOKUP(F110,IF({1,0},'School Form 1-Copy'!$C$1:$C$1000,'School Form 1-Copy'!$A$1:$A$1000),2,0))</f>
        <v/>
      </c>
      <c r="K314" t="str">
        <f t="shared" si="110"/>
        <v/>
      </c>
      <c r="L314" t="str">
        <f t="shared" si="111"/>
        <v/>
      </c>
      <c r="M314" t="str">
        <f t="array" ref="M314">LOOKUP("zzzzz",CHOOSE({1,2},"",INDEX(I:I,SMALL(IF($I$3:$I$1000&lt;&gt;"",ROW($I$3:$I$1000)),ROWS($M$3:M314)))))</f>
        <v/>
      </c>
      <c r="N314" t="str">
        <f t="shared" si="93"/>
        <v/>
      </c>
      <c r="O314" t="str">
        <f t="shared" si="94"/>
        <v/>
      </c>
      <c r="P314" t="str">
        <f t="shared" si="95"/>
        <v/>
      </c>
      <c r="Q314" t="str">
        <f t="shared" si="96"/>
        <v/>
      </c>
      <c r="R314" t="str">
        <f>IFERROR(TRIM(MID(SUBSTITUTE(SUBSTITUTE(","&amp;$M314," ",", ",LEN($M314)-LEN(SUBSTITUTE($M314," ",""))),",",REPT(" ",50)),50*COLUMNS($M:M),50)),"")</f>
        <v/>
      </c>
      <c r="S314" t="str">
        <f>IFERROR(TRIM(MID(SUBSTITUTE(SUBSTITUTE(","&amp;$M314," ",", ",LEN($M314)-LEN(SUBSTITUTE($M314," ",""))),",",REPT(" ",50)),50*COLUMNS($M:N),50)),"")</f>
        <v/>
      </c>
      <c r="T314" t="str">
        <f>IFERROR(TRIM(MID(SUBSTITUTE(SUBSTITUTE(","&amp;$M314," ",", ",LEN($M314)-LEN(SUBSTITUTE($M314," ",""))),",",REPT(" ",50)),50*COLUMNS($M:O),50)),"")</f>
        <v/>
      </c>
      <c r="U314" t="str">
        <f>IFERROR(TRIM(MID(SUBSTITUTE(SUBSTITUTE(","&amp;$M314," ",", ",LEN($M314)-LEN(SUBSTITUTE($M314," ",""))),",",REPT(" ",50)),50*COLUMNS($M:P),50)),"")</f>
        <v/>
      </c>
      <c r="V314" s="53" t="e">
        <f>IF(LEN(TRIM(MID(SUBSTITUTE(SUBSTITUTE(","&amp;$Q314," ",", ",LEN($Q314)-LEN(SUBSTITUTE($Q314," ",""))),",",REPT(" ",50)),50*COLUMNS($Q:S),50)))&gt;3,TRIM(MID(SUBSTITUTE(SUBSTITUTE(","&amp;$Q314," ",", ",LEN($Q314)-LEN(SUBSTITUTE($Q314," ",""))),",",REPT(" ",50)),50*COLUMNS($Q:S),50)),"")</f>
        <v>#VALUE!</v>
      </c>
      <c r="W314" s="53" t="e">
        <f t="shared" si="97"/>
        <v>#VALUE!</v>
      </c>
      <c r="X314" t="e">
        <f t="shared" si="92"/>
        <v>#VALUE!</v>
      </c>
      <c r="Y314" s="54" t="e">
        <f t="shared" si="98"/>
        <v>#VALUE!</v>
      </c>
      <c r="Z314" s="53" t="e">
        <f>IF(AND(LEN(TRIM(MID(SUBSTITUTE(SUBSTITUTE(","&amp;$R314," ",", ",LEN($R314)-LEN(SUBSTITUTE($R314," ",""))),",",REPT(" ",50)),50*COLUMNS($R:R),50))&gt;0),LEFT(TRIM(MID(SUBSTITUTE(SUBSTITUTE(","&amp;$R314," ",", ",LEN($R314)-LEN(SUBSTITUTE($R314," ",""))),",",REPT(" ",50)),50*COLUMNS($R:R),50)),1)="I",LEFT(TRIM(MID(SUBSTITUTE(SUBSTITUTE(","&amp;$R314," ",", ",LEN($R314)-LEN(SUBSTITUTE($R314," ",""))),",",REPT(" ",50)),50*COLUMNS($R:R),50)),1)="V",LEFT(TRIM(MID(SUBSTITUTE(SUBSTITUTE(","&amp;$R314," ",", ",LEN($R314)-LEN(SUBSTITUTE($R314," ",""))),",",REPT(" ",50)),50*COLUMNS($R:R),50)),1)="X",LEFT(TRIM(MID(SUBSTITUTE(SUBSTITUTE(","&amp;$R314," ",", ",LEN($R314)-LEN(SUBSTITUTE($R314," ",""))),",",REPT(" ",50)),50*COLUMNS($R:R),50)),1)="J"),TRIM(MID(SUBSTITUTE(SUBSTITUTE(","&amp;$R314," ",", ",LEN($R314)-LEN(SUBSTITUTE($R314," ",""))),",",REPT(" ",50)),50*COLUMNS($R:R),50)),R314)</f>
        <v>#VALUE!</v>
      </c>
      <c r="AA314" s="55" t="str">
        <f t="shared" si="99"/>
        <v xml:space="preserve"> </v>
      </c>
      <c r="AB314" s="56" t="e">
        <f>IF(AE314="",IF(OR(LEFT(W314,1)="I",LEFT(W314,1)="V",LEFT(W314,1)="X",LEFT(W314,2)="JR",LEFT(W314,2)="SR"),IF(LEN(T314)-LEN(SUBSTITUTE(T314," ",""))&gt;=2,LEFT(T314,(FIND(" ",T314,1)-1)),W314),IF(AND(W314="",V314=""),IF(SUBSTITUTE(SUBSTITUTE(SUBSTITUTE(R314,AA314,""),".","")," ","")="",IF(LEN(TRIM(MID(SUBSTITUTE(SUBSTITUTE(","&amp;$Q314," ",", ",LEN($Q314)-LEN(SUBSTITUTE($Q314," ",""))),",",REPT(" ",50)),50*COLUMNS($Q:S),50)))&gt;3,LEFT(TRIM(MID(SUBSTITUTE(SUBSTITUTE(","&amp;$Q314," ",", ",LEN($Q314)-LEN(SUBSTITUTE($Q314," ",""))),",",REPT(" ",50)),50*COLUMNS($Q:S),50)),3),TRIM(MID(SUBSTITUTE(SUBSTITUTE(","&amp;$Q314," ",", ",LEN($Q314)-LEN(SUBSTITUTE($Q314," ",""))),",",REPT(" ",50)),50*COLUMNS($Q:S),50))),SUBSTITUTE(SUBSTITUTE(SUBSTITUTE(R314,AA314,""),".","")," ","")),IF(AND(LEN(W314)&gt;0,LEN(V314)&gt;0),IF(SUBSTITUTE(SUBSTITUTE(SUBSTITUTE(R314,AA314,""),".","")," ","")="",IF(LEN(TRIM(MID(SUBSTITUTE(SUBSTITUTE(","&amp;$Q314," ",", ",LEN($Q314)-LEN(SUBSTITUTE($Q314," ",""))),",",REPT(" ",50)),50*COLUMNS($Q:S),50)))&gt;3,LEFT(TRIM(MID(SUBSTITUTE(SUBSTITUTE(","&amp;$Q314," ",", ",LEN($Q314)-LEN(SUBSTITUTE($Q314," ",""))),",",REPT(" ",50)),50*COLUMNS($Q:S),50)),3),TRIM(MID(SUBSTITUTE(SUBSTITUTE(","&amp;$Q314," ",", ",LEN($Q314)-LEN(SUBSTITUTE($Q314," ",""))),",",REPT(" ",50)),50*COLUMNS($Q:S),50))),SUBSTITUTE(SUBSTITUTE(SUBSTITUTE(R314,AA314,""),".","")," ","")),""))),AE314)</f>
        <v>#VALUE!</v>
      </c>
      <c r="AC314" s="56" t="e">
        <f t="shared" si="100"/>
        <v>#VALUE!</v>
      </c>
      <c r="AD314" s="57" t="str">
        <f t="shared" si="101"/>
        <v/>
      </c>
      <c r="AE314" t="str">
        <f t="array" ref="AE314">IFERROR(INDEX(elem_res,MATCH(TRUE,ISNUMBER(SEARCH(elem_ext,AA314)),0)),"")</f>
        <v/>
      </c>
      <c r="AF314" t="str">
        <f t="shared" si="102"/>
        <v xml:space="preserve"> </v>
      </c>
      <c r="AG314" t="str">
        <f t="shared" si="103"/>
        <v/>
      </c>
      <c r="AH314" t="e">
        <f t="shared" si="104"/>
        <v>#VALUE!</v>
      </c>
      <c r="AI314" t="str">
        <f t="shared" si="105"/>
        <v/>
      </c>
      <c r="AJ314" t="str">
        <f t="shared" si="106"/>
        <v/>
      </c>
      <c r="AK314" t="str">
        <f t="shared" si="107"/>
        <v/>
      </c>
      <c r="AL314" t="str">
        <f t="shared" si="108"/>
        <v/>
      </c>
      <c r="AM314" t="str">
        <f>IF(R314="","",'School Form 1-Copy'!$F$4)</f>
        <v/>
      </c>
      <c r="AN314" t="str">
        <f>IF(R314="","",'School Form 1-Copy'!$F$3)</f>
        <v/>
      </c>
      <c r="AO314" t="str">
        <f>IF(R314="","",'School Form 1-Copy'!$AH$3)</f>
        <v/>
      </c>
      <c r="AP314" t="str">
        <f>IF(R314="","",'School Form 1-Copy'!$S$3)</f>
        <v/>
      </c>
      <c r="AQ314" t="str">
        <f>IF(R314="","",IF('School Form 1-Copy'!$K$3="NCR","NCR",IF('School Form 1-Copy'!$K$3="ARMM","ARMM",IF('School Form 1-Copy'!$K$3="CARAGA","CARAGA",MID('School Form 1-Copy'!$K$3,FIND(" ",'School Form 1-Copy'!$K$3)+1,256)))))</f>
        <v/>
      </c>
      <c r="AR314" t="str">
        <f>IF(R314="","",MID('School Form 1-Copy'!$AB$4,FIND(" ",'School Form 1-Copy'!$AB$4)+1,256))</f>
        <v/>
      </c>
      <c r="AS314" t="str">
        <f>IF(R314="","",'School Form 1-Copy'!$AH$4)</f>
        <v/>
      </c>
      <c r="AT314" t="str">
        <f>IF(S314="","",'School Form 1-Copy'!$S$4)</f>
        <v/>
      </c>
      <c r="AU314" t="str">
        <f ca="1">IF(AM314="","",INDIRECT("'"&amp;"School Form 1-Copy"&amp;"'!"&amp;"AD"&amp;MATCH("*Prepared*",'School Form 1-Copy'!$AD$1:$AD$1000,0)+1))</f>
        <v/>
      </c>
    </row>
    <row r="315" spans="9:47">
      <c r="I315" t="str">
        <f t="shared" si="109"/>
        <v/>
      </c>
      <c r="J315" t="str">
        <f>IF(I315="","",VLOOKUP(F111,IF({1,0},'School Form 1-Copy'!$C$1:$C$1000,'School Form 1-Copy'!$A$1:$A$1000),2,0))</f>
        <v/>
      </c>
      <c r="K315" t="str">
        <f t="shared" si="110"/>
        <v/>
      </c>
      <c r="L315" t="str">
        <f t="shared" si="111"/>
        <v/>
      </c>
      <c r="M315" t="str">
        <f t="array" ref="M315">LOOKUP("zzzzz",CHOOSE({1,2},"",INDEX(I:I,SMALL(IF($I$3:$I$1000&lt;&gt;"",ROW($I$3:$I$1000)),ROWS($M$3:M315)))))</f>
        <v/>
      </c>
      <c r="N315" t="str">
        <f t="shared" si="93"/>
        <v/>
      </c>
      <c r="O315" t="str">
        <f t="shared" si="94"/>
        <v/>
      </c>
      <c r="P315" t="str">
        <f t="shared" si="95"/>
        <v/>
      </c>
      <c r="Q315" t="str">
        <f t="shared" si="96"/>
        <v/>
      </c>
      <c r="R315" t="str">
        <f>IFERROR(TRIM(MID(SUBSTITUTE(SUBSTITUTE(","&amp;$M315," ",", ",LEN($M315)-LEN(SUBSTITUTE($M315," ",""))),",",REPT(" ",50)),50*COLUMNS($M:M),50)),"")</f>
        <v/>
      </c>
      <c r="S315" t="str">
        <f>IFERROR(TRIM(MID(SUBSTITUTE(SUBSTITUTE(","&amp;$M315," ",", ",LEN($M315)-LEN(SUBSTITUTE($M315," ",""))),",",REPT(" ",50)),50*COLUMNS($M:N),50)),"")</f>
        <v/>
      </c>
      <c r="T315" t="str">
        <f>IFERROR(TRIM(MID(SUBSTITUTE(SUBSTITUTE(","&amp;$M315," ",", ",LEN($M315)-LEN(SUBSTITUTE($M315," ",""))),",",REPT(" ",50)),50*COLUMNS($M:O),50)),"")</f>
        <v/>
      </c>
      <c r="U315" t="str">
        <f>IFERROR(TRIM(MID(SUBSTITUTE(SUBSTITUTE(","&amp;$M315," ",", ",LEN($M315)-LEN(SUBSTITUTE($M315," ",""))),",",REPT(" ",50)),50*COLUMNS($M:P),50)),"")</f>
        <v/>
      </c>
      <c r="V315" s="53" t="e">
        <f>IF(LEN(TRIM(MID(SUBSTITUTE(SUBSTITUTE(","&amp;$Q315," ",", ",LEN($Q315)-LEN(SUBSTITUTE($Q315," ",""))),",",REPT(" ",50)),50*COLUMNS($Q:S),50)))&gt;3,TRIM(MID(SUBSTITUTE(SUBSTITUTE(","&amp;$Q315," ",", ",LEN($Q315)-LEN(SUBSTITUTE($Q315," ",""))),",",REPT(" ",50)),50*COLUMNS($Q:S),50)),"")</f>
        <v>#VALUE!</v>
      </c>
      <c r="W315" s="53" t="e">
        <f t="shared" si="97"/>
        <v>#VALUE!</v>
      </c>
      <c r="X315" t="e">
        <f t="shared" si="92"/>
        <v>#VALUE!</v>
      </c>
      <c r="Y315" s="54" t="e">
        <f t="shared" si="98"/>
        <v>#VALUE!</v>
      </c>
      <c r="Z315" s="53" t="e">
        <f>IF(AND(LEN(TRIM(MID(SUBSTITUTE(SUBSTITUTE(","&amp;$R315," ",", ",LEN($R315)-LEN(SUBSTITUTE($R315," ",""))),",",REPT(" ",50)),50*COLUMNS($R:R),50))&gt;0),LEFT(TRIM(MID(SUBSTITUTE(SUBSTITUTE(","&amp;$R315," ",", ",LEN($R315)-LEN(SUBSTITUTE($R315," ",""))),",",REPT(" ",50)),50*COLUMNS($R:R),50)),1)="I",LEFT(TRIM(MID(SUBSTITUTE(SUBSTITUTE(","&amp;$R315," ",", ",LEN($R315)-LEN(SUBSTITUTE($R315," ",""))),",",REPT(" ",50)),50*COLUMNS($R:R),50)),1)="V",LEFT(TRIM(MID(SUBSTITUTE(SUBSTITUTE(","&amp;$R315," ",", ",LEN($R315)-LEN(SUBSTITUTE($R315," ",""))),",",REPT(" ",50)),50*COLUMNS($R:R),50)),1)="X",LEFT(TRIM(MID(SUBSTITUTE(SUBSTITUTE(","&amp;$R315," ",", ",LEN($R315)-LEN(SUBSTITUTE($R315," ",""))),",",REPT(" ",50)),50*COLUMNS($R:R),50)),1)="J"),TRIM(MID(SUBSTITUTE(SUBSTITUTE(","&amp;$R315," ",", ",LEN($R315)-LEN(SUBSTITUTE($R315," ",""))),",",REPT(" ",50)),50*COLUMNS($R:R),50)),R315)</f>
        <v>#VALUE!</v>
      </c>
      <c r="AA315" s="55" t="str">
        <f t="shared" si="99"/>
        <v xml:space="preserve"> </v>
      </c>
      <c r="AB315" s="56" t="e">
        <f>IF(AE315="",IF(OR(LEFT(W315,1)="I",LEFT(W315,1)="V",LEFT(W315,1)="X",LEFT(W315,2)="JR",LEFT(W315,2)="SR"),IF(LEN(T315)-LEN(SUBSTITUTE(T315," ",""))&gt;=2,LEFT(T315,(FIND(" ",T315,1)-1)),W315),IF(AND(W315="",V315=""),IF(SUBSTITUTE(SUBSTITUTE(SUBSTITUTE(R315,AA315,""),".","")," ","")="",IF(LEN(TRIM(MID(SUBSTITUTE(SUBSTITUTE(","&amp;$Q315," ",", ",LEN($Q315)-LEN(SUBSTITUTE($Q315," ",""))),",",REPT(" ",50)),50*COLUMNS($Q:S),50)))&gt;3,LEFT(TRIM(MID(SUBSTITUTE(SUBSTITUTE(","&amp;$Q315," ",", ",LEN($Q315)-LEN(SUBSTITUTE($Q315," ",""))),",",REPT(" ",50)),50*COLUMNS($Q:S),50)),3),TRIM(MID(SUBSTITUTE(SUBSTITUTE(","&amp;$Q315," ",", ",LEN($Q315)-LEN(SUBSTITUTE($Q315," ",""))),",",REPT(" ",50)),50*COLUMNS($Q:S),50))),SUBSTITUTE(SUBSTITUTE(SUBSTITUTE(R315,AA315,""),".","")," ","")),IF(AND(LEN(W315)&gt;0,LEN(V315)&gt;0),IF(SUBSTITUTE(SUBSTITUTE(SUBSTITUTE(R315,AA315,""),".","")," ","")="",IF(LEN(TRIM(MID(SUBSTITUTE(SUBSTITUTE(","&amp;$Q315," ",", ",LEN($Q315)-LEN(SUBSTITUTE($Q315," ",""))),",",REPT(" ",50)),50*COLUMNS($Q:S),50)))&gt;3,LEFT(TRIM(MID(SUBSTITUTE(SUBSTITUTE(","&amp;$Q315," ",", ",LEN($Q315)-LEN(SUBSTITUTE($Q315," ",""))),",",REPT(" ",50)),50*COLUMNS($Q:S),50)),3),TRIM(MID(SUBSTITUTE(SUBSTITUTE(","&amp;$Q315," ",", ",LEN($Q315)-LEN(SUBSTITUTE($Q315," ",""))),",",REPT(" ",50)),50*COLUMNS($Q:S),50))),SUBSTITUTE(SUBSTITUTE(SUBSTITUTE(R315,AA315,""),".","")," ","")),""))),AE315)</f>
        <v>#VALUE!</v>
      </c>
      <c r="AC315" s="56" t="e">
        <f t="shared" si="100"/>
        <v>#VALUE!</v>
      </c>
      <c r="AD315" s="57" t="str">
        <f t="shared" si="101"/>
        <v/>
      </c>
      <c r="AE315" t="str">
        <f t="array" ref="AE315">IFERROR(INDEX(elem_res,MATCH(TRUE,ISNUMBER(SEARCH(elem_ext,AA315)),0)),"")</f>
        <v/>
      </c>
      <c r="AF315" t="str">
        <f t="shared" si="102"/>
        <v xml:space="preserve"> </v>
      </c>
      <c r="AG315" t="str">
        <f t="shared" si="103"/>
        <v/>
      </c>
      <c r="AH315" t="e">
        <f t="shared" si="104"/>
        <v>#VALUE!</v>
      </c>
      <c r="AI315" t="str">
        <f t="shared" si="105"/>
        <v/>
      </c>
      <c r="AJ315" t="str">
        <f t="shared" si="106"/>
        <v/>
      </c>
      <c r="AK315" t="str">
        <f t="shared" si="107"/>
        <v/>
      </c>
      <c r="AL315" t="str">
        <f t="shared" si="108"/>
        <v/>
      </c>
      <c r="AM315" t="str">
        <f>IF(R315="","",'School Form 1-Copy'!$F$4)</f>
        <v/>
      </c>
      <c r="AN315" t="str">
        <f>IF(R315="","",'School Form 1-Copy'!$F$3)</f>
        <v/>
      </c>
      <c r="AO315" t="str">
        <f>IF(R315="","",'School Form 1-Copy'!$AH$3)</f>
        <v/>
      </c>
      <c r="AP315" t="str">
        <f>IF(R315="","",'School Form 1-Copy'!$S$3)</f>
        <v/>
      </c>
      <c r="AQ315" t="str">
        <f>IF(R315="","",IF('School Form 1-Copy'!$K$3="NCR","NCR",IF('School Form 1-Copy'!$K$3="ARMM","ARMM",IF('School Form 1-Copy'!$K$3="CARAGA","CARAGA",MID('School Form 1-Copy'!$K$3,FIND(" ",'School Form 1-Copy'!$K$3)+1,256)))))</f>
        <v/>
      </c>
      <c r="AR315" t="str">
        <f>IF(R315="","",MID('School Form 1-Copy'!$AB$4,FIND(" ",'School Form 1-Copy'!$AB$4)+1,256))</f>
        <v/>
      </c>
      <c r="AS315" t="str">
        <f>IF(R315="","",'School Form 1-Copy'!$AH$4)</f>
        <v/>
      </c>
      <c r="AT315" t="str">
        <f>IF(S315="","",'School Form 1-Copy'!$S$4)</f>
        <v/>
      </c>
      <c r="AU315" t="str">
        <f ca="1">IF(AM315="","",INDIRECT("'"&amp;"School Form 1-Copy"&amp;"'!"&amp;"AD"&amp;MATCH("*Prepared*",'School Form 1-Copy'!$AD$1:$AD$1000,0)+1))</f>
        <v/>
      </c>
    </row>
    <row r="316" spans="9:47">
      <c r="I316" t="str">
        <f t="shared" si="109"/>
        <v/>
      </c>
      <c r="J316" t="str">
        <f>IF(I316="","",VLOOKUP(F112,IF({1,0},'School Form 1-Copy'!$C$1:$C$1000,'School Form 1-Copy'!$A$1:$A$1000),2,0))</f>
        <v/>
      </c>
      <c r="K316" t="str">
        <f t="shared" si="110"/>
        <v/>
      </c>
      <c r="L316" t="str">
        <f t="shared" si="111"/>
        <v/>
      </c>
      <c r="M316" t="str">
        <f t="array" ref="M316">LOOKUP("zzzzz",CHOOSE({1,2},"",INDEX(I:I,SMALL(IF($I$3:$I$1000&lt;&gt;"",ROW($I$3:$I$1000)),ROWS($M$3:M316)))))</f>
        <v/>
      </c>
      <c r="N316" t="str">
        <f t="shared" si="93"/>
        <v/>
      </c>
      <c r="O316" t="str">
        <f t="shared" si="94"/>
        <v/>
      </c>
      <c r="P316" t="str">
        <f t="shared" si="95"/>
        <v/>
      </c>
      <c r="Q316" t="str">
        <f t="shared" si="96"/>
        <v/>
      </c>
      <c r="R316" t="str">
        <f>IFERROR(TRIM(MID(SUBSTITUTE(SUBSTITUTE(","&amp;$M316," ",", ",LEN($M316)-LEN(SUBSTITUTE($M316," ",""))),",",REPT(" ",50)),50*COLUMNS($M:M),50)),"")</f>
        <v/>
      </c>
      <c r="S316" t="str">
        <f>IFERROR(TRIM(MID(SUBSTITUTE(SUBSTITUTE(","&amp;$M316," ",", ",LEN($M316)-LEN(SUBSTITUTE($M316," ",""))),",",REPT(" ",50)),50*COLUMNS($M:N),50)),"")</f>
        <v/>
      </c>
      <c r="T316" t="str">
        <f>IFERROR(TRIM(MID(SUBSTITUTE(SUBSTITUTE(","&amp;$M316," ",", ",LEN($M316)-LEN(SUBSTITUTE($M316," ",""))),",",REPT(" ",50)),50*COLUMNS($M:O),50)),"")</f>
        <v/>
      </c>
      <c r="U316" t="str">
        <f>IFERROR(TRIM(MID(SUBSTITUTE(SUBSTITUTE(","&amp;$M316," ",", ",LEN($M316)-LEN(SUBSTITUTE($M316," ",""))),",",REPT(" ",50)),50*COLUMNS($M:P),50)),"")</f>
        <v/>
      </c>
      <c r="V316" s="53" t="e">
        <f>IF(LEN(TRIM(MID(SUBSTITUTE(SUBSTITUTE(","&amp;$Q316," ",", ",LEN($Q316)-LEN(SUBSTITUTE($Q316," ",""))),",",REPT(" ",50)),50*COLUMNS($Q:S),50)))&gt;3,TRIM(MID(SUBSTITUTE(SUBSTITUTE(","&amp;$Q316," ",", ",LEN($Q316)-LEN(SUBSTITUTE($Q316," ",""))),",",REPT(" ",50)),50*COLUMNS($Q:S),50)),"")</f>
        <v>#VALUE!</v>
      </c>
      <c r="W316" s="53" t="e">
        <f t="shared" si="97"/>
        <v>#VALUE!</v>
      </c>
      <c r="X316" t="e">
        <f t="shared" si="92"/>
        <v>#VALUE!</v>
      </c>
      <c r="Y316" s="54" t="e">
        <f t="shared" si="98"/>
        <v>#VALUE!</v>
      </c>
      <c r="Z316" s="53" t="e">
        <f>IF(AND(LEN(TRIM(MID(SUBSTITUTE(SUBSTITUTE(","&amp;$R316," ",", ",LEN($R316)-LEN(SUBSTITUTE($R316," ",""))),",",REPT(" ",50)),50*COLUMNS($R:R),50))&gt;0),LEFT(TRIM(MID(SUBSTITUTE(SUBSTITUTE(","&amp;$R316," ",", ",LEN($R316)-LEN(SUBSTITUTE($R316," ",""))),",",REPT(" ",50)),50*COLUMNS($R:R),50)),1)="I",LEFT(TRIM(MID(SUBSTITUTE(SUBSTITUTE(","&amp;$R316," ",", ",LEN($R316)-LEN(SUBSTITUTE($R316," ",""))),",",REPT(" ",50)),50*COLUMNS($R:R),50)),1)="V",LEFT(TRIM(MID(SUBSTITUTE(SUBSTITUTE(","&amp;$R316," ",", ",LEN($R316)-LEN(SUBSTITUTE($R316," ",""))),",",REPT(" ",50)),50*COLUMNS($R:R),50)),1)="X",LEFT(TRIM(MID(SUBSTITUTE(SUBSTITUTE(","&amp;$R316," ",", ",LEN($R316)-LEN(SUBSTITUTE($R316," ",""))),",",REPT(" ",50)),50*COLUMNS($R:R),50)),1)="J"),TRIM(MID(SUBSTITUTE(SUBSTITUTE(","&amp;$R316," ",", ",LEN($R316)-LEN(SUBSTITUTE($R316," ",""))),",",REPT(" ",50)),50*COLUMNS($R:R),50)),R316)</f>
        <v>#VALUE!</v>
      </c>
      <c r="AA316" s="55" t="str">
        <f t="shared" si="99"/>
        <v xml:space="preserve"> </v>
      </c>
      <c r="AB316" s="56" t="e">
        <f>IF(AE316="",IF(OR(LEFT(W316,1)="I",LEFT(W316,1)="V",LEFT(W316,1)="X",LEFT(W316,2)="JR",LEFT(W316,2)="SR"),IF(LEN(T316)-LEN(SUBSTITUTE(T316," ",""))&gt;=2,LEFT(T316,(FIND(" ",T316,1)-1)),W316),IF(AND(W316="",V316=""),IF(SUBSTITUTE(SUBSTITUTE(SUBSTITUTE(R316,AA316,""),".","")," ","")="",IF(LEN(TRIM(MID(SUBSTITUTE(SUBSTITUTE(","&amp;$Q316," ",", ",LEN($Q316)-LEN(SUBSTITUTE($Q316," ",""))),",",REPT(" ",50)),50*COLUMNS($Q:S),50)))&gt;3,LEFT(TRIM(MID(SUBSTITUTE(SUBSTITUTE(","&amp;$Q316," ",", ",LEN($Q316)-LEN(SUBSTITUTE($Q316," ",""))),",",REPT(" ",50)),50*COLUMNS($Q:S),50)),3),TRIM(MID(SUBSTITUTE(SUBSTITUTE(","&amp;$Q316," ",", ",LEN($Q316)-LEN(SUBSTITUTE($Q316," ",""))),",",REPT(" ",50)),50*COLUMNS($Q:S),50))),SUBSTITUTE(SUBSTITUTE(SUBSTITUTE(R316,AA316,""),".","")," ","")),IF(AND(LEN(W316)&gt;0,LEN(V316)&gt;0),IF(SUBSTITUTE(SUBSTITUTE(SUBSTITUTE(R316,AA316,""),".","")," ","")="",IF(LEN(TRIM(MID(SUBSTITUTE(SUBSTITUTE(","&amp;$Q316," ",", ",LEN($Q316)-LEN(SUBSTITUTE($Q316," ",""))),",",REPT(" ",50)),50*COLUMNS($Q:S),50)))&gt;3,LEFT(TRIM(MID(SUBSTITUTE(SUBSTITUTE(","&amp;$Q316," ",", ",LEN($Q316)-LEN(SUBSTITUTE($Q316," ",""))),",",REPT(" ",50)),50*COLUMNS($Q:S),50)),3),TRIM(MID(SUBSTITUTE(SUBSTITUTE(","&amp;$Q316," ",", ",LEN($Q316)-LEN(SUBSTITUTE($Q316," ",""))),",",REPT(" ",50)),50*COLUMNS($Q:S),50))),SUBSTITUTE(SUBSTITUTE(SUBSTITUTE(R316,AA316,""),".","")," ","")),""))),AE316)</f>
        <v>#VALUE!</v>
      </c>
      <c r="AC316" s="56" t="e">
        <f t="shared" si="100"/>
        <v>#VALUE!</v>
      </c>
      <c r="AD316" s="57" t="str">
        <f t="shared" si="101"/>
        <v/>
      </c>
      <c r="AE316" t="str">
        <f t="array" ref="AE316">IFERROR(INDEX(elem_res,MATCH(TRUE,ISNUMBER(SEARCH(elem_ext,AA316)),0)),"")</f>
        <v/>
      </c>
      <c r="AF316" t="str">
        <f t="shared" si="102"/>
        <v xml:space="preserve"> </v>
      </c>
      <c r="AG316" t="str">
        <f t="shared" si="103"/>
        <v/>
      </c>
      <c r="AH316" t="e">
        <f t="shared" si="104"/>
        <v>#VALUE!</v>
      </c>
      <c r="AI316" t="str">
        <f t="shared" si="105"/>
        <v/>
      </c>
      <c r="AJ316" t="str">
        <f t="shared" si="106"/>
        <v/>
      </c>
      <c r="AK316" t="str">
        <f t="shared" si="107"/>
        <v/>
      </c>
      <c r="AL316" t="str">
        <f t="shared" si="108"/>
        <v/>
      </c>
      <c r="AM316" t="str">
        <f>IF(R316="","",'School Form 1-Copy'!$F$4)</f>
        <v/>
      </c>
      <c r="AN316" t="str">
        <f>IF(R316="","",'School Form 1-Copy'!$F$3)</f>
        <v/>
      </c>
      <c r="AO316" t="str">
        <f>IF(R316="","",'School Form 1-Copy'!$AH$3)</f>
        <v/>
      </c>
      <c r="AP316" t="str">
        <f>IF(R316="","",'School Form 1-Copy'!$S$3)</f>
        <v/>
      </c>
      <c r="AQ316" t="str">
        <f>IF(R316="","",IF('School Form 1-Copy'!$K$3="NCR","NCR",IF('School Form 1-Copy'!$K$3="ARMM","ARMM",IF('School Form 1-Copy'!$K$3="CARAGA","CARAGA",MID('School Form 1-Copy'!$K$3,FIND(" ",'School Form 1-Copy'!$K$3)+1,256)))))</f>
        <v/>
      </c>
      <c r="AR316" t="str">
        <f>IF(R316="","",MID('School Form 1-Copy'!$AB$4,FIND(" ",'School Form 1-Copy'!$AB$4)+1,256))</f>
        <v/>
      </c>
      <c r="AS316" t="str">
        <f>IF(R316="","",'School Form 1-Copy'!$AH$4)</f>
        <v/>
      </c>
      <c r="AT316" t="str">
        <f>IF(S316="","",'School Form 1-Copy'!$S$4)</f>
        <v/>
      </c>
      <c r="AU316" t="str">
        <f ca="1">IF(AM316="","",INDIRECT("'"&amp;"School Form 1-Copy"&amp;"'!"&amp;"AD"&amp;MATCH("*Prepared*",'School Form 1-Copy'!$AD$1:$AD$1000,0)+1))</f>
        <v/>
      </c>
    </row>
    <row r="317" spans="9:47">
      <c r="I317" t="str">
        <f t="shared" si="109"/>
        <v/>
      </c>
      <c r="J317" t="str">
        <f>IF(I317="","",VLOOKUP(F113,IF({1,0},'School Form 1-Copy'!$C$1:$C$1000,'School Form 1-Copy'!$A$1:$A$1000),2,0))</f>
        <v/>
      </c>
      <c r="K317" t="str">
        <f t="shared" si="110"/>
        <v/>
      </c>
      <c r="L317" t="str">
        <f t="shared" si="111"/>
        <v/>
      </c>
      <c r="M317" t="str">
        <f t="array" ref="M317">LOOKUP("zzzzz",CHOOSE({1,2},"",INDEX(I:I,SMALL(IF($I$3:$I$1000&lt;&gt;"",ROW($I$3:$I$1000)),ROWS($M$3:M317)))))</f>
        <v/>
      </c>
      <c r="N317" t="str">
        <f t="shared" si="93"/>
        <v/>
      </c>
      <c r="O317" t="str">
        <f t="shared" si="94"/>
        <v/>
      </c>
      <c r="P317" t="str">
        <f t="shared" si="95"/>
        <v/>
      </c>
      <c r="Q317" t="str">
        <f t="shared" si="96"/>
        <v/>
      </c>
      <c r="R317" t="str">
        <f>IFERROR(TRIM(MID(SUBSTITUTE(SUBSTITUTE(","&amp;$M317," ",", ",LEN($M317)-LEN(SUBSTITUTE($M317," ",""))),",",REPT(" ",50)),50*COLUMNS($M:M),50)),"")</f>
        <v/>
      </c>
      <c r="S317" t="str">
        <f>IFERROR(TRIM(MID(SUBSTITUTE(SUBSTITUTE(","&amp;$M317," ",", ",LEN($M317)-LEN(SUBSTITUTE($M317," ",""))),",",REPT(" ",50)),50*COLUMNS($M:N),50)),"")</f>
        <v/>
      </c>
      <c r="T317" t="str">
        <f>IFERROR(TRIM(MID(SUBSTITUTE(SUBSTITUTE(","&amp;$M317," ",", ",LEN($M317)-LEN(SUBSTITUTE($M317," ",""))),",",REPT(" ",50)),50*COLUMNS($M:O),50)),"")</f>
        <v/>
      </c>
      <c r="U317" t="str">
        <f>IFERROR(TRIM(MID(SUBSTITUTE(SUBSTITUTE(","&amp;$M317," ",", ",LEN($M317)-LEN(SUBSTITUTE($M317," ",""))),",",REPT(" ",50)),50*COLUMNS($M:P),50)),"")</f>
        <v/>
      </c>
      <c r="V317" s="53" t="e">
        <f>IF(LEN(TRIM(MID(SUBSTITUTE(SUBSTITUTE(","&amp;$Q317," ",", ",LEN($Q317)-LEN(SUBSTITUTE($Q317," ",""))),",",REPT(" ",50)),50*COLUMNS($Q:S),50)))&gt;3,TRIM(MID(SUBSTITUTE(SUBSTITUTE(","&amp;$Q317," ",", ",LEN($Q317)-LEN(SUBSTITUTE($Q317," ",""))),",",REPT(" ",50)),50*COLUMNS($Q:S),50)),"")</f>
        <v>#VALUE!</v>
      </c>
      <c r="W317" s="53" t="e">
        <f t="shared" si="97"/>
        <v>#VALUE!</v>
      </c>
      <c r="X317" t="e">
        <f t="shared" si="92"/>
        <v>#VALUE!</v>
      </c>
      <c r="Y317" s="54" t="e">
        <f t="shared" si="98"/>
        <v>#VALUE!</v>
      </c>
      <c r="Z317" s="53" t="e">
        <f>IF(AND(LEN(TRIM(MID(SUBSTITUTE(SUBSTITUTE(","&amp;$R317," ",", ",LEN($R317)-LEN(SUBSTITUTE($R317," ",""))),",",REPT(" ",50)),50*COLUMNS($R:R),50))&gt;0),LEFT(TRIM(MID(SUBSTITUTE(SUBSTITUTE(","&amp;$R317," ",", ",LEN($R317)-LEN(SUBSTITUTE($R317," ",""))),",",REPT(" ",50)),50*COLUMNS($R:R),50)),1)="I",LEFT(TRIM(MID(SUBSTITUTE(SUBSTITUTE(","&amp;$R317," ",", ",LEN($R317)-LEN(SUBSTITUTE($R317," ",""))),",",REPT(" ",50)),50*COLUMNS($R:R),50)),1)="V",LEFT(TRIM(MID(SUBSTITUTE(SUBSTITUTE(","&amp;$R317," ",", ",LEN($R317)-LEN(SUBSTITUTE($R317," ",""))),",",REPT(" ",50)),50*COLUMNS($R:R),50)),1)="X",LEFT(TRIM(MID(SUBSTITUTE(SUBSTITUTE(","&amp;$R317," ",", ",LEN($R317)-LEN(SUBSTITUTE($R317," ",""))),",",REPT(" ",50)),50*COLUMNS($R:R),50)),1)="J"),TRIM(MID(SUBSTITUTE(SUBSTITUTE(","&amp;$R317," ",", ",LEN($R317)-LEN(SUBSTITUTE($R317," ",""))),",",REPT(" ",50)),50*COLUMNS($R:R),50)),R317)</f>
        <v>#VALUE!</v>
      </c>
      <c r="AA317" s="55" t="str">
        <f t="shared" si="99"/>
        <v xml:space="preserve"> </v>
      </c>
      <c r="AB317" s="56" t="e">
        <f>IF(AE317="",IF(OR(LEFT(W317,1)="I",LEFT(W317,1)="V",LEFT(W317,1)="X",LEFT(W317,2)="JR",LEFT(W317,2)="SR"),IF(LEN(T317)-LEN(SUBSTITUTE(T317," ",""))&gt;=2,LEFT(T317,(FIND(" ",T317,1)-1)),W317),IF(AND(W317="",V317=""),IF(SUBSTITUTE(SUBSTITUTE(SUBSTITUTE(R317,AA317,""),".","")," ","")="",IF(LEN(TRIM(MID(SUBSTITUTE(SUBSTITUTE(","&amp;$Q317," ",", ",LEN($Q317)-LEN(SUBSTITUTE($Q317," ",""))),",",REPT(" ",50)),50*COLUMNS($Q:S),50)))&gt;3,LEFT(TRIM(MID(SUBSTITUTE(SUBSTITUTE(","&amp;$Q317," ",", ",LEN($Q317)-LEN(SUBSTITUTE($Q317," ",""))),",",REPT(" ",50)),50*COLUMNS($Q:S),50)),3),TRIM(MID(SUBSTITUTE(SUBSTITUTE(","&amp;$Q317," ",", ",LEN($Q317)-LEN(SUBSTITUTE($Q317," ",""))),",",REPT(" ",50)),50*COLUMNS($Q:S),50))),SUBSTITUTE(SUBSTITUTE(SUBSTITUTE(R317,AA317,""),".","")," ","")),IF(AND(LEN(W317)&gt;0,LEN(V317)&gt;0),IF(SUBSTITUTE(SUBSTITUTE(SUBSTITUTE(R317,AA317,""),".","")," ","")="",IF(LEN(TRIM(MID(SUBSTITUTE(SUBSTITUTE(","&amp;$Q317," ",", ",LEN($Q317)-LEN(SUBSTITUTE($Q317," ",""))),",",REPT(" ",50)),50*COLUMNS($Q:S),50)))&gt;3,LEFT(TRIM(MID(SUBSTITUTE(SUBSTITUTE(","&amp;$Q317," ",", ",LEN($Q317)-LEN(SUBSTITUTE($Q317," ",""))),",",REPT(" ",50)),50*COLUMNS($Q:S),50)),3),TRIM(MID(SUBSTITUTE(SUBSTITUTE(","&amp;$Q317," ",", ",LEN($Q317)-LEN(SUBSTITUTE($Q317," ",""))),",",REPT(" ",50)),50*COLUMNS($Q:S),50))),SUBSTITUTE(SUBSTITUTE(SUBSTITUTE(R317,AA317,""),".","")," ","")),""))),AE317)</f>
        <v>#VALUE!</v>
      </c>
      <c r="AC317" s="56" t="e">
        <f t="shared" si="100"/>
        <v>#VALUE!</v>
      </c>
      <c r="AD317" s="57" t="str">
        <f t="shared" si="101"/>
        <v/>
      </c>
      <c r="AE317" t="str">
        <f t="array" ref="AE317">IFERROR(INDEX(elem_res,MATCH(TRUE,ISNUMBER(SEARCH(elem_ext,AA317)),0)),"")</f>
        <v/>
      </c>
      <c r="AF317" t="str">
        <f t="shared" si="102"/>
        <v xml:space="preserve"> </v>
      </c>
      <c r="AG317" t="str">
        <f t="shared" si="103"/>
        <v/>
      </c>
      <c r="AH317" t="e">
        <f t="shared" si="104"/>
        <v>#VALUE!</v>
      </c>
      <c r="AI317" t="str">
        <f t="shared" si="105"/>
        <v/>
      </c>
      <c r="AJ317" t="str">
        <f t="shared" si="106"/>
        <v/>
      </c>
      <c r="AK317" t="str">
        <f t="shared" si="107"/>
        <v/>
      </c>
      <c r="AL317" t="str">
        <f t="shared" si="108"/>
        <v/>
      </c>
      <c r="AM317" t="str">
        <f>IF(R317="","",'School Form 1-Copy'!$F$4)</f>
        <v/>
      </c>
      <c r="AN317" t="str">
        <f>IF(R317="","",'School Form 1-Copy'!$F$3)</f>
        <v/>
      </c>
      <c r="AO317" t="str">
        <f>IF(R317="","",'School Form 1-Copy'!$AH$3)</f>
        <v/>
      </c>
      <c r="AP317" t="str">
        <f>IF(R317="","",'School Form 1-Copy'!$S$3)</f>
        <v/>
      </c>
      <c r="AQ317" t="str">
        <f>IF(R317="","",IF('School Form 1-Copy'!$K$3="NCR","NCR",IF('School Form 1-Copy'!$K$3="ARMM","ARMM",IF('School Form 1-Copy'!$K$3="CARAGA","CARAGA",MID('School Form 1-Copy'!$K$3,FIND(" ",'School Form 1-Copy'!$K$3)+1,256)))))</f>
        <v/>
      </c>
      <c r="AR317" t="str">
        <f>IF(R317="","",MID('School Form 1-Copy'!$AB$4,FIND(" ",'School Form 1-Copy'!$AB$4)+1,256))</f>
        <v/>
      </c>
      <c r="AS317" t="str">
        <f>IF(R317="","",'School Form 1-Copy'!$AH$4)</f>
        <v/>
      </c>
      <c r="AT317" t="str">
        <f>IF(S317="","",'School Form 1-Copy'!$S$4)</f>
        <v/>
      </c>
      <c r="AU317" t="str">
        <f ca="1">IF(AM317="","",INDIRECT("'"&amp;"School Form 1-Copy"&amp;"'!"&amp;"AD"&amp;MATCH("*Prepared*",'School Form 1-Copy'!$AD$1:$AD$1000,0)+1))</f>
        <v/>
      </c>
    </row>
    <row r="318" spans="9:47">
      <c r="I318" t="str">
        <f t="shared" si="109"/>
        <v/>
      </c>
      <c r="J318" t="str">
        <f>IF(I318="","",VLOOKUP(F114,IF({1,0},'School Form 1-Copy'!$C$1:$C$1000,'School Form 1-Copy'!$A$1:$A$1000),2,0))</f>
        <v/>
      </c>
      <c r="K318" t="str">
        <f t="shared" si="110"/>
        <v/>
      </c>
      <c r="L318" t="str">
        <f t="shared" si="111"/>
        <v/>
      </c>
      <c r="M318" t="str">
        <f t="array" ref="M318">LOOKUP("zzzzz",CHOOSE({1,2},"",INDEX(I:I,SMALL(IF($I$3:$I$1000&lt;&gt;"",ROW($I$3:$I$1000)),ROWS($M$3:M318)))))</f>
        <v/>
      </c>
      <c r="N318" t="str">
        <f t="shared" si="93"/>
        <v/>
      </c>
      <c r="O318" t="str">
        <f t="shared" si="94"/>
        <v/>
      </c>
      <c r="P318" t="str">
        <f t="shared" si="95"/>
        <v/>
      </c>
      <c r="Q318" t="str">
        <f t="shared" si="96"/>
        <v/>
      </c>
      <c r="R318" t="str">
        <f>IFERROR(TRIM(MID(SUBSTITUTE(SUBSTITUTE(","&amp;$M318," ",", ",LEN($M318)-LEN(SUBSTITUTE($M318," ",""))),",",REPT(" ",50)),50*COLUMNS($M:M),50)),"")</f>
        <v/>
      </c>
      <c r="S318" t="str">
        <f>IFERROR(TRIM(MID(SUBSTITUTE(SUBSTITUTE(","&amp;$M318," ",", ",LEN($M318)-LEN(SUBSTITUTE($M318," ",""))),",",REPT(" ",50)),50*COLUMNS($M:N),50)),"")</f>
        <v/>
      </c>
      <c r="T318" t="str">
        <f>IFERROR(TRIM(MID(SUBSTITUTE(SUBSTITUTE(","&amp;$M318," ",", ",LEN($M318)-LEN(SUBSTITUTE($M318," ",""))),",",REPT(" ",50)),50*COLUMNS($M:O),50)),"")</f>
        <v/>
      </c>
      <c r="U318" t="str">
        <f>IFERROR(TRIM(MID(SUBSTITUTE(SUBSTITUTE(","&amp;$M318," ",", ",LEN($M318)-LEN(SUBSTITUTE($M318," ",""))),",",REPT(" ",50)),50*COLUMNS($M:P),50)),"")</f>
        <v/>
      </c>
      <c r="V318" s="53" t="e">
        <f>IF(LEN(TRIM(MID(SUBSTITUTE(SUBSTITUTE(","&amp;$Q318," ",", ",LEN($Q318)-LEN(SUBSTITUTE($Q318," ",""))),",",REPT(" ",50)),50*COLUMNS($Q:S),50)))&gt;3,TRIM(MID(SUBSTITUTE(SUBSTITUTE(","&amp;$Q318," ",", ",LEN($Q318)-LEN(SUBSTITUTE($Q318," ",""))),",",REPT(" ",50)),50*COLUMNS($Q:S),50)),"")</f>
        <v>#VALUE!</v>
      </c>
      <c r="W318" s="53" t="e">
        <f t="shared" si="97"/>
        <v>#VALUE!</v>
      </c>
      <c r="X318" t="e">
        <f t="shared" si="92"/>
        <v>#VALUE!</v>
      </c>
      <c r="Y318" s="54" t="e">
        <f t="shared" si="98"/>
        <v>#VALUE!</v>
      </c>
      <c r="Z318" s="53" t="e">
        <f>IF(AND(LEN(TRIM(MID(SUBSTITUTE(SUBSTITUTE(","&amp;$R318," ",", ",LEN($R318)-LEN(SUBSTITUTE($R318," ",""))),",",REPT(" ",50)),50*COLUMNS($R:R),50))&gt;0),LEFT(TRIM(MID(SUBSTITUTE(SUBSTITUTE(","&amp;$R318," ",", ",LEN($R318)-LEN(SUBSTITUTE($R318," ",""))),",",REPT(" ",50)),50*COLUMNS($R:R),50)),1)="I",LEFT(TRIM(MID(SUBSTITUTE(SUBSTITUTE(","&amp;$R318," ",", ",LEN($R318)-LEN(SUBSTITUTE($R318," ",""))),",",REPT(" ",50)),50*COLUMNS($R:R),50)),1)="V",LEFT(TRIM(MID(SUBSTITUTE(SUBSTITUTE(","&amp;$R318," ",", ",LEN($R318)-LEN(SUBSTITUTE($R318," ",""))),",",REPT(" ",50)),50*COLUMNS($R:R),50)),1)="X",LEFT(TRIM(MID(SUBSTITUTE(SUBSTITUTE(","&amp;$R318," ",", ",LEN($R318)-LEN(SUBSTITUTE($R318," ",""))),",",REPT(" ",50)),50*COLUMNS($R:R),50)),1)="J"),TRIM(MID(SUBSTITUTE(SUBSTITUTE(","&amp;$R318," ",", ",LEN($R318)-LEN(SUBSTITUTE($R318," ",""))),",",REPT(" ",50)),50*COLUMNS($R:R),50)),R318)</f>
        <v>#VALUE!</v>
      </c>
      <c r="AA318" s="55" t="str">
        <f t="shared" si="99"/>
        <v xml:space="preserve"> </v>
      </c>
      <c r="AB318" s="56" t="e">
        <f>IF(AE318="",IF(OR(LEFT(W318,1)="I",LEFT(W318,1)="V",LEFT(W318,1)="X",LEFT(W318,2)="JR",LEFT(W318,2)="SR"),IF(LEN(T318)-LEN(SUBSTITUTE(T318," ",""))&gt;=2,LEFT(T318,(FIND(" ",T318,1)-1)),W318),IF(AND(W318="",V318=""),IF(SUBSTITUTE(SUBSTITUTE(SUBSTITUTE(R318,AA318,""),".","")," ","")="",IF(LEN(TRIM(MID(SUBSTITUTE(SUBSTITUTE(","&amp;$Q318," ",", ",LEN($Q318)-LEN(SUBSTITUTE($Q318," ",""))),",",REPT(" ",50)),50*COLUMNS($Q:S),50)))&gt;3,LEFT(TRIM(MID(SUBSTITUTE(SUBSTITUTE(","&amp;$Q318," ",", ",LEN($Q318)-LEN(SUBSTITUTE($Q318," ",""))),",",REPT(" ",50)),50*COLUMNS($Q:S),50)),3),TRIM(MID(SUBSTITUTE(SUBSTITUTE(","&amp;$Q318," ",", ",LEN($Q318)-LEN(SUBSTITUTE($Q318," ",""))),",",REPT(" ",50)),50*COLUMNS($Q:S),50))),SUBSTITUTE(SUBSTITUTE(SUBSTITUTE(R318,AA318,""),".","")," ","")),IF(AND(LEN(W318)&gt;0,LEN(V318)&gt;0),IF(SUBSTITUTE(SUBSTITUTE(SUBSTITUTE(R318,AA318,""),".","")," ","")="",IF(LEN(TRIM(MID(SUBSTITUTE(SUBSTITUTE(","&amp;$Q318," ",", ",LEN($Q318)-LEN(SUBSTITUTE($Q318," ",""))),",",REPT(" ",50)),50*COLUMNS($Q:S),50)))&gt;3,LEFT(TRIM(MID(SUBSTITUTE(SUBSTITUTE(","&amp;$Q318," ",", ",LEN($Q318)-LEN(SUBSTITUTE($Q318," ",""))),",",REPT(" ",50)),50*COLUMNS($Q:S),50)),3),TRIM(MID(SUBSTITUTE(SUBSTITUTE(","&amp;$Q318," ",", ",LEN($Q318)-LEN(SUBSTITUTE($Q318," ",""))),",",REPT(" ",50)),50*COLUMNS($Q:S),50))),SUBSTITUTE(SUBSTITUTE(SUBSTITUTE(R318,AA318,""),".","")," ","")),""))),AE318)</f>
        <v>#VALUE!</v>
      </c>
      <c r="AC318" s="56" t="e">
        <f t="shared" si="100"/>
        <v>#VALUE!</v>
      </c>
      <c r="AD318" s="57" t="str">
        <f t="shared" si="101"/>
        <v/>
      </c>
      <c r="AE318" t="str">
        <f t="array" ref="AE318">IFERROR(INDEX(elem_res,MATCH(TRUE,ISNUMBER(SEARCH(elem_ext,AA318)),0)),"")</f>
        <v/>
      </c>
      <c r="AF318" t="str">
        <f t="shared" si="102"/>
        <v xml:space="preserve"> </v>
      </c>
      <c r="AG318" t="str">
        <f t="shared" si="103"/>
        <v/>
      </c>
      <c r="AH318" t="e">
        <f t="shared" si="104"/>
        <v>#VALUE!</v>
      </c>
      <c r="AI318" t="str">
        <f t="shared" si="105"/>
        <v/>
      </c>
      <c r="AJ318" t="str">
        <f t="shared" si="106"/>
        <v/>
      </c>
      <c r="AK318" t="str">
        <f t="shared" si="107"/>
        <v/>
      </c>
      <c r="AL318" t="str">
        <f t="shared" si="108"/>
        <v/>
      </c>
      <c r="AM318" t="str">
        <f>IF(R318="","",'School Form 1-Copy'!$F$4)</f>
        <v/>
      </c>
      <c r="AN318" t="str">
        <f>IF(R318="","",'School Form 1-Copy'!$F$3)</f>
        <v/>
      </c>
      <c r="AO318" t="str">
        <f>IF(R318="","",'School Form 1-Copy'!$AH$3)</f>
        <v/>
      </c>
      <c r="AP318" t="str">
        <f>IF(R318="","",'School Form 1-Copy'!$S$3)</f>
        <v/>
      </c>
      <c r="AQ318" t="str">
        <f>IF(R318="","",IF('School Form 1-Copy'!$K$3="NCR","NCR",IF('School Form 1-Copy'!$K$3="ARMM","ARMM",IF('School Form 1-Copy'!$K$3="CARAGA","CARAGA",MID('School Form 1-Copy'!$K$3,FIND(" ",'School Form 1-Copy'!$K$3)+1,256)))))</f>
        <v/>
      </c>
      <c r="AR318" t="str">
        <f>IF(R318="","",MID('School Form 1-Copy'!$AB$4,FIND(" ",'School Form 1-Copy'!$AB$4)+1,256))</f>
        <v/>
      </c>
      <c r="AS318" t="str">
        <f>IF(R318="","",'School Form 1-Copy'!$AH$4)</f>
        <v/>
      </c>
      <c r="AT318" t="str">
        <f>IF(S318="","",'School Form 1-Copy'!$S$4)</f>
        <v/>
      </c>
      <c r="AU318" t="str">
        <f ca="1">IF(AM318="","",INDIRECT("'"&amp;"School Form 1-Copy"&amp;"'!"&amp;"AD"&amp;MATCH("*Prepared*",'School Form 1-Copy'!$AD$1:$AD$1000,0)+1))</f>
        <v/>
      </c>
    </row>
    <row r="319" spans="9:47">
      <c r="I319" t="str">
        <f t="shared" si="109"/>
        <v/>
      </c>
      <c r="J319" t="str">
        <f>IF(I319="","",VLOOKUP(F115,IF({1,0},'School Form 1-Copy'!$C$1:$C$1000,'School Form 1-Copy'!$A$1:$A$1000),2,0))</f>
        <v/>
      </c>
      <c r="K319" t="str">
        <f t="shared" si="110"/>
        <v/>
      </c>
      <c r="L319" t="str">
        <f t="shared" si="111"/>
        <v/>
      </c>
      <c r="M319" t="str">
        <f t="array" ref="M319">LOOKUP("zzzzz",CHOOSE({1,2},"",INDEX(I:I,SMALL(IF($I$3:$I$1000&lt;&gt;"",ROW($I$3:$I$1000)),ROWS($M$3:M319)))))</f>
        <v/>
      </c>
      <c r="N319" t="str">
        <f t="shared" si="93"/>
        <v/>
      </c>
      <c r="O319" t="str">
        <f t="shared" si="94"/>
        <v/>
      </c>
      <c r="P319" t="str">
        <f t="shared" si="95"/>
        <v/>
      </c>
      <c r="Q319" t="str">
        <f t="shared" si="96"/>
        <v/>
      </c>
      <c r="R319" t="str">
        <f>IFERROR(TRIM(MID(SUBSTITUTE(SUBSTITUTE(","&amp;$M319," ",", ",LEN($M319)-LEN(SUBSTITUTE($M319," ",""))),",",REPT(" ",50)),50*COLUMNS($M:M),50)),"")</f>
        <v/>
      </c>
      <c r="S319" t="str">
        <f>IFERROR(TRIM(MID(SUBSTITUTE(SUBSTITUTE(","&amp;$M319," ",", ",LEN($M319)-LEN(SUBSTITUTE($M319," ",""))),",",REPT(" ",50)),50*COLUMNS($M:N),50)),"")</f>
        <v/>
      </c>
      <c r="T319" t="str">
        <f>IFERROR(TRIM(MID(SUBSTITUTE(SUBSTITUTE(","&amp;$M319," ",", ",LEN($M319)-LEN(SUBSTITUTE($M319," ",""))),",",REPT(" ",50)),50*COLUMNS($M:O),50)),"")</f>
        <v/>
      </c>
      <c r="U319" t="str">
        <f>IFERROR(TRIM(MID(SUBSTITUTE(SUBSTITUTE(","&amp;$M319," ",", ",LEN($M319)-LEN(SUBSTITUTE($M319," ",""))),",",REPT(" ",50)),50*COLUMNS($M:P),50)),"")</f>
        <v/>
      </c>
      <c r="V319" s="53" t="e">
        <f>IF(LEN(TRIM(MID(SUBSTITUTE(SUBSTITUTE(","&amp;$Q319," ",", ",LEN($Q319)-LEN(SUBSTITUTE($Q319," ",""))),",",REPT(" ",50)),50*COLUMNS($Q:S),50)))&gt;3,TRIM(MID(SUBSTITUTE(SUBSTITUTE(","&amp;$Q319," ",", ",LEN($Q319)-LEN(SUBSTITUTE($Q319," ",""))),",",REPT(" ",50)),50*COLUMNS($Q:S),50)),"")</f>
        <v>#VALUE!</v>
      </c>
      <c r="W319" s="53" t="e">
        <f t="shared" si="97"/>
        <v>#VALUE!</v>
      </c>
      <c r="X319" t="e">
        <f t="shared" si="92"/>
        <v>#VALUE!</v>
      </c>
      <c r="Y319" s="54" t="e">
        <f t="shared" si="98"/>
        <v>#VALUE!</v>
      </c>
      <c r="Z319" s="53" t="e">
        <f>IF(AND(LEN(TRIM(MID(SUBSTITUTE(SUBSTITUTE(","&amp;$R319," ",", ",LEN($R319)-LEN(SUBSTITUTE($R319," ",""))),",",REPT(" ",50)),50*COLUMNS($R:R),50))&gt;0),LEFT(TRIM(MID(SUBSTITUTE(SUBSTITUTE(","&amp;$R319," ",", ",LEN($R319)-LEN(SUBSTITUTE($R319," ",""))),",",REPT(" ",50)),50*COLUMNS($R:R),50)),1)="I",LEFT(TRIM(MID(SUBSTITUTE(SUBSTITUTE(","&amp;$R319," ",", ",LEN($R319)-LEN(SUBSTITUTE($R319," ",""))),",",REPT(" ",50)),50*COLUMNS($R:R),50)),1)="V",LEFT(TRIM(MID(SUBSTITUTE(SUBSTITUTE(","&amp;$R319," ",", ",LEN($R319)-LEN(SUBSTITUTE($R319," ",""))),",",REPT(" ",50)),50*COLUMNS($R:R),50)),1)="X",LEFT(TRIM(MID(SUBSTITUTE(SUBSTITUTE(","&amp;$R319," ",", ",LEN($R319)-LEN(SUBSTITUTE($R319," ",""))),",",REPT(" ",50)),50*COLUMNS($R:R),50)),1)="J"),TRIM(MID(SUBSTITUTE(SUBSTITUTE(","&amp;$R319," ",", ",LEN($R319)-LEN(SUBSTITUTE($R319," ",""))),",",REPT(" ",50)),50*COLUMNS($R:R),50)),R319)</f>
        <v>#VALUE!</v>
      </c>
      <c r="AA319" s="55" t="str">
        <f t="shared" si="99"/>
        <v xml:space="preserve"> </v>
      </c>
      <c r="AB319" s="56" t="e">
        <f>IF(AE319="",IF(OR(LEFT(W319,1)="I",LEFT(W319,1)="V",LEFT(W319,1)="X",LEFT(W319,2)="JR",LEFT(W319,2)="SR"),IF(LEN(T319)-LEN(SUBSTITUTE(T319," ",""))&gt;=2,LEFT(T319,(FIND(" ",T319,1)-1)),W319),IF(AND(W319="",V319=""),IF(SUBSTITUTE(SUBSTITUTE(SUBSTITUTE(R319,AA319,""),".","")," ","")="",IF(LEN(TRIM(MID(SUBSTITUTE(SUBSTITUTE(","&amp;$Q319," ",", ",LEN($Q319)-LEN(SUBSTITUTE($Q319," ",""))),",",REPT(" ",50)),50*COLUMNS($Q:S),50)))&gt;3,LEFT(TRIM(MID(SUBSTITUTE(SUBSTITUTE(","&amp;$Q319," ",", ",LEN($Q319)-LEN(SUBSTITUTE($Q319," ",""))),",",REPT(" ",50)),50*COLUMNS($Q:S),50)),3),TRIM(MID(SUBSTITUTE(SUBSTITUTE(","&amp;$Q319," ",", ",LEN($Q319)-LEN(SUBSTITUTE($Q319," ",""))),",",REPT(" ",50)),50*COLUMNS($Q:S),50))),SUBSTITUTE(SUBSTITUTE(SUBSTITUTE(R319,AA319,""),".","")," ","")),IF(AND(LEN(W319)&gt;0,LEN(V319)&gt;0),IF(SUBSTITUTE(SUBSTITUTE(SUBSTITUTE(R319,AA319,""),".","")," ","")="",IF(LEN(TRIM(MID(SUBSTITUTE(SUBSTITUTE(","&amp;$Q319," ",", ",LEN($Q319)-LEN(SUBSTITUTE($Q319," ",""))),",",REPT(" ",50)),50*COLUMNS($Q:S),50)))&gt;3,LEFT(TRIM(MID(SUBSTITUTE(SUBSTITUTE(","&amp;$Q319," ",", ",LEN($Q319)-LEN(SUBSTITUTE($Q319," ",""))),",",REPT(" ",50)),50*COLUMNS($Q:S),50)),3),TRIM(MID(SUBSTITUTE(SUBSTITUTE(","&amp;$Q319," ",", ",LEN($Q319)-LEN(SUBSTITUTE($Q319," ",""))),",",REPT(" ",50)),50*COLUMNS($Q:S),50))),SUBSTITUTE(SUBSTITUTE(SUBSTITUTE(R319,AA319,""),".","")," ","")),""))),AE319)</f>
        <v>#VALUE!</v>
      </c>
      <c r="AC319" s="56" t="e">
        <f t="shared" si="100"/>
        <v>#VALUE!</v>
      </c>
      <c r="AD319" s="57" t="str">
        <f t="shared" si="101"/>
        <v/>
      </c>
      <c r="AE319" t="str">
        <f t="array" ref="AE319">IFERROR(INDEX(elem_res,MATCH(TRUE,ISNUMBER(SEARCH(elem_ext,AA319)),0)),"")</f>
        <v/>
      </c>
      <c r="AF319" t="str">
        <f t="shared" si="102"/>
        <v xml:space="preserve"> </v>
      </c>
      <c r="AG319" t="str">
        <f t="shared" si="103"/>
        <v/>
      </c>
      <c r="AH319" t="e">
        <f t="shared" si="104"/>
        <v>#VALUE!</v>
      </c>
      <c r="AI319" t="str">
        <f t="shared" si="105"/>
        <v/>
      </c>
      <c r="AJ319" t="str">
        <f t="shared" si="106"/>
        <v/>
      </c>
      <c r="AK319" t="str">
        <f t="shared" si="107"/>
        <v/>
      </c>
      <c r="AL319" t="str">
        <f t="shared" si="108"/>
        <v/>
      </c>
      <c r="AM319" t="str">
        <f>IF(R319="","",'School Form 1-Copy'!$F$4)</f>
        <v/>
      </c>
      <c r="AN319" t="str">
        <f>IF(R319="","",'School Form 1-Copy'!$F$3)</f>
        <v/>
      </c>
      <c r="AO319" t="str">
        <f>IF(R319="","",'School Form 1-Copy'!$AH$3)</f>
        <v/>
      </c>
      <c r="AP319" t="str">
        <f>IF(R319="","",'School Form 1-Copy'!$S$3)</f>
        <v/>
      </c>
      <c r="AQ319" t="str">
        <f>IF(R319="","",IF('School Form 1-Copy'!$K$3="NCR","NCR",IF('School Form 1-Copy'!$K$3="ARMM","ARMM",IF('School Form 1-Copy'!$K$3="CARAGA","CARAGA",MID('School Form 1-Copy'!$K$3,FIND(" ",'School Form 1-Copy'!$K$3)+1,256)))))</f>
        <v/>
      </c>
      <c r="AR319" t="str">
        <f>IF(R319="","",MID('School Form 1-Copy'!$AB$4,FIND(" ",'School Form 1-Copy'!$AB$4)+1,256))</f>
        <v/>
      </c>
      <c r="AS319" t="str">
        <f>IF(R319="","",'School Form 1-Copy'!$AH$4)</f>
        <v/>
      </c>
      <c r="AT319" t="str">
        <f>IF(S319="","",'School Form 1-Copy'!$S$4)</f>
        <v/>
      </c>
      <c r="AU319" t="str">
        <f ca="1">IF(AM319="","",INDIRECT("'"&amp;"School Form 1-Copy"&amp;"'!"&amp;"AD"&amp;MATCH("*Prepared*",'School Form 1-Copy'!$AD$1:$AD$1000,0)+1))</f>
        <v/>
      </c>
    </row>
    <row r="320" spans="9:47">
      <c r="I320" t="str">
        <f t="shared" si="109"/>
        <v/>
      </c>
      <c r="J320" t="str">
        <f>IF(I320="","",VLOOKUP(F116,IF({1,0},'School Form 1-Copy'!$C$1:$C$1000,'School Form 1-Copy'!$A$1:$A$1000),2,0))</f>
        <v/>
      </c>
      <c r="K320" t="str">
        <f t="shared" si="110"/>
        <v/>
      </c>
      <c r="L320" t="str">
        <f t="shared" si="111"/>
        <v/>
      </c>
      <c r="M320" t="str">
        <f t="array" ref="M320">LOOKUP("zzzzz",CHOOSE({1,2},"",INDEX(I:I,SMALL(IF($I$3:$I$1000&lt;&gt;"",ROW($I$3:$I$1000)),ROWS($M$3:M320)))))</f>
        <v/>
      </c>
      <c r="N320" t="str">
        <f t="shared" si="93"/>
        <v/>
      </c>
      <c r="O320" t="str">
        <f t="shared" si="94"/>
        <v/>
      </c>
      <c r="P320" t="str">
        <f t="shared" si="95"/>
        <v/>
      </c>
      <c r="Q320" t="str">
        <f t="shared" si="96"/>
        <v/>
      </c>
      <c r="R320" t="str">
        <f>IFERROR(TRIM(MID(SUBSTITUTE(SUBSTITUTE(","&amp;$M320," ",", ",LEN($M320)-LEN(SUBSTITUTE($M320," ",""))),",",REPT(" ",50)),50*COLUMNS($M:M),50)),"")</f>
        <v/>
      </c>
      <c r="S320" t="str">
        <f>IFERROR(TRIM(MID(SUBSTITUTE(SUBSTITUTE(","&amp;$M320," ",", ",LEN($M320)-LEN(SUBSTITUTE($M320," ",""))),",",REPT(" ",50)),50*COLUMNS($M:N),50)),"")</f>
        <v/>
      </c>
      <c r="T320" t="str">
        <f>IFERROR(TRIM(MID(SUBSTITUTE(SUBSTITUTE(","&amp;$M320," ",", ",LEN($M320)-LEN(SUBSTITUTE($M320," ",""))),",",REPT(" ",50)),50*COLUMNS($M:O),50)),"")</f>
        <v/>
      </c>
      <c r="U320" t="str">
        <f>IFERROR(TRIM(MID(SUBSTITUTE(SUBSTITUTE(","&amp;$M320," ",", ",LEN($M320)-LEN(SUBSTITUTE($M320," ",""))),",",REPT(" ",50)),50*COLUMNS($M:P),50)),"")</f>
        <v/>
      </c>
      <c r="V320" s="53" t="e">
        <f>IF(LEN(TRIM(MID(SUBSTITUTE(SUBSTITUTE(","&amp;$Q320," ",", ",LEN($Q320)-LEN(SUBSTITUTE($Q320," ",""))),",",REPT(" ",50)),50*COLUMNS($Q:S),50)))&gt;3,TRIM(MID(SUBSTITUTE(SUBSTITUTE(","&amp;$Q320," ",", ",LEN($Q320)-LEN(SUBSTITUTE($Q320," ",""))),",",REPT(" ",50)),50*COLUMNS($Q:S),50)),"")</f>
        <v>#VALUE!</v>
      </c>
      <c r="W320" s="53" t="e">
        <f t="shared" si="97"/>
        <v>#VALUE!</v>
      </c>
      <c r="X320" t="e">
        <f t="shared" si="92"/>
        <v>#VALUE!</v>
      </c>
      <c r="Y320" s="54" t="e">
        <f t="shared" si="98"/>
        <v>#VALUE!</v>
      </c>
      <c r="Z320" s="53" t="e">
        <f>IF(AND(LEN(TRIM(MID(SUBSTITUTE(SUBSTITUTE(","&amp;$R320," ",", ",LEN($R320)-LEN(SUBSTITUTE($R320," ",""))),",",REPT(" ",50)),50*COLUMNS($R:R),50))&gt;0),LEFT(TRIM(MID(SUBSTITUTE(SUBSTITUTE(","&amp;$R320," ",", ",LEN($R320)-LEN(SUBSTITUTE($R320," ",""))),",",REPT(" ",50)),50*COLUMNS($R:R),50)),1)="I",LEFT(TRIM(MID(SUBSTITUTE(SUBSTITUTE(","&amp;$R320," ",", ",LEN($R320)-LEN(SUBSTITUTE($R320," ",""))),",",REPT(" ",50)),50*COLUMNS($R:R),50)),1)="V",LEFT(TRIM(MID(SUBSTITUTE(SUBSTITUTE(","&amp;$R320," ",", ",LEN($R320)-LEN(SUBSTITUTE($R320," ",""))),",",REPT(" ",50)),50*COLUMNS($R:R),50)),1)="X",LEFT(TRIM(MID(SUBSTITUTE(SUBSTITUTE(","&amp;$R320," ",", ",LEN($R320)-LEN(SUBSTITUTE($R320," ",""))),",",REPT(" ",50)),50*COLUMNS($R:R),50)),1)="J"),TRIM(MID(SUBSTITUTE(SUBSTITUTE(","&amp;$R320," ",", ",LEN($R320)-LEN(SUBSTITUTE($R320," ",""))),",",REPT(" ",50)),50*COLUMNS($R:R),50)),R320)</f>
        <v>#VALUE!</v>
      </c>
      <c r="AA320" s="55" t="str">
        <f t="shared" si="99"/>
        <v xml:space="preserve"> </v>
      </c>
      <c r="AB320" s="56" t="e">
        <f>IF(AE320="",IF(OR(LEFT(W320,1)="I",LEFT(W320,1)="V",LEFT(W320,1)="X",LEFT(W320,2)="JR",LEFT(W320,2)="SR"),IF(LEN(T320)-LEN(SUBSTITUTE(T320," ",""))&gt;=2,LEFT(T320,(FIND(" ",T320,1)-1)),W320),IF(AND(W320="",V320=""),IF(SUBSTITUTE(SUBSTITUTE(SUBSTITUTE(R320,AA320,""),".","")," ","")="",IF(LEN(TRIM(MID(SUBSTITUTE(SUBSTITUTE(","&amp;$Q320," ",", ",LEN($Q320)-LEN(SUBSTITUTE($Q320," ",""))),",",REPT(" ",50)),50*COLUMNS($Q:S),50)))&gt;3,LEFT(TRIM(MID(SUBSTITUTE(SUBSTITUTE(","&amp;$Q320," ",", ",LEN($Q320)-LEN(SUBSTITUTE($Q320," ",""))),",",REPT(" ",50)),50*COLUMNS($Q:S),50)),3),TRIM(MID(SUBSTITUTE(SUBSTITUTE(","&amp;$Q320," ",", ",LEN($Q320)-LEN(SUBSTITUTE($Q320," ",""))),",",REPT(" ",50)),50*COLUMNS($Q:S),50))),SUBSTITUTE(SUBSTITUTE(SUBSTITUTE(R320,AA320,""),".","")," ","")),IF(AND(LEN(W320)&gt;0,LEN(V320)&gt;0),IF(SUBSTITUTE(SUBSTITUTE(SUBSTITUTE(R320,AA320,""),".","")," ","")="",IF(LEN(TRIM(MID(SUBSTITUTE(SUBSTITUTE(","&amp;$Q320," ",", ",LEN($Q320)-LEN(SUBSTITUTE($Q320," ",""))),",",REPT(" ",50)),50*COLUMNS($Q:S),50)))&gt;3,LEFT(TRIM(MID(SUBSTITUTE(SUBSTITUTE(","&amp;$Q320," ",", ",LEN($Q320)-LEN(SUBSTITUTE($Q320," ",""))),",",REPT(" ",50)),50*COLUMNS($Q:S),50)),3),TRIM(MID(SUBSTITUTE(SUBSTITUTE(","&amp;$Q320," ",", ",LEN($Q320)-LEN(SUBSTITUTE($Q320," ",""))),",",REPT(" ",50)),50*COLUMNS($Q:S),50))),SUBSTITUTE(SUBSTITUTE(SUBSTITUTE(R320,AA320,""),".","")," ","")),""))),AE320)</f>
        <v>#VALUE!</v>
      </c>
      <c r="AC320" s="56" t="e">
        <f t="shared" si="100"/>
        <v>#VALUE!</v>
      </c>
      <c r="AD320" s="57" t="str">
        <f t="shared" si="101"/>
        <v/>
      </c>
      <c r="AE320" t="str">
        <f t="array" ref="AE320">IFERROR(INDEX(elem_res,MATCH(TRUE,ISNUMBER(SEARCH(elem_ext,AA320)),0)),"")</f>
        <v/>
      </c>
      <c r="AF320" t="str">
        <f t="shared" si="102"/>
        <v xml:space="preserve"> </v>
      </c>
      <c r="AG320" t="str">
        <f t="shared" si="103"/>
        <v/>
      </c>
      <c r="AH320" t="e">
        <f t="shared" si="104"/>
        <v>#VALUE!</v>
      </c>
      <c r="AI320" t="str">
        <f t="shared" si="105"/>
        <v/>
      </c>
      <c r="AJ320" t="str">
        <f t="shared" si="106"/>
        <v/>
      </c>
      <c r="AK320" t="str">
        <f t="shared" si="107"/>
        <v/>
      </c>
      <c r="AL320" t="str">
        <f t="shared" si="108"/>
        <v/>
      </c>
      <c r="AM320" t="str">
        <f>IF(R320="","",'School Form 1-Copy'!$F$4)</f>
        <v/>
      </c>
      <c r="AN320" t="str">
        <f>IF(R320="","",'School Form 1-Copy'!$F$3)</f>
        <v/>
      </c>
      <c r="AO320" t="str">
        <f>IF(R320="","",'School Form 1-Copy'!$AH$3)</f>
        <v/>
      </c>
      <c r="AP320" t="str">
        <f>IF(R320="","",'School Form 1-Copy'!$S$3)</f>
        <v/>
      </c>
      <c r="AQ320" t="str">
        <f>IF(R320="","",IF('School Form 1-Copy'!$K$3="NCR","NCR",IF('School Form 1-Copy'!$K$3="ARMM","ARMM",IF('School Form 1-Copy'!$K$3="CARAGA","CARAGA",MID('School Form 1-Copy'!$K$3,FIND(" ",'School Form 1-Copy'!$K$3)+1,256)))))</f>
        <v/>
      </c>
      <c r="AR320" t="str">
        <f>IF(R320="","",MID('School Form 1-Copy'!$AB$4,FIND(" ",'School Form 1-Copy'!$AB$4)+1,256))</f>
        <v/>
      </c>
      <c r="AS320" t="str">
        <f>IF(R320="","",'School Form 1-Copy'!$AH$4)</f>
        <v/>
      </c>
      <c r="AT320" t="str">
        <f>IF(S320="","",'School Form 1-Copy'!$S$4)</f>
        <v/>
      </c>
      <c r="AU320" t="str">
        <f ca="1">IF(AM320="","",INDIRECT("'"&amp;"School Form 1-Copy"&amp;"'!"&amp;"AD"&amp;MATCH("*Prepared*",'School Form 1-Copy'!$AD$1:$AD$1000,0)+1))</f>
        <v/>
      </c>
    </row>
    <row r="321" spans="9:47">
      <c r="I321" t="str">
        <f t="shared" si="109"/>
        <v/>
      </c>
      <c r="J321" t="str">
        <f>IF(I321="","",VLOOKUP(F117,IF({1,0},'School Form 1-Copy'!$C$1:$C$1000,'School Form 1-Copy'!$A$1:$A$1000),2,0))</f>
        <v/>
      </c>
      <c r="K321" t="str">
        <f t="shared" si="110"/>
        <v/>
      </c>
      <c r="L321" t="str">
        <f t="shared" si="111"/>
        <v/>
      </c>
      <c r="M321" t="str">
        <f t="array" ref="M321">LOOKUP("zzzzz",CHOOSE({1,2},"",INDEX(I:I,SMALL(IF($I$3:$I$1000&lt;&gt;"",ROW($I$3:$I$1000)),ROWS($M$3:M321)))))</f>
        <v/>
      </c>
      <c r="N321" t="str">
        <f t="shared" si="93"/>
        <v/>
      </c>
      <c r="O321" t="str">
        <f t="shared" si="94"/>
        <v/>
      </c>
      <c r="P321" t="str">
        <f t="shared" si="95"/>
        <v/>
      </c>
      <c r="Q321" t="str">
        <f t="shared" si="96"/>
        <v/>
      </c>
      <c r="R321" t="str">
        <f>IFERROR(TRIM(MID(SUBSTITUTE(SUBSTITUTE(","&amp;$M321," ",", ",LEN($M321)-LEN(SUBSTITUTE($M321," ",""))),",",REPT(" ",50)),50*COLUMNS($M:M),50)),"")</f>
        <v/>
      </c>
      <c r="S321" t="str">
        <f>IFERROR(TRIM(MID(SUBSTITUTE(SUBSTITUTE(","&amp;$M321," ",", ",LEN($M321)-LEN(SUBSTITUTE($M321," ",""))),",",REPT(" ",50)),50*COLUMNS($M:N),50)),"")</f>
        <v/>
      </c>
      <c r="T321" t="str">
        <f>IFERROR(TRIM(MID(SUBSTITUTE(SUBSTITUTE(","&amp;$M321," ",", ",LEN($M321)-LEN(SUBSTITUTE($M321," ",""))),",",REPT(" ",50)),50*COLUMNS($M:O),50)),"")</f>
        <v/>
      </c>
      <c r="U321" t="str">
        <f>IFERROR(TRIM(MID(SUBSTITUTE(SUBSTITUTE(","&amp;$M321," ",", ",LEN($M321)-LEN(SUBSTITUTE($M321," ",""))),",",REPT(" ",50)),50*COLUMNS($M:P),50)),"")</f>
        <v/>
      </c>
      <c r="V321" s="53" t="e">
        <f>IF(LEN(TRIM(MID(SUBSTITUTE(SUBSTITUTE(","&amp;$Q321," ",", ",LEN($Q321)-LEN(SUBSTITUTE($Q321," ",""))),",",REPT(" ",50)),50*COLUMNS($Q:S),50)))&gt;3,TRIM(MID(SUBSTITUTE(SUBSTITUTE(","&amp;$Q321," ",", ",LEN($Q321)-LEN(SUBSTITUTE($Q321," ",""))),",",REPT(" ",50)),50*COLUMNS($Q:S),50)),"")</f>
        <v>#VALUE!</v>
      </c>
      <c r="W321" s="53" t="e">
        <f t="shared" si="97"/>
        <v>#VALUE!</v>
      </c>
      <c r="X321" t="e">
        <f t="shared" si="92"/>
        <v>#VALUE!</v>
      </c>
      <c r="Y321" s="54" t="e">
        <f t="shared" si="98"/>
        <v>#VALUE!</v>
      </c>
      <c r="Z321" s="53" t="e">
        <f>IF(AND(LEN(TRIM(MID(SUBSTITUTE(SUBSTITUTE(","&amp;$R321," ",", ",LEN($R321)-LEN(SUBSTITUTE($R321," ",""))),",",REPT(" ",50)),50*COLUMNS($R:R),50))&gt;0),LEFT(TRIM(MID(SUBSTITUTE(SUBSTITUTE(","&amp;$R321," ",", ",LEN($R321)-LEN(SUBSTITUTE($R321," ",""))),",",REPT(" ",50)),50*COLUMNS($R:R),50)),1)="I",LEFT(TRIM(MID(SUBSTITUTE(SUBSTITUTE(","&amp;$R321," ",", ",LEN($R321)-LEN(SUBSTITUTE($R321," ",""))),",",REPT(" ",50)),50*COLUMNS($R:R),50)),1)="V",LEFT(TRIM(MID(SUBSTITUTE(SUBSTITUTE(","&amp;$R321," ",", ",LEN($R321)-LEN(SUBSTITUTE($R321," ",""))),",",REPT(" ",50)),50*COLUMNS($R:R),50)),1)="X",LEFT(TRIM(MID(SUBSTITUTE(SUBSTITUTE(","&amp;$R321," ",", ",LEN($R321)-LEN(SUBSTITUTE($R321," ",""))),",",REPT(" ",50)),50*COLUMNS($R:R),50)),1)="J"),TRIM(MID(SUBSTITUTE(SUBSTITUTE(","&amp;$R321," ",", ",LEN($R321)-LEN(SUBSTITUTE($R321," ",""))),",",REPT(" ",50)),50*COLUMNS($R:R),50)),R321)</f>
        <v>#VALUE!</v>
      </c>
      <c r="AA321" s="55" t="str">
        <f t="shared" si="99"/>
        <v xml:space="preserve"> </v>
      </c>
      <c r="AB321" s="56" t="e">
        <f>IF(AE321="",IF(OR(LEFT(W321,1)="I",LEFT(W321,1)="V",LEFT(W321,1)="X",LEFT(W321,2)="JR",LEFT(W321,2)="SR"),IF(LEN(T321)-LEN(SUBSTITUTE(T321," ",""))&gt;=2,LEFT(T321,(FIND(" ",T321,1)-1)),W321),IF(AND(W321="",V321=""),IF(SUBSTITUTE(SUBSTITUTE(SUBSTITUTE(R321,AA321,""),".","")," ","")="",IF(LEN(TRIM(MID(SUBSTITUTE(SUBSTITUTE(","&amp;$Q321," ",", ",LEN($Q321)-LEN(SUBSTITUTE($Q321," ",""))),",",REPT(" ",50)),50*COLUMNS($Q:S),50)))&gt;3,LEFT(TRIM(MID(SUBSTITUTE(SUBSTITUTE(","&amp;$Q321," ",", ",LEN($Q321)-LEN(SUBSTITUTE($Q321," ",""))),",",REPT(" ",50)),50*COLUMNS($Q:S),50)),3),TRIM(MID(SUBSTITUTE(SUBSTITUTE(","&amp;$Q321," ",", ",LEN($Q321)-LEN(SUBSTITUTE($Q321," ",""))),",",REPT(" ",50)),50*COLUMNS($Q:S),50))),SUBSTITUTE(SUBSTITUTE(SUBSTITUTE(R321,AA321,""),".","")," ","")),IF(AND(LEN(W321)&gt;0,LEN(V321)&gt;0),IF(SUBSTITUTE(SUBSTITUTE(SUBSTITUTE(R321,AA321,""),".","")," ","")="",IF(LEN(TRIM(MID(SUBSTITUTE(SUBSTITUTE(","&amp;$Q321," ",", ",LEN($Q321)-LEN(SUBSTITUTE($Q321," ",""))),",",REPT(" ",50)),50*COLUMNS($Q:S),50)))&gt;3,LEFT(TRIM(MID(SUBSTITUTE(SUBSTITUTE(","&amp;$Q321," ",", ",LEN($Q321)-LEN(SUBSTITUTE($Q321," ",""))),",",REPT(" ",50)),50*COLUMNS($Q:S),50)),3),TRIM(MID(SUBSTITUTE(SUBSTITUTE(","&amp;$Q321," ",", ",LEN($Q321)-LEN(SUBSTITUTE($Q321," ",""))),",",REPT(" ",50)),50*COLUMNS($Q:S),50))),SUBSTITUTE(SUBSTITUTE(SUBSTITUTE(R321,AA321,""),".","")," ","")),""))),AE321)</f>
        <v>#VALUE!</v>
      </c>
      <c r="AC321" s="56" t="e">
        <f t="shared" si="100"/>
        <v>#VALUE!</v>
      </c>
      <c r="AD321" s="57" t="str">
        <f t="shared" si="101"/>
        <v/>
      </c>
      <c r="AE321" t="str">
        <f t="array" ref="AE321">IFERROR(INDEX(elem_res,MATCH(TRUE,ISNUMBER(SEARCH(elem_ext,AA321)),0)),"")</f>
        <v/>
      </c>
      <c r="AF321" t="str">
        <f t="shared" si="102"/>
        <v xml:space="preserve"> </v>
      </c>
      <c r="AG321" t="str">
        <f t="shared" si="103"/>
        <v/>
      </c>
      <c r="AH321" t="e">
        <f t="shared" si="104"/>
        <v>#VALUE!</v>
      </c>
      <c r="AI321" t="str">
        <f t="shared" si="105"/>
        <v/>
      </c>
      <c r="AJ321" t="str">
        <f t="shared" si="106"/>
        <v/>
      </c>
      <c r="AK321" t="str">
        <f t="shared" si="107"/>
        <v/>
      </c>
      <c r="AL321" t="str">
        <f t="shared" si="108"/>
        <v/>
      </c>
      <c r="AM321" t="str">
        <f>IF(R321="","",'School Form 1-Copy'!$F$4)</f>
        <v/>
      </c>
      <c r="AN321" t="str">
        <f>IF(R321="","",'School Form 1-Copy'!$F$3)</f>
        <v/>
      </c>
      <c r="AO321" t="str">
        <f>IF(R321="","",'School Form 1-Copy'!$AH$3)</f>
        <v/>
      </c>
      <c r="AP321" t="str">
        <f>IF(R321="","",'School Form 1-Copy'!$S$3)</f>
        <v/>
      </c>
      <c r="AQ321" t="str">
        <f>IF(R321="","",IF('School Form 1-Copy'!$K$3="NCR","NCR",IF('School Form 1-Copy'!$K$3="ARMM","ARMM",IF('School Form 1-Copy'!$K$3="CARAGA","CARAGA",MID('School Form 1-Copy'!$K$3,FIND(" ",'School Form 1-Copy'!$K$3)+1,256)))))</f>
        <v/>
      </c>
      <c r="AR321" t="str">
        <f>IF(R321="","",MID('School Form 1-Copy'!$AB$4,FIND(" ",'School Form 1-Copy'!$AB$4)+1,256))</f>
        <v/>
      </c>
      <c r="AS321" t="str">
        <f>IF(R321="","",'School Form 1-Copy'!$AH$4)</f>
        <v/>
      </c>
      <c r="AT321" t="str">
        <f>IF(S321="","",'School Form 1-Copy'!$S$4)</f>
        <v/>
      </c>
      <c r="AU321" t="str">
        <f ca="1">IF(AM321="","",INDIRECT("'"&amp;"School Form 1-Copy"&amp;"'!"&amp;"AD"&amp;MATCH("*Prepared*",'School Form 1-Copy'!$AD$1:$AD$1000,0)+1))</f>
        <v/>
      </c>
    </row>
    <row r="322" spans="9:47">
      <c r="I322" t="str">
        <f t="shared" si="109"/>
        <v/>
      </c>
      <c r="J322" t="str">
        <f>IF(I322="","",VLOOKUP(F118,IF({1,0},'School Form 1-Copy'!$C$1:$C$1000,'School Form 1-Copy'!$A$1:$A$1000),2,0))</f>
        <v/>
      </c>
      <c r="K322" t="str">
        <f t="shared" si="110"/>
        <v/>
      </c>
      <c r="L322" t="str">
        <f t="shared" si="111"/>
        <v/>
      </c>
      <c r="M322" t="str">
        <f t="array" ref="M322">LOOKUP("zzzzz",CHOOSE({1,2},"",INDEX(I:I,SMALL(IF($I$3:$I$1000&lt;&gt;"",ROW($I$3:$I$1000)),ROWS($M$3:M322)))))</f>
        <v/>
      </c>
      <c r="N322" t="str">
        <f t="shared" si="93"/>
        <v/>
      </c>
      <c r="O322" t="str">
        <f t="shared" si="94"/>
        <v/>
      </c>
      <c r="P322" t="str">
        <f t="shared" si="95"/>
        <v/>
      </c>
      <c r="Q322" t="str">
        <f t="shared" si="96"/>
        <v/>
      </c>
      <c r="R322" t="str">
        <f>IFERROR(TRIM(MID(SUBSTITUTE(SUBSTITUTE(","&amp;$M322," ",", ",LEN($M322)-LEN(SUBSTITUTE($M322," ",""))),",",REPT(" ",50)),50*COLUMNS($M:M),50)),"")</f>
        <v/>
      </c>
      <c r="S322" t="str">
        <f>IFERROR(TRIM(MID(SUBSTITUTE(SUBSTITUTE(","&amp;$M322," ",", ",LEN($M322)-LEN(SUBSTITUTE($M322," ",""))),",",REPT(" ",50)),50*COLUMNS($M:N),50)),"")</f>
        <v/>
      </c>
      <c r="T322" t="str">
        <f>IFERROR(TRIM(MID(SUBSTITUTE(SUBSTITUTE(","&amp;$M322," ",", ",LEN($M322)-LEN(SUBSTITUTE($M322," ",""))),",",REPT(" ",50)),50*COLUMNS($M:O),50)),"")</f>
        <v/>
      </c>
      <c r="U322" t="str">
        <f>IFERROR(TRIM(MID(SUBSTITUTE(SUBSTITUTE(","&amp;$M322," ",", ",LEN($M322)-LEN(SUBSTITUTE($M322," ",""))),",",REPT(" ",50)),50*COLUMNS($M:P),50)),"")</f>
        <v/>
      </c>
      <c r="V322" s="53" t="e">
        <f>IF(LEN(TRIM(MID(SUBSTITUTE(SUBSTITUTE(","&amp;$Q322," ",", ",LEN($Q322)-LEN(SUBSTITUTE($Q322," ",""))),",",REPT(" ",50)),50*COLUMNS($Q:S),50)))&gt;3,TRIM(MID(SUBSTITUTE(SUBSTITUTE(","&amp;$Q322," ",", ",LEN($Q322)-LEN(SUBSTITUTE($Q322," ",""))),",",REPT(" ",50)),50*COLUMNS($Q:S),50)),"")</f>
        <v>#VALUE!</v>
      </c>
      <c r="W322" s="53" t="e">
        <f t="shared" si="97"/>
        <v>#VALUE!</v>
      </c>
      <c r="X322" t="e">
        <f t="shared" si="92"/>
        <v>#VALUE!</v>
      </c>
      <c r="Y322" s="54" t="e">
        <f t="shared" si="98"/>
        <v>#VALUE!</v>
      </c>
      <c r="Z322" s="53" t="e">
        <f>IF(AND(LEN(TRIM(MID(SUBSTITUTE(SUBSTITUTE(","&amp;$R322," ",", ",LEN($R322)-LEN(SUBSTITUTE($R322," ",""))),",",REPT(" ",50)),50*COLUMNS($R:R),50))&gt;0),LEFT(TRIM(MID(SUBSTITUTE(SUBSTITUTE(","&amp;$R322," ",", ",LEN($R322)-LEN(SUBSTITUTE($R322," ",""))),",",REPT(" ",50)),50*COLUMNS($R:R),50)),1)="I",LEFT(TRIM(MID(SUBSTITUTE(SUBSTITUTE(","&amp;$R322," ",", ",LEN($R322)-LEN(SUBSTITUTE($R322," ",""))),",",REPT(" ",50)),50*COLUMNS($R:R),50)),1)="V",LEFT(TRIM(MID(SUBSTITUTE(SUBSTITUTE(","&amp;$R322," ",", ",LEN($R322)-LEN(SUBSTITUTE($R322," ",""))),",",REPT(" ",50)),50*COLUMNS($R:R),50)),1)="X",LEFT(TRIM(MID(SUBSTITUTE(SUBSTITUTE(","&amp;$R322," ",", ",LEN($R322)-LEN(SUBSTITUTE($R322," ",""))),",",REPT(" ",50)),50*COLUMNS($R:R),50)),1)="J"),TRIM(MID(SUBSTITUTE(SUBSTITUTE(","&amp;$R322," ",", ",LEN($R322)-LEN(SUBSTITUTE($R322," ",""))),",",REPT(" ",50)),50*COLUMNS($R:R),50)),R322)</f>
        <v>#VALUE!</v>
      </c>
      <c r="AA322" s="55" t="str">
        <f t="shared" si="99"/>
        <v xml:space="preserve"> </v>
      </c>
      <c r="AB322" s="56" t="e">
        <f>IF(AE322="",IF(OR(LEFT(W322,1)="I",LEFT(W322,1)="V",LEFT(W322,1)="X",LEFT(W322,2)="JR",LEFT(W322,2)="SR"),IF(LEN(T322)-LEN(SUBSTITUTE(T322," ",""))&gt;=2,LEFT(T322,(FIND(" ",T322,1)-1)),W322),IF(AND(W322="",V322=""),IF(SUBSTITUTE(SUBSTITUTE(SUBSTITUTE(R322,AA322,""),".","")," ","")="",IF(LEN(TRIM(MID(SUBSTITUTE(SUBSTITUTE(","&amp;$Q322," ",", ",LEN($Q322)-LEN(SUBSTITUTE($Q322," ",""))),",",REPT(" ",50)),50*COLUMNS($Q:S),50)))&gt;3,LEFT(TRIM(MID(SUBSTITUTE(SUBSTITUTE(","&amp;$Q322," ",", ",LEN($Q322)-LEN(SUBSTITUTE($Q322," ",""))),",",REPT(" ",50)),50*COLUMNS($Q:S),50)),3),TRIM(MID(SUBSTITUTE(SUBSTITUTE(","&amp;$Q322," ",", ",LEN($Q322)-LEN(SUBSTITUTE($Q322," ",""))),",",REPT(" ",50)),50*COLUMNS($Q:S),50))),SUBSTITUTE(SUBSTITUTE(SUBSTITUTE(R322,AA322,""),".","")," ","")),IF(AND(LEN(W322)&gt;0,LEN(V322)&gt;0),IF(SUBSTITUTE(SUBSTITUTE(SUBSTITUTE(R322,AA322,""),".","")," ","")="",IF(LEN(TRIM(MID(SUBSTITUTE(SUBSTITUTE(","&amp;$Q322," ",", ",LEN($Q322)-LEN(SUBSTITUTE($Q322," ",""))),",",REPT(" ",50)),50*COLUMNS($Q:S),50)))&gt;3,LEFT(TRIM(MID(SUBSTITUTE(SUBSTITUTE(","&amp;$Q322," ",", ",LEN($Q322)-LEN(SUBSTITUTE($Q322," ",""))),",",REPT(" ",50)),50*COLUMNS($Q:S),50)),3),TRIM(MID(SUBSTITUTE(SUBSTITUTE(","&amp;$Q322," ",", ",LEN($Q322)-LEN(SUBSTITUTE($Q322," ",""))),",",REPT(" ",50)),50*COLUMNS($Q:S),50))),SUBSTITUTE(SUBSTITUTE(SUBSTITUTE(R322,AA322,""),".","")," ","")),""))),AE322)</f>
        <v>#VALUE!</v>
      </c>
      <c r="AC322" s="56" t="e">
        <f t="shared" si="100"/>
        <v>#VALUE!</v>
      </c>
      <c r="AD322" s="57" t="str">
        <f t="shared" si="101"/>
        <v/>
      </c>
      <c r="AE322" t="str">
        <f t="array" ref="AE322">IFERROR(INDEX(elem_res,MATCH(TRUE,ISNUMBER(SEARCH(elem_ext,AA322)),0)),"")</f>
        <v/>
      </c>
      <c r="AF322" t="str">
        <f t="shared" si="102"/>
        <v xml:space="preserve"> </v>
      </c>
      <c r="AG322" t="str">
        <f t="shared" si="103"/>
        <v/>
      </c>
      <c r="AH322" t="e">
        <f t="shared" si="104"/>
        <v>#VALUE!</v>
      </c>
      <c r="AI322" t="str">
        <f t="shared" si="105"/>
        <v/>
      </c>
      <c r="AJ322" t="str">
        <f t="shared" si="106"/>
        <v/>
      </c>
      <c r="AK322" t="str">
        <f t="shared" si="107"/>
        <v/>
      </c>
      <c r="AL322" t="str">
        <f t="shared" si="108"/>
        <v/>
      </c>
      <c r="AM322" t="str">
        <f>IF(R322="","",'School Form 1-Copy'!$F$4)</f>
        <v/>
      </c>
      <c r="AN322" t="str">
        <f>IF(R322="","",'School Form 1-Copy'!$F$3)</f>
        <v/>
      </c>
      <c r="AO322" t="str">
        <f>IF(R322="","",'School Form 1-Copy'!$AH$3)</f>
        <v/>
      </c>
      <c r="AP322" t="str">
        <f>IF(R322="","",'School Form 1-Copy'!$S$3)</f>
        <v/>
      </c>
      <c r="AQ322" t="str">
        <f>IF(R322="","",IF('School Form 1-Copy'!$K$3="NCR","NCR",IF('School Form 1-Copy'!$K$3="ARMM","ARMM",IF('School Form 1-Copy'!$K$3="CARAGA","CARAGA",MID('School Form 1-Copy'!$K$3,FIND(" ",'School Form 1-Copy'!$K$3)+1,256)))))</f>
        <v/>
      </c>
      <c r="AR322" t="str">
        <f>IF(R322="","",MID('School Form 1-Copy'!$AB$4,FIND(" ",'School Form 1-Copy'!$AB$4)+1,256))</f>
        <v/>
      </c>
      <c r="AS322" t="str">
        <f>IF(R322="","",'School Form 1-Copy'!$AH$4)</f>
        <v/>
      </c>
      <c r="AT322" t="str">
        <f>IF(S322="","",'School Form 1-Copy'!$S$4)</f>
        <v/>
      </c>
      <c r="AU322" t="str">
        <f ca="1">IF(AM322="","",INDIRECT("'"&amp;"School Form 1-Copy"&amp;"'!"&amp;"AD"&amp;MATCH("*Prepared*",'School Form 1-Copy'!$AD$1:$AD$1000,0)+1))</f>
        <v/>
      </c>
    </row>
    <row r="323" spans="9:47">
      <c r="I323" t="str">
        <f t="shared" si="109"/>
        <v/>
      </c>
      <c r="J323" t="str">
        <f>IF(I323="","",VLOOKUP(F119,IF({1,0},'School Form 1-Copy'!$C$1:$C$1000,'School Form 1-Copy'!$A$1:$A$1000),2,0))</f>
        <v/>
      </c>
      <c r="K323" t="str">
        <f t="shared" si="110"/>
        <v/>
      </c>
      <c r="L323" t="str">
        <f t="shared" si="111"/>
        <v/>
      </c>
      <c r="M323" t="str">
        <f t="array" ref="M323">LOOKUP("zzzzz",CHOOSE({1,2},"",INDEX(I:I,SMALL(IF($I$3:$I$1000&lt;&gt;"",ROW($I$3:$I$1000)),ROWS($M$3:M323)))))</f>
        <v/>
      </c>
      <c r="N323" t="str">
        <f t="shared" si="93"/>
        <v/>
      </c>
      <c r="O323" t="str">
        <f t="shared" si="94"/>
        <v/>
      </c>
      <c r="P323" t="str">
        <f t="shared" si="95"/>
        <v/>
      </c>
      <c r="Q323" t="str">
        <f t="shared" si="96"/>
        <v/>
      </c>
      <c r="R323" t="str">
        <f>IFERROR(TRIM(MID(SUBSTITUTE(SUBSTITUTE(","&amp;$M323," ",", ",LEN($M323)-LEN(SUBSTITUTE($M323," ",""))),",",REPT(" ",50)),50*COLUMNS($M:M),50)),"")</f>
        <v/>
      </c>
      <c r="S323" t="str">
        <f>IFERROR(TRIM(MID(SUBSTITUTE(SUBSTITUTE(","&amp;$M323," ",", ",LEN($M323)-LEN(SUBSTITUTE($M323," ",""))),",",REPT(" ",50)),50*COLUMNS($M:N),50)),"")</f>
        <v/>
      </c>
      <c r="T323" t="str">
        <f>IFERROR(TRIM(MID(SUBSTITUTE(SUBSTITUTE(","&amp;$M323," ",", ",LEN($M323)-LEN(SUBSTITUTE($M323," ",""))),",",REPT(" ",50)),50*COLUMNS($M:O),50)),"")</f>
        <v/>
      </c>
      <c r="U323" t="str">
        <f>IFERROR(TRIM(MID(SUBSTITUTE(SUBSTITUTE(","&amp;$M323," ",", ",LEN($M323)-LEN(SUBSTITUTE($M323," ",""))),",",REPT(" ",50)),50*COLUMNS($M:P),50)),"")</f>
        <v/>
      </c>
      <c r="V323" s="53" t="e">
        <f>IF(LEN(TRIM(MID(SUBSTITUTE(SUBSTITUTE(","&amp;$Q323," ",", ",LEN($Q323)-LEN(SUBSTITUTE($Q323," ",""))),",",REPT(" ",50)),50*COLUMNS($Q:S),50)))&gt;3,TRIM(MID(SUBSTITUTE(SUBSTITUTE(","&amp;$Q323," ",", ",LEN($Q323)-LEN(SUBSTITUTE($Q323," ",""))),",",REPT(" ",50)),50*COLUMNS($Q:S),50)),"")</f>
        <v>#VALUE!</v>
      </c>
      <c r="W323" s="53" t="e">
        <f t="shared" si="97"/>
        <v>#VALUE!</v>
      </c>
      <c r="X323" t="e">
        <f t="shared" ref="X323:X386" si="112">IF(AND(LEFT(W323,1)="V",V323=""),W323&amp;" "&amp;U323,IF(COUNTA(W323)&gt;0,IF(OR(LEFT(W323,2)="JR",LEFT(W323,2)="SR",LEFT(W323,1)="I",LEFT(W323,1)="V",LEFT(W323,1)="X"),IF(COUNTBLANK(V323:W323)=0,W323&amp;" "&amp;U323,IF(W323="",W323&amp;" "&amp;IF(T323="",U323,IF(OR(LEFT(T323,1)="J",LEFT(T323,1)="I",LEFT(T323,1)="V",LEFT(T323,1)="X"),U323,IF(LEN(T323)&gt;=4,T323&amp;" "&amp;U323,IF(OR(W323="",V323=""),U323,W323&amp;" "&amp;U323)))),IF(T323="",U323,IF(OR(LEFT(T323,1)="J",LEFT(T323,1)="I",LEFT(T323,1)="V",LEFT(T323,1)="X"),U323,IF(LEN(T323)&gt;=4,T323&amp;" "&amp;U323,IF(OR(W323="",V323=""),U323,W323&amp;" "&amp;U323)))))),W323&amp;" "&amp;U323)))</f>
        <v>#VALUE!</v>
      </c>
      <c r="Y323" s="54" t="e">
        <f t="shared" si="98"/>
        <v>#VALUE!</v>
      </c>
      <c r="Z323" s="53" t="e">
        <f>IF(AND(LEN(TRIM(MID(SUBSTITUTE(SUBSTITUTE(","&amp;$R323," ",", ",LEN($R323)-LEN(SUBSTITUTE($R323," ",""))),",",REPT(" ",50)),50*COLUMNS($R:R),50))&gt;0),LEFT(TRIM(MID(SUBSTITUTE(SUBSTITUTE(","&amp;$R323," ",", ",LEN($R323)-LEN(SUBSTITUTE($R323," ",""))),",",REPT(" ",50)),50*COLUMNS($R:R),50)),1)="I",LEFT(TRIM(MID(SUBSTITUTE(SUBSTITUTE(","&amp;$R323," ",", ",LEN($R323)-LEN(SUBSTITUTE($R323," ",""))),",",REPT(" ",50)),50*COLUMNS($R:R),50)),1)="V",LEFT(TRIM(MID(SUBSTITUTE(SUBSTITUTE(","&amp;$R323," ",", ",LEN($R323)-LEN(SUBSTITUTE($R323," ",""))),",",REPT(" ",50)),50*COLUMNS($R:R),50)),1)="X",LEFT(TRIM(MID(SUBSTITUTE(SUBSTITUTE(","&amp;$R323," ",", ",LEN($R323)-LEN(SUBSTITUTE($R323," ",""))),",",REPT(" ",50)),50*COLUMNS($R:R),50)),1)="J"),TRIM(MID(SUBSTITUTE(SUBSTITUTE(","&amp;$R323," ",", ",LEN($R323)-LEN(SUBSTITUTE($R323," ",""))),",",REPT(" ",50)),50*COLUMNS($R:R),50)),R323)</f>
        <v>#VALUE!</v>
      </c>
      <c r="AA323" s="55" t="str">
        <f t="shared" si="99"/>
        <v xml:space="preserve"> </v>
      </c>
      <c r="AB323" s="56" t="e">
        <f>IF(AE323="",IF(OR(LEFT(W323,1)="I",LEFT(W323,1)="V",LEFT(W323,1)="X",LEFT(W323,2)="JR",LEFT(W323,2)="SR"),IF(LEN(T323)-LEN(SUBSTITUTE(T323," ",""))&gt;=2,LEFT(T323,(FIND(" ",T323,1)-1)),W323),IF(AND(W323="",V323=""),IF(SUBSTITUTE(SUBSTITUTE(SUBSTITUTE(R323,AA323,""),".","")," ","")="",IF(LEN(TRIM(MID(SUBSTITUTE(SUBSTITUTE(","&amp;$Q323," ",", ",LEN($Q323)-LEN(SUBSTITUTE($Q323," ",""))),",",REPT(" ",50)),50*COLUMNS($Q:S),50)))&gt;3,LEFT(TRIM(MID(SUBSTITUTE(SUBSTITUTE(","&amp;$Q323," ",", ",LEN($Q323)-LEN(SUBSTITUTE($Q323," ",""))),",",REPT(" ",50)),50*COLUMNS($Q:S),50)),3),TRIM(MID(SUBSTITUTE(SUBSTITUTE(","&amp;$Q323," ",", ",LEN($Q323)-LEN(SUBSTITUTE($Q323," ",""))),",",REPT(" ",50)),50*COLUMNS($Q:S),50))),SUBSTITUTE(SUBSTITUTE(SUBSTITUTE(R323,AA323,""),".","")," ","")),IF(AND(LEN(W323)&gt;0,LEN(V323)&gt;0),IF(SUBSTITUTE(SUBSTITUTE(SUBSTITUTE(R323,AA323,""),".","")," ","")="",IF(LEN(TRIM(MID(SUBSTITUTE(SUBSTITUTE(","&amp;$Q323," ",", ",LEN($Q323)-LEN(SUBSTITUTE($Q323," ",""))),",",REPT(" ",50)),50*COLUMNS($Q:S),50)))&gt;3,LEFT(TRIM(MID(SUBSTITUTE(SUBSTITUTE(","&amp;$Q323," ",", ",LEN($Q323)-LEN(SUBSTITUTE($Q323," ",""))),",",REPT(" ",50)),50*COLUMNS($Q:S),50)),3),TRIM(MID(SUBSTITUTE(SUBSTITUTE(","&amp;$Q323," ",", ",LEN($Q323)-LEN(SUBSTITUTE($Q323," ",""))),",",REPT(" ",50)),50*COLUMNS($Q:S),50))),SUBSTITUTE(SUBSTITUTE(SUBSTITUTE(R323,AA323,""),".","")," ","")),""))),AE323)</f>
        <v>#VALUE!</v>
      </c>
      <c r="AC323" s="56" t="e">
        <f t="shared" si="100"/>
        <v>#VALUE!</v>
      </c>
      <c r="AD323" s="57" t="str">
        <f t="shared" si="101"/>
        <v/>
      </c>
      <c r="AE323" t="str">
        <f t="array" ref="AE323">IFERROR(INDEX(elem_res,MATCH(TRUE,ISNUMBER(SEARCH(elem_ext,AA323)),0)),"")</f>
        <v/>
      </c>
      <c r="AF323" t="str">
        <f t="shared" si="102"/>
        <v xml:space="preserve"> </v>
      </c>
      <c r="AG323" t="str">
        <f t="shared" si="103"/>
        <v/>
      </c>
      <c r="AH323" t="e">
        <f t="shared" si="104"/>
        <v>#VALUE!</v>
      </c>
      <c r="AI323" t="str">
        <f t="shared" si="105"/>
        <v/>
      </c>
      <c r="AJ323" t="str">
        <f t="shared" si="106"/>
        <v/>
      </c>
      <c r="AK323" t="str">
        <f t="shared" si="107"/>
        <v/>
      </c>
      <c r="AL323" t="str">
        <f t="shared" si="108"/>
        <v/>
      </c>
      <c r="AM323" t="str">
        <f>IF(R323="","",'School Form 1-Copy'!$F$4)</f>
        <v/>
      </c>
      <c r="AN323" t="str">
        <f>IF(R323="","",'School Form 1-Copy'!$F$3)</f>
        <v/>
      </c>
      <c r="AO323" t="str">
        <f>IF(R323="","",'School Form 1-Copy'!$AH$3)</f>
        <v/>
      </c>
      <c r="AP323" t="str">
        <f>IF(R323="","",'School Form 1-Copy'!$S$3)</f>
        <v/>
      </c>
      <c r="AQ323" t="str">
        <f>IF(R323="","",IF('School Form 1-Copy'!$K$3="NCR","NCR",IF('School Form 1-Copy'!$K$3="ARMM","ARMM",IF('School Form 1-Copy'!$K$3="CARAGA","CARAGA",MID('School Form 1-Copy'!$K$3,FIND(" ",'School Form 1-Copy'!$K$3)+1,256)))))</f>
        <v/>
      </c>
      <c r="AR323" t="str">
        <f>IF(R323="","",MID('School Form 1-Copy'!$AB$4,FIND(" ",'School Form 1-Copy'!$AB$4)+1,256))</f>
        <v/>
      </c>
      <c r="AS323" t="str">
        <f>IF(R323="","",'School Form 1-Copy'!$AH$4)</f>
        <v/>
      </c>
      <c r="AT323" t="str">
        <f>IF(S323="","",'School Form 1-Copy'!$S$4)</f>
        <v/>
      </c>
      <c r="AU323" t="str">
        <f ca="1">IF(AM323="","",INDIRECT("'"&amp;"School Form 1-Copy"&amp;"'!"&amp;"AD"&amp;MATCH("*Prepared*",'School Form 1-Copy'!$AD$1:$AD$1000,0)+1))</f>
        <v/>
      </c>
    </row>
    <row r="324" spans="9:47">
      <c r="I324" t="str">
        <f t="shared" si="109"/>
        <v/>
      </c>
      <c r="J324" t="str">
        <f>IF(I324="","",VLOOKUP(F120,IF({1,0},'School Form 1-Copy'!$C$1:$C$1000,'School Form 1-Copy'!$A$1:$A$1000),2,0))</f>
        <v/>
      </c>
      <c r="K324" t="str">
        <f t="shared" si="110"/>
        <v/>
      </c>
      <c r="L324" t="str">
        <f t="shared" si="111"/>
        <v/>
      </c>
      <c r="M324" t="str">
        <f t="array" ref="M324">LOOKUP("zzzzz",CHOOSE({1,2},"",INDEX(I:I,SMALL(IF($I$3:$I$1000&lt;&gt;"",ROW($I$3:$I$1000)),ROWS($M$3:M324)))))</f>
        <v/>
      </c>
      <c r="N324" t="str">
        <f t="shared" ref="N324:N387" si="113">VLOOKUP(M324,$I$3:$J$410,2,FALSE)</f>
        <v/>
      </c>
      <c r="O324" t="str">
        <f t="shared" ref="O324:O387" si="114">VLOOKUP(M324,$I$3:$K$410,3,FALSE)</f>
        <v/>
      </c>
      <c r="P324" t="str">
        <f t="shared" ref="P324:P387" si="115">VLOOKUP(M324,$I$3:$L$410,4,FALSE)</f>
        <v/>
      </c>
      <c r="Q324" t="str">
        <f t="shared" ref="Q324:Q387" si="116">M324</f>
        <v/>
      </c>
      <c r="R324" t="str">
        <f>IFERROR(TRIM(MID(SUBSTITUTE(SUBSTITUTE(","&amp;$M324," ",", ",LEN($M324)-LEN(SUBSTITUTE($M324," ",""))),",",REPT(" ",50)),50*COLUMNS($M:M),50)),"")</f>
        <v/>
      </c>
      <c r="S324" t="str">
        <f>IFERROR(TRIM(MID(SUBSTITUTE(SUBSTITUTE(","&amp;$M324," ",", ",LEN($M324)-LEN(SUBSTITUTE($M324," ",""))),",",REPT(" ",50)),50*COLUMNS($M:N),50)),"")</f>
        <v/>
      </c>
      <c r="T324" t="str">
        <f>IFERROR(TRIM(MID(SUBSTITUTE(SUBSTITUTE(","&amp;$M324," ",", ",LEN($M324)-LEN(SUBSTITUTE($M324," ",""))),",",REPT(" ",50)),50*COLUMNS($M:O),50)),"")</f>
        <v/>
      </c>
      <c r="U324" t="str">
        <f>IFERROR(TRIM(MID(SUBSTITUTE(SUBSTITUTE(","&amp;$M324," ",", ",LEN($M324)-LEN(SUBSTITUTE($M324," ",""))),",",REPT(" ",50)),50*COLUMNS($M:P),50)),"")</f>
        <v/>
      </c>
      <c r="V324" s="53" t="e">
        <f>IF(LEN(TRIM(MID(SUBSTITUTE(SUBSTITUTE(","&amp;$Q324," ",", ",LEN($Q324)-LEN(SUBSTITUTE($Q324," ",""))),",",REPT(" ",50)),50*COLUMNS($Q:S),50)))&gt;3,TRIM(MID(SUBSTITUTE(SUBSTITUTE(","&amp;$Q324," ",", ",LEN($Q324)-LEN(SUBSTITUTE($Q324," ",""))),",",REPT(" ",50)),50*COLUMNS($Q:S),50)),"")</f>
        <v>#VALUE!</v>
      </c>
      <c r="W324" s="53" t="e">
        <f t="shared" ref="W324:W387" si="117">IF(LEN(V324)-LEN(SUBSTITUTE(V324," ",""))&gt;0,MID(V324,FIND(" ",V324)+1,256),T324)</f>
        <v>#VALUE!</v>
      </c>
      <c r="X324" t="e">
        <f t="shared" si="112"/>
        <v>#VALUE!</v>
      </c>
      <c r="Y324" s="54" t="e">
        <f t="shared" ref="Y324:Y387" si="118">IF(LEN(X324)-LEN(SUBSTITUTE(X324," ",""))&gt;1,MID(X324,FIND(" ",X324)+1,256),X324)</f>
        <v>#VALUE!</v>
      </c>
      <c r="Z324" s="53" t="e">
        <f>IF(AND(LEN(TRIM(MID(SUBSTITUTE(SUBSTITUTE(","&amp;$R324," ",", ",LEN($R324)-LEN(SUBSTITUTE($R324," ",""))),",",REPT(" ",50)),50*COLUMNS($R:R),50))&gt;0),LEFT(TRIM(MID(SUBSTITUTE(SUBSTITUTE(","&amp;$R324," ",", ",LEN($R324)-LEN(SUBSTITUTE($R324," ",""))),",",REPT(" ",50)),50*COLUMNS($R:R),50)),1)="I",LEFT(TRIM(MID(SUBSTITUTE(SUBSTITUTE(","&amp;$R324," ",", ",LEN($R324)-LEN(SUBSTITUTE($R324," ",""))),",",REPT(" ",50)),50*COLUMNS($R:R),50)),1)="V",LEFT(TRIM(MID(SUBSTITUTE(SUBSTITUTE(","&amp;$R324," ",", ",LEN($R324)-LEN(SUBSTITUTE($R324," ",""))),",",REPT(" ",50)),50*COLUMNS($R:R),50)),1)="X",LEFT(TRIM(MID(SUBSTITUTE(SUBSTITUTE(","&amp;$R324," ",", ",LEN($R324)-LEN(SUBSTITUTE($R324," ",""))),",",REPT(" ",50)),50*COLUMNS($R:R),50)),1)="J"),TRIM(MID(SUBSTITUTE(SUBSTITUTE(","&amp;$R324," ",", ",LEN($R324)-LEN(SUBSTITUTE($R324," ",""))),",",REPT(" ",50)),50*COLUMNS($R:R),50)),R324)</f>
        <v>#VALUE!</v>
      </c>
      <c r="AA324" s="55" t="str">
        <f t="shared" ref="AA324:AA387" si="119">IF(LEN($R324)-LEN(SUBSTITUTE($R324," ",""))&gt;=1,Z324,R324)&amp;" "</f>
        <v xml:space="preserve"> </v>
      </c>
      <c r="AB324" s="56" t="e">
        <f>IF(AE324="",IF(OR(LEFT(W324,1)="I",LEFT(W324,1)="V",LEFT(W324,1)="X",LEFT(W324,2)="JR",LEFT(W324,2)="SR"),IF(LEN(T324)-LEN(SUBSTITUTE(T324," ",""))&gt;=2,LEFT(T324,(FIND(" ",T324,1)-1)),W324),IF(AND(W324="",V324=""),IF(SUBSTITUTE(SUBSTITUTE(SUBSTITUTE(R324,AA324,""),".","")," ","")="",IF(LEN(TRIM(MID(SUBSTITUTE(SUBSTITUTE(","&amp;$Q324," ",", ",LEN($Q324)-LEN(SUBSTITUTE($Q324," ",""))),",",REPT(" ",50)),50*COLUMNS($Q:S),50)))&gt;3,LEFT(TRIM(MID(SUBSTITUTE(SUBSTITUTE(","&amp;$Q324," ",", ",LEN($Q324)-LEN(SUBSTITUTE($Q324," ",""))),",",REPT(" ",50)),50*COLUMNS($Q:S),50)),3),TRIM(MID(SUBSTITUTE(SUBSTITUTE(","&amp;$Q324," ",", ",LEN($Q324)-LEN(SUBSTITUTE($Q324," ",""))),",",REPT(" ",50)),50*COLUMNS($Q:S),50))),SUBSTITUTE(SUBSTITUTE(SUBSTITUTE(R324,AA324,""),".","")," ","")),IF(AND(LEN(W324)&gt;0,LEN(V324)&gt;0),IF(SUBSTITUTE(SUBSTITUTE(SUBSTITUTE(R324,AA324,""),".","")," ","")="",IF(LEN(TRIM(MID(SUBSTITUTE(SUBSTITUTE(","&amp;$Q324," ",", ",LEN($Q324)-LEN(SUBSTITUTE($Q324," ",""))),",",REPT(" ",50)),50*COLUMNS($Q:S),50)))&gt;3,LEFT(TRIM(MID(SUBSTITUTE(SUBSTITUTE(","&amp;$Q324," ",", ",LEN($Q324)-LEN(SUBSTITUTE($Q324," ",""))),",",REPT(" ",50)),50*COLUMNS($Q:S),50)),3),TRIM(MID(SUBSTITUTE(SUBSTITUTE(","&amp;$Q324," ",", ",LEN($Q324)-LEN(SUBSTITUTE($Q324," ",""))),",",REPT(" ",50)),50*COLUMNS($Q:S),50))),SUBSTITUTE(SUBSTITUTE(SUBSTITUTE(R324,AA324,""),".","")," ","")),""))),AE324)</f>
        <v>#VALUE!</v>
      </c>
      <c r="AC324" s="56" t="e">
        <f t="shared" ref="AC324:AC387" si="120">IF(AB324="","",IF(OR(LEFT(AB324,1)="I",AND(LEN(AB324)&lt;4,LEFT(AB324,1)="V"),LEFT(AB324,1)="X",LEFT(AB324,2)="JR",LEFT(AB324,2)="SR"),IF(OR(LEN(AB324)=2,LEFT(AB324,2)="II",LEFT(AB324,2)="VI",LEFT(AB324,2)="IV",LEFT(AB324,2)="IX",LEFT(AB324,2)="JR",LEFT(AB324,2)="SR",LEFT(AB324,1)="I",AND(LEN(AB324)=1,LEFT(AB324,1)="V"),LEFT(AB324,1)="X"),AB324,IF(V324="","")),IF(COUNTA(V324)&gt;0,LEFT(V324,FIND(" ",V324,1)-1),"")))</f>
        <v>#VALUE!</v>
      </c>
      <c r="AD324" s="57" t="str">
        <f t="shared" ref="AD324:AD387" si="121">S324</f>
        <v/>
      </c>
      <c r="AE324" t="str">
        <f t="array" ref="AE324">IFERROR(INDEX(elem_res,MATCH(TRUE,ISNUMBER(SEARCH(elem_ext,AA324)),0)),"")</f>
        <v/>
      </c>
      <c r="AF324" t="str">
        <f t="shared" ref="AF324:AF387" si="122">SUBSTITUTE(SUBSTITUTE(AA324,AE324,""),".","")</f>
        <v xml:space="preserve"> </v>
      </c>
      <c r="AG324" t="str">
        <f t="shared" ref="AG324:AG387" si="123">AD324</f>
        <v/>
      </c>
      <c r="AH324" t="e">
        <f t="shared" ref="AH324:AH387" si="124">Y324</f>
        <v>#VALUE!</v>
      </c>
      <c r="AI324" t="str">
        <f t="shared" ref="AI324:AI387" si="125">IFERROR(AC324,"")</f>
        <v/>
      </c>
      <c r="AJ324" t="str">
        <f t="shared" ref="AJ324:AJ387" si="126">VLOOKUP(M324,$I$3:$J$410,2,FALSE)</f>
        <v/>
      </c>
      <c r="AK324" t="str">
        <f t="shared" ref="AK324:AK387" si="127">SUBSTITUTE(VLOOKUP(M324,$I$3:$L$410,4,FALSE),"-","/")</f>
        <v/>
      </c>
      <c r="AL324" t="str">
        <f t="shared" ref="AL324:AL387" si="128">VLOOKUP(M324,$I$3:$K$410,3,FALSE)</f>
        <v/>
      </c>
      <c r="AM324" t="str">
        <f>IF(R324="","",'School Form 1-Copy'!$F$4)</f>
        <v/>
      </c>
      <c r="AN324" t="str">
        <f>IF(R324="","",'School Form 1-Copy'!$F$3)</f>
        <v/>
      </c>
      <c r="AO324" t="str">
        <f>IF(R324="","",'School Form 1-Copy'!$AH$3)</f>
        <v/>
      </c>
      <c r="AP324" t="str">
        <f>IF(R324="","",'School Form 1-Copy'!$S$3)</f>
        <v/>
      </c>
      <c r="AQ324" t="str">
        <f>IF(R324="","",IF('School Form 1-Copy'!$K$3="NCR","NCR",IF('School Form 1-Copy'!$K$3="ARMM","ARMM",IF('School Form 1-Copy'!$K$3="CARAGA","CARAGA",MID('School Form 1-Copy'!$K$3,FIND(" ",'School Form 1-Copy'!$K$3)+1,256)))))</f>
        <v/>
      </c>
      <c r="AR324" t="str">
        <f>IF(R324="","",MID('School Form 1-Copy'!$AB$4,FIND(" ",'School Form 1-Copy'!$AB$4)+1,256))</f>
        <v/>
      </c>
      <c r="AS324" t="str">
        <f>IF(R324="","",'School Form 1-Copy'!$AH$4)</f>
        <v/>
      </c>
      <c r="AT324" t="str">
        <f>IF(S324="","",'School Form 1-Copy'!$S$4)</f>
        <v/>
      </c>
      <c r="AU324" t="str">
        <f ca="1">IF(AM324="","",INDIRECT("'"&amp;"School Form 1-Copy"&amp;"'!"&amp;"AD"&amp;MATCH("*Prepared*",'School Form 1-Copy'!$AD$1:$AD$1000,0)+1))</f>
        <v/>
      </c>
    </row>
    <row r="325" spans="9:47">
      <c r="I325" t="str">
        <f t="shared" si="109"/>
        <v/>
      </c>
      <c r="J325" t="str">
        <f>IF(I325="","",VLOOKUP(F121,IF({1,0},'School Form 1-Copy'!$C$1:$C$1000,'School Form 1-Copy'!$A$1:$A$1000),2,0))</f>
        <v/>
      </c>
      <c r="K325" t="str">
        <f t="shared" si="110"/>
        <v/>
      </c>
      <c r="L325" t="str">
        <f t="shared" si="111"/>
        <v/>
      </c>
      <c r="M325" t="str">
        <f t="array" ref="M325">LOOKUP("zzzzz",CHOOSE({1,2},"",INDEX(I:I,SMALL(IF($I$3:$I$1000&lt;&gt;"",ROW($I$3:$I$1000)),ROWS($M$3:M325)))))</f>
        <v/>
      </c>
      <c r="N325" t="str">
        <f t="shared" si="113"/>
        <v/>
      </c>
      <c r="O325" t="str">
        <f t="shared" si="114"/>
        <v/>
      </c>
      <c r="P325" t="str">
        <f t="shared" si="115"/>
        <v/>
      </c>
      <c r="Q325" t="str">
        <f t="shared" si="116"/>
        <v/>
      </c>
      <c r="R325" t="str">
        <f>IFERROR(TRIM(MID(SUBSTITUTE(SUBSTITUTE(","&amp;$M325," ",", ",LEN($M325)-LEN(SUBSTITUTE($M325," ",""))),",",REPT(" ",50)),50*COLUMNS($M:M),50)),"")</f>
        <v/>
      </c>
      <c r="S325" t="str">
        <f>IFERROR(TRIM(MID(SUBSTITUTE(SUBSTITUTE(","&amp;$M325," ",", ",LEN($M325)-LEN(SUBSTITUTE($M325," ",""))),",",REPT(" ",50)),50*COLUMNS($M:N),50)),"")</f>
        <v/>
      </c>
      <c r="T325" t="str">
        <f>IFERROR(TRIM(MID(SUBSTITUTE(SUBSTITUTE(","&amp;$M325," ",", ",LEN($M325)-LEN(SUBSTITUTE($M325," ",""))),",",REPT(" ",50)),50*COLUMNS($M:O),50)),"")</f>
        <v/>
      </c>
      <c r="U325" t="str">
        <f>IFERROR(TRIM(MID(SUBSTITUTE(SUBSTITUTE(","&amp;$M325," ",", ",LEN($M325)-LEN(SUBSTITUTE($M325," ",""))),",",REPT(" ",50)),50*COLUMNS($M:P),50)),"")</f>
        <v/>
      </c>
      <c r="V325" s="53" t="e">
        <f>IF(LEN(TRIM(MID(SUBSTITUTE(SUBSTITUTE(","&amp;$Q325," ",", ",LEN($Q325)-LEN(SUBSTITUTE($Q325," ",""))),",",REPT(" ",50)),50*COLUMNS($Q:S),50)))&gt;3,TRIM(MID(SUBSTITUTE(SUBSTITUTE(","&amp;$Q325," ",", ",LEN($Q325)-LEN(SUBSTITUTE($Q325," ",""))),",",REPT(" ",50)),50*COLUMNS($Q:S),50)),"")</f>
        <v>#VALUE!</v>
      </c>
      <c r="W325" s="53" t="e">
        <f t="shared" si="117"/>
        <v>#VALUE!</v>
      </c>
      <c r="X325" t="e">
        <f t="shared" si="112"/>
        <v>#VALUE!</v>
      </c>
      <c r="Y325" s="54" t="e">
        <f t="shared" si="118"/>
        <v>#VALUE!</v>
      </c>
      <c r="Z325" s="53" t="e">
        <f>IF(AND(LEN(TRIM(MID(SUBSTITUTE(SUBSTITUTE(","&amp;$R325," ",", ",LEN($R325)-LEN(SUBSTITUTE($R325," ",""))),",",REPT(" ",50)),50*COLUMNS($R:R),50))&gt;0),LEFT(TRIM(MID(SUBSTITUTE(SUBSTITUTE(","&amp;$R325," ",", ",LEN($R325)-LEN(SUBSTITUTE($R325," ",""))),",",REPT(" ",50)),50*COLUMNS($R:R),50)),1)="I",LEFT(TRIM(MID(SUBSTITUTE(SUBSTITUTE(","&amp;$R325," ",", ",LEN($R325)-LEN(SUBSTITUTE($R325," ",""))),",",REPT(" ",50)),50*COLUMNS($R:R),50)),1)="V",LEFT(TRIM(MID(SUBSTITUTE(SUBSTITUTE(","&amp;$R325," ",", ",LEN($R325)-LEN(SUBSTITUTE($R325," ",""))),",",REPT(" ",50)),50*COLUMNS($R:R),50)),1)="X",LEFT(TRIM(MID(SUBSTITUTE(SUBSTITUTE(","&amp;$R325," ",", ",LEN($R325)-LEN(SUBSTITUTE($R325," ",""))),",",REPT(" ",50)),50*COLUMNS($R:R),50)),1)="J"),TRIM(MID(SUBSTITUTE(SUBSTITUTE(","&amp;$R325," ",", ",LEN($R325)-LEN(SUBSTITUTE($R325," ",""))),",",REPT(" ",50)),50*COLUMNS($R:R),50)),R325)</f>
        <v>#VALUE!</v>
      </c>
      <c r="AA325" s="55" t="str">
        <f t="shared" si="119"/>
        <v xml:space="preserve"> </v>
      </c>
      <c r="AB325" s="56" t="e">
        <f>IF(AE325="",IF(OR(LEFT(W325,1)="I",LEFT(W325,1)="V",LEFT(W325,1)="X",LEFT(W325,2)="JR",LEFT(W325,2)="SR"),IF(LEN(T325)-LEN(SUBSTITUTE(T325," ",""))&gt;=2,LEFT(T325,(FIND(" ",T325,1)-1)),W325),IF(AND(W325="",V325=""),IF(SUBSTITUTE(SUBSTITUTE(SUBSTITUTE(R325,AA325,""),".","")," ","")="",IF(LEN(TRIM(MID(SUBSTITUTE(SUBSTITUTE(","&amp;$Q325," ",", ",LEN($Q325)-LEN(SUBSTITUTE($Q325," ",""))),",",REPT(" ",50)),50*COLUMNS($Q:S),50)))&gt;3,LEFT(TRIM(MID(SUBSTITUTE(SUBSTITUTE(","&amp;$Q325," ",", ",LEN($Q325)-LEN(SUBSTITUTE($Q325," ",""))),",",REPT(" ",50)),50*COLUMNS($Q:S),50)),3),TRIM(MID(SUBSTITUTE(SUBSTITUTE(","&amp;$Q325," ",", ",LEN($Q325)-LEN(SUBSTITUTE($Q325," ",""))),",",REPT(" ",50)),50*COLUMNS($Q:S),50))),SUBSTITUTE(SUBSTITUTE(SUBSTITUTE(R325,AA325,""),".","")," ","")),IF(AND(LEN(W325)&gt;0,LEN(V325)&gt;0),IF(SUBSTITUTE(SUBSTITUTE(SUBSTITUTE(R325,AA325,""),".","")," ","")="",IF(LEN(TRIM(MID(SUBSTITUTE(SUBSTITUTE(","&amp;$Q325," ",", ",LEN($Q325)-LEN(SUBSTITUTE($Q325," ",""))),",",REPT(" ",50)),50*COLUMNS($Q:S),50)))&gt;3,LEFT(TRIM(MID(SUBSTITUTE(SUBSTITUTE(","&amp;$Q325," ",", ",LEN($Q325)-LEN(SUBSTITUTE($Q325," ",""))),",",REPT(" ",50)),50*COLUMNS($Q:S),50)),3),TRIM(MID(SUBSTITUTE(SUBSTITUTE(","&amp;$Q325," ",", ",LEN($Q325)-LEN(SUBSTITUTE($Q325," ",""))),",",REPT(" ",50)),50*COLUMNS($Q:S),50))),SUBSTITUTE(SUBSTITUTE(SUBSTITUTE(R325,AA325,""),".","")," ","")),""))),AE325)</f>
        <v>#VALUE!</v>
      </c>
      <c r="AC325" s="56" t="e">
        <f t="shared" si="120"/>
        <v>#VALUE!</v>
      </c>
      <c r="AD325" s="57" t="str">
        <f t="shared" si="121"/>
        <v/>
      </c>
      <c r="AE325" t="str">
        <f t="array" ref="AE325">IFERROR(INDEX(elem_res,MATCH(TRUE,ISNUMBER(SEARCH(elem_ext,AA325)),0)),"")</f>
        <v/>
      </c>
      <c r="AF325" t="str">
        <f t="shared" si="122"/>
        <v xml:space="preserve"> </v>
      </c>
      <c r="AG325" t="str">
        <f t="shared" si="123"/>
        <v/>
      </c>
      <c r="AH325" t="e">
        <f t="shared" si="124"/>
        <v>#VALUE!</v>
      </c>
      <c r="AI325" t="str">
        <f t="shared" si="125"/>
        <v/>
      </c>
      <c r="AJ325" t="str">
        <f t="shared" si="126"/>
        <v/>
      </c>
      <c r="AK325" t="str">
        <f t="shared" si="127"/>
        <v/>
      </c>
      <c r="AL325" t="str">
        <f t="shared" si="128"/>
        <v/>
      </c>
      <c r="AM325" t="str">
        <f>IF(R325="","",'School Form 1-Copy'!$F$4)</f>
        <v/>
      </c>
      <c r="AN325" t="str">
        <f>IF(R325="","",'School Form 1-Copy'!$F$3)</f>
        <v/>
      </c>
      <c r="AO325" t="str">
        <f>IF(R325="","",'School Form 1-Copy'!$AH$3)</f>
        <v/>
      </c>
      <c r="AP325" t="str">
        <f>IF(R325="","",'School Form 1-Copy'!$S$3)</f>
        <v/>
      </c>
      <c r="AQ325" t="str">
        <f>IF(R325="","",IF('School Form 1-Copy'!$K$3="NCR","NCR",IF('School Form 1-Copy'!$K$3="ARMM","ARMM",IF('School Form 1-Copy'!$K$3="CARAGA","CARAGA",MID('School Form 1-Copy'!$K$3,FIND(" ",'School Form 1-Copy'!$K$3)+1,256)))))</f>
        <v/>
      </c>
      <c r="AR325" t="str">
        <f>IF(R325="","",MID('School Form 1-Copy'!$AB$4,FIND(" ",'School Form 1-Copy'!$AB$4)+1,256))</f>
        <v/>
      </c>
      <c r="AS325" t="str">
        <f>IF(R325="","",'School Form 1-Copy'!$AH$4)</f>
        <v/>
      </c>
      <c r="AT325" t="str">
        <f>IF(S325="","",'School Form 1-Copy'!$S$4)</f>
        <v/>
      </c>
      <c r="AU325" t="str">
        <f ca="1">IF(AM325="","",INDIRECT("'"&amp;"School Form 1-Copy"&amp;"'!"&amp;"AD"&amp;MATCH("*Prepared*",'School Form 1-Copy'!$AD$1:$AD$1000,0)+1))</f>
        <v/>
      </c>
    </row>
    <row r="326" spans="9:47">
      <c r="I326" t="str">
        <f t="shared" si="109"/>
        <v/>
      </c>
      <c r="J326" t="str">
        <f>IF(I326="","",VLOOKUP(F122,IF({1,0},'School Form 1-Copy'!$C$1:$C$1000,'School Form 1-Copy'!$A$1:$A$1000),2,0))</f>
        <v/>
      </c>
      <c r="K326" t="str">
        <f t="shared" si="110"/>
        <v/>
      </c>
      <c r="L326" t="str">
        <f t="shared" si="111"/>
        <v/>
      </c>
      <c r="M326" t="str">
        <f t="array" ref="M326">LOOKUP("zzzzz",CHOOSE({1,2},"",INDEX(I:I,SMALL(IF($I$3:$I$1000&lt;&gt;"",ROW($I$3:$I$1000)),ROWS($M$3:M326)))))</f>
        <v/>
      </c>
      <c r="N326" t="str">
        <f t="shared" si="113"/>
        <v/>
      </c>
      <c r="O326" t="str">
        <f t="shared" si="114"/>
        <v/>
      </c>
      <c r="P326" t="str">
        <f t="shared" si="115"/>
        <v/>
      </c>
      <c r="Q326" t="str">
        <f t="shared" si="116"/>
        <v/>
      </c>
      <c r="R326" t="str">
        <f>IFERROR(TRIM(MID(SUBSTITUTE(SUBSTITUTE(","&amp;$M326," ",", ",LEN($M326)-LEN(SUBSTITUTE($M326," ",""))),",",REPT(" ",50)),50*COLUMNS($M:M),50)),"")</f>
        <v/>
      </c>
      <c r="S326" t="str">
        <f>IFERROR(TRIM(MID(SUBSTITUTE(SUBSTITUTE(","&amp;$M326," ",", ",LEN($M326)-LEN(SUBSTITUTE($M326," ",""))),",",REPT(" ",50)),50*COLUMNS($M:N),50)),"")</f>
        <v/>
      </c>
      <c r="T326" t="str">
        <f>IFERROR(TRIM(MID(SUBSTITUTE(SUBSTITUTE(","&amp;$M326," ",", ",LEN($M326)-LEN(SUBSTITUTE($M326," ",""))),",",REPT(" ",50)),50*COLUMNS($M:O),50)),"")</f>
        <v/>
      </c>
      <c r="U326" t="str">
        <f>IFERROR(TRIM(MID(SUBSTITUTE(SUBSTITUTE(","&amp;$M326," ",", ",LEN($M326)-LEN(SUBSTITUTE($M326," ",""))),",",REPT(" ",50)),50*COLUMNS($M:P),50)),"")</f>
        <v/>
      </c>
      <c r="V326" s="53" t="e">
        <f>IF(LEN(TRIM(MID(SUBSTITUTE(SUBSTITUTE(","&amp;$Q326," ",", ",LEN($Q326)-LEN(SUBSTITUTE($Q326," ",""))),",",REPT(" ",50)),50*COLUMNS($Q:S),50)))&gt;3,TRIM(MID(SUBSTITUTE(SUBSTITUTE(","&amp;$Q326," ",", ",LEN($Q326)-LEN(SUBSTITUTE($Q326," ",""))),",",REPT(" ",50)),50*COLUMNS($Q:S),50)),"")</f>
        <v>#VALUE!</v>
      </c>
      <c r="W326" s="53" t="e">
        <f t="shared" si="117"/>
        <v>#VALUE!</v>
      </c>
      <c r="X326" t="e">
        <f t="shared" si="112"/>
        <v>#VALUE!</v>
      </c>
      <c r="Y326" s="54" t="e">
        <f t="shared" si="118"/>
        <v>#VALUE!</v>
      </c>
      <c r="Z326" s="53" t="e">
        <f>IF(AND(LEN(TRIM(MID(SUBSTITUTE(SUBSTITUTE(","&amp;$R326," ",", ",LEN($R326)-LEN(SUBSTITUTE($R326," ",""))),",",REPT(" ",50)),50*COLUMNS($R:R),50))&gt;0),LEFT(TRIM(MID(SUBSTITUTE(SUBSTITUTE(","&amp;$R326," ",", ",LEN($R326)-LEN(SUBSTITUTE($R326," ",""))),",",REPT(" ",50)),50*COLUMNS($R:R),50)),1)="I",LEFT(TRIM(MID(SUBSTITUTE(SUBSTITUTE(","&amp;$R326," ",", ",LEN($R326)-LEN(SUBSTITUTE($R326," ",""))),",",REPT(" ",50)),50*COLUMNS($R:R),50)),1)="V",LEFT(TRIM(MID(SUBSTITUTE(SUBSTITUTE(","&amp;$R326," ",", ",LEN($R326)-LEN(SUBSTITUTE($R326," ",""))),",",REPT(" ",50)),50*COLUMNS($R:R),50)),1)="X",LEFT(TRIM(MID(SUBSTITUTE(SUBSTITUTE(","&amp;$R326," ",", ",LEN($R326)-LEN(SUBSTITUTE($R326," ",""))),",",REPT(" ",50)),50*COLUMNS($R:R),50)),1)="J"),TRIM(MID(SUBSTITUTE(SUBSTITUTE(","&amp;$R326," ",", ",LEN($R326)-LEN(SUBSTITUTE($R326," ",""))),",",REPT(" ",50)),50*COLUMNS($R:R),50)),R326)</f>
        <v>#VALUE!</v>
      </c>
      <c r="AA326" s="55" t="str">
        <f t="shared" si="119"/>
        <v xml:space="preserve"> </v>
      </c>
      <c r="AB326" s="56" t="e">
        <f>IF(AE326="",IF(OR(LEFT(W326,1)="I",LEFT(W326,1)="V",LEFT(W326,1)="X",LEFT(W326,2)="JR",LEFT(W326,2)="SR"),IF(LEN(T326)-LEN(SUBSTITUTE(T326," ",""))&gt;=2,LEFT(T326,(FIND(" ",T326,1)-1)),W326),IF(AND(W326="",V326=""),IF(SUBSTITUTE(SUBSTITUTE(SUBSTITUTE(R326,AA326,""),".","")," ","")="",IF(LEN(TRIM(MID(SUBSTITUTE(SUBSTITUTE(","&amp;$Q326," ",", ",LEN($Q326)-LEN(SUBSTITUTE($Q326," ",""))),",",REPT(" ",50)),50*COLUMNS($Q:S),50)))&gt;3,LEFT(TRIM(MID(SUBSTITUTE(SUBSTITUTE(","&amp;$Q326," ",", ",LEN($Q326)-LEN(SUBSTITUTE($Q326," ",""))),",",REPT(" ",50)),50*COLUMNS($Q:S),50)),3),TRIM(MID(SUBSTITUTE(SUBSTITUTE(","&amp;$Q326," ",", ",LEN($Q326)-LEN(SUBSTITUTE($Q326," ",""))),",",REPT(" ",50)),50*COLUMNS($Q:S),50))),SUBSTITUTE(SUBSTITUTE(SUBSTITUTE(R326,AA326,""),".","")," ","")),IF(AND(LEN(W326)&gt;0,LEN(V326)&gt;0),IF(SUBSTITUTE(SUBSTITUTE(SUBSTITUTE(R326,AA326,""),".","")," ","")="",IF(LEN(TRIM(MID(SUBSTITUTE(SUBSTITUTE(","&amp;$Q326," ",", ",LEN($Q326)-LEN(SUBSTITUTE($Q326," ",""))),",",REPT(" ",50)),50*COLUMNS($Q:S),50)))&gt;3,LEFT(TRIM(MID(SUBSTITUTE(SUBSTITUTE(","&amp;$Q326," ",", ",LEN($Q326)-LEN(SUBSTITUTE($Q326," ",""))),",",REPT(" ",50)),50*COLUMNS($Q:S),50)),3),TRIM(MID(SUBSTITUTE(SUBSTITUTE(","&amp;$Q326," ",", ",LEN($Q326)-LEN(SUBSTITUTE($Q326," ",""))),",",REPT(" ",50)),50*COLUMNS($Q:S),50))),SUBSTITUTE(SUBSTITUTE(SUBSTITUTE(R326,AA326,""),".","")," ","")),""))),AE326)</f>
        <v>#VALUE!</v>
      </c>
      <c r="AC326" s="56" t="e">
        <f t="shared" si="120"/>
        <v>#VALUE!</v>
      </c>
      <c r="AD326" s="57" t="str">
        <f t="shared" si="121"/>
        <v/>
      </c>
      <c r="AE326" t="str">
        <f t="array" ref="AE326">IFERROR(INDEX(elem_res,MATCH(TRUE,ISNUMBER(SEARCH(elem_ext,AA326)),0)),"")</f>
        <v/>
      </c>
      <c r="AF326" t="str">
        <f t="shared" si="122"/>
        <v xml:space="preserve"> </v>
      </c>
      <c r="AG326" t="str">
        <f t="shared" si="123"/>
        <v/>
      </c>
      <c r="AH326" t="e">
        <f t="shared" si="124"/>
        <v>#VALUE!</v>
      </c>
      <c r="AI326" t="str">
        <f t="shared" si="125"/>
        <v/>
      </c>
      <c r="AJ326" t="str">
        <f t="shared" si="126"/>
        <v/>
      </c>
      <c r="AK326" t="str">
        <f t="shared" si="127"/>
        <v/>
      </c>
      <c r="AL326" t="str">
        <f t="shared" si="128"/>
        <v/>
      </c>
      <c r="AM326" t="str">
        <f>IF(R326="","",'School Form 1-Copy'!$F$4)</f>
        <v/>
      </c>
      <c r="AN326" t="str">
        <f>IF(R326="","",'School Form 1-Copy'!$F$3)</f>
        <v/>
      </c>
      <c r="AO326" t="str">
        <f>IF(R326="","",'School Form 1-Copy'!$AH$3)</f>
        <v/>
      </c>
      <c r="AP326" t="str">
        <f>IF(R326="","",'School Form 1-Copy'!$S$3)</f>
        <v/>
      </c>
      <c r="AQ326" t="str">
        <f>IF(R326="","",IF('School Form 1-Copy'!$K$3="NCR","NCR",IF('School Form 1-Copy'!$K$3="ARMM","ARMM",IF('School Form 1-Copy'!$K$3="CARAGA","CARAGA",MID('School Form 1-Copy'!$K$3,FIND(" ",'School Form 1-Copy'!$K$3)+1,256)))))</f>
        <v/>
      </c>
      <c r="AR326" t="str">
        <f>IF(R326="","",MID('School Form 1-Copy'!$AB$4,FIND(" ",'School Form 1-Copy'!$AB$4)+1,256))</f>
        <v/>
      </c>
      <c r="AS326" t="str">
        <f>IF(R326="","",'School Form 1-Copy'!$AH$4)</f>
        <v/>
      </c>
      <c r="AT326" t="str">
        <f>IF(S326="","",'School Form 1-Copy'!$S$4)</f>
        <v/>
      </c>
      <c r="AU326" t="str">
        <f ca="1">IF(AM326="","",INDIRECT("'"&amp;"School Form 1-Copy"&amp;"'!"&amp;"AD"&amp;MATCH("*Prepared*",'School Form 1-Copy'!$AD$1:$AD$1000,0)+1))</f>
        <v/>
      </c>
    </row>
    <row r="327" spans="9:47">
      <c r="I327" t="str">
        <f t="shared" si="109"/>
        <v/>
      </c>
      <c r="J327" t="str">
        <f>IF(I327="","",VLOOKUP(F123,IF({1,0},'School Form 1-Copy'!$C$1:$C$1000,'School Form 1-Copy'!$A$1:$A$1000),2,0))</f>
        <v/>
      </c>
      <c r="K327" t="str">
        <f t="shared" si="110"/>
        <v/>
      </c>
      <c r="L327" t="str">
        <f t="shared" si="111"/>
        <v/>
      </c>
      <c r="M327" t="str">
        <f t="array" ref="M327">LOOKUP("zzzzz",CHOOSE({1,2},"",INDEX(I:I,SMALL(IF($I$3:$I$1000&lt;&gt;"",ROW($I$3:$I$1000)),ROWS($M$3:M327)))))</f>
        <v/>
      </c>
      <c r="N327" t="str">
        <f t="shared" si="113"/>
        <v/>
      </c>
      <c r="O327" t="str">
        <f t="shared" si="114"/>
        <v/>
      </c>
      <c r="P327" t="str">
        <f t="shared" si="115"/>
        <v/>
      </c>
      <c r="Q327" t="str">
        <f t="shared" si="116"/>
        <v/>
      </c>
      <c r="R327" t="str">
        <f>IFERROR(TRIM(MID(SUBSTITUTE(SUBSTITUTE(","&amp;$M327," ",", ",LEN($M327)-LEN(SUBSTITUTE($M327," ",""))),",",REPT(" ",50)),50*COLUMNS($M:M),50)),"")</f>
        <v/>
      </c>
      <c r="S327" t="str">
        <f>IFERROR(TRIM(MID(SUBSTITUTE(SUBSTITUTE(","&amp;$M327," ",", ",LEN($M327)-LEN(SUBSTITUTE($M327," ",""))),",",REPT(" ",50)),50*COLUMNS($M:N),50)),"")</f>
        <v/>
      </c>
      <c r="T327" t="str">
        <f>IFERROR(TRIM(MID(SUBSTITUTE(SUBSTITUTE(","&amp;$M327," ",", ",LEN($M327)-LEN(SUBSTITUTE($M327," ",""))),",",REPT(" ",50)),50*COLUMNS($M:O),50)),"")</f>
        <v/>
      </c>
      <c r="U327" t="str">
        <f>IFERROR(TRIM(MID(SUBSTITUTE(SUBSTITUTE(","&amp;$M327," ",", ",LEN($M327)-LEN(SUBSTITUTE($M327," ",""))),",",REPT(" ",50)),50*COLUMNS($M:P),50)),"")</f>
        <v/>
      </c>
      <c r="V327" s="53" t="e">
        <f>IF(LEN(TRIM(MID(SUBSTITUTE(SUBSTITUTE(","&amp;$Q327," ",", ",LEN($Q327)-LEN(SUBSTITUTE($Q327," ",""))),",",REPT(" ",50)),50*COLUMNS($Q:S),50)))&gt;3,TRIM(MID(SUBSTITUTE(SUBSTITUTE(","&amp;$Q327," ",", ",LEN($Q327)-LEN(SUBSTITUTE($Q327," ",""))),",",REPT(" ",50)),50*COLUMNS($Q:S),50)),"")</f>
        <v>#VALUE!</v>
      </c>
      <c r="W327" s="53" t="e">
        <f t="shared" si="117"/>
        <v>#VALUE!</v>
      </c>
      <c r="X327" t="e">
        <f t="shared" si="112"/>
        <v>#VALUE!</v>
      </c>
      <c r="Y327" s="54" t="e">
        <f t="shared" si="118"/>
        <v>#VALUE!</v>
      </c>
      <c r="Z327" s="53" t="e">
        <f>IF(AND(LEN(TRIM(MID(SUBSTITUTE(SUBSTITUTE(","&amp;$R327," ",", ",LEN($R327)-LEN(SUBSTITUTE($R327," ",""))),",",REPT(" ",50)),50*COLUMNS($R:R),50))&gt;0),LEFT(TRIM(MID(SUBSTITUTE(SUBSTITUTE(","&amp;$R327," ",", ",LEN($R327)-LEN(SUBSTITUTE($R327," ",""))),",",REPT(" ",50)),50*COLUMNS($R:R),50)),1)="I",LEFT(TRIM(MID(SUBSTITUTE(SUBSTITUTE(","&amp;$R327," ",", ",LEN($R327)-LEN(SUBSTITUTE($R327," ",""))),",",REPT(" ",50)),50*COLUMNS($R:R),50)),1)="V",LEFT(TRIM(MID(SUBSTITUTE(SUBSTITUTE(","&amp;$R327," ",", ",LEN($R327)-LEN(SUBSTITUTE($R327," ",""))),",",REPT(" ",50)),50*COLUMNS($R:R),50)),1)="X",LEFT(TRIM(MID(SUBSTITUTE(SUBSTITUTE(","&amp;$R327," ",", ",LEN($R327)-LEN(SUBSTITUTE($R327," ",""))),",",REPT(" ",50)),50*COLUMNS($R:R),50)),1)="J"),TRIM(MID(SUBSTITUTE(SUBSTITUTE(","&amp;$R327," ",", ",LEN($R327)-LEN(SUBSTITUTE($R327," ",""))),",",REPT(" ",50)),50*COLUMNS($R:R),50)),R327)</f>
        <v>#VALUE!</v>
      </c>
      <c r="AA327" s="55" t="str">
        <f t="shared" si="119"/>
        <v xml:space="preserve"> </v>
      </c>
      <c r="AB327" s="56" t="e">
        <f>IF(AE327="",IF(OR(LEFT(W327,1)="I",LEFT(W327,1)="V",LEFT(W327,1)="X",LEFT(W327,2)="JR",LEFT(W327,2)="SR"),IF(LEN(T327)-LEN(SUBSTITUTE(T327," ",""))&gt;=2,LEFT(T327,(FIND(" ",T327,1)-1)),W327),IF(AND(W327="",V327=""),IF(SUBSTITUTE(SUBSTITUTE(SUBSTITUTE(R327,AA327,""),".","")," ","")="",IF(LEN(TRIM(MID(SUBSTITUTE(SUBSTITUTE(","&amp;$Q327," ",", ",LEN($Q327)-LEN(SUBSTITUTE($Q327," ",""))),",",REPT(" ",50)),50*COLUMNS($Q:S),50)))&gt;3,LEFT(TRIM(MID(SUBSTITUTE(SUBSTITUTE(","&amp;$Q327," ",", ",LEN($Q327)-LEN(SUBSTITUTE($Q327," ",""))),",",REPT(" ",50)),50*COLUMNS($Q:S),50)),3),TRIM(MID(SUBSTITUTE(SUBSTITUTE(","&amp;$Q327," ",", ",LEN($Q327)-LEN(SUBSTITUTE($Q327," ",""))),",",REPT(" ",50)),50*COLUMNS($Q:S),50))),SUBSTITUTE(SUBSTITUTE(SUBSTITUTE(R327,AA327,""),".","")," ","")),IF(AND(LEN(W327)&gt;0,LEN(V327)&gt;0),IF(SUBSTITUTE(SUBSTITUTE(SUBSTITUTE(R327,AA327,""),".","")," ","")="",IF(LEN(TRIM(MID(SUBSTITUTE(SUBSTITUTE(","&amp;$Q327," ",", ",LEN($Q327)-LEN(SUBSTITUTE($Q327," ",""))),",",REPT(" ",50)),50*COLUMNS($Q:S),50)))&gt;3,LEFT(TRIM(MID(SUBSTITUTE(SUBSTITUTE(","&amp;$Q327," ",", ",LEN($Q327)-LEN(SUBSTITUTE($Q327," ",""))),",",REPT(" ",50)),50*COLUMNS($Q:S),50)),3),TRIM(MID(SUBSTITUTE(SUBSTITUTE(","&amp;$Q327," ",", ",LEN($Q327)-LEN(SUBSTITUTE($Q327," ",""))),",",REPT(" ",50)),50*COLUMNS($Q:S),50))),SUBSTITUTE(SUBSTITUTE(SUBSTITUTE(R327,AA327,""),".","")," ","")),""))),AE327)</f>
        <v>#VALUE!</v>
      </c>
      <c r="AC327" s="56" t="e">
        <f t="shared" si="120"/>
        <v>#VALUE!</v>
      </c>
      <c r="AD327" s="57" t="str">
        <f t="shared" si="121"/>
        <v/>
      </c>
      <c r="AE327" t="str">
        <f t="array" ref="AE327">IFERROR(INDEX(elem_res,MATCH(TRUE,ISNUMBER(SEARCH(elem_ext,AA327)),0)),"")</f>
        <v/>
      </c>
      <c r="AF327" t="str">
        <f t="shared" si="122"/>
        <v xml:space="preserve"> </v>
      </c>
      <c r="AG327" t="str">
        <f t="shared" si="123"/>
        <v/>
      </c>
      <c r="AH327" t="e">
        <f t="shared" si="124"/>
        <v>#VALUE!</v>
      </c>
      <c r="AI327" t="str">
        <f t="shared" si="125"/>
        <v/>
      </c>
      <c r="AJ327" t="str">
        <f t="shared" si="126"/>
        <v/>
      </c>
      <c r="AK327" t="str">
        <f t="shared" si="127"/>
        <v/>
      </c>
      <c r="AL327" t="str">
        <f t="shared" si="128"/>
        <v/>
      </c>
      <c r="AM327" t="str">
        <f>IF(R327="","",'School Form 1-Copy'!$F$4)</f>
        <v/>
      </c>
      <c r="AN327" t="str">
        <f>IF(R327="","",'School Form 1-Copy'!$F$3)</f>
        <v/>
      </c>
      <c r="AO327" t="str">
        <f>IF(R327="","",'School Form 1-Copy'!$AH$3)</f>
        <v/>
      </c>
      <c r="AP327" t="str">
        <f>IF(R327="","",'School Form 1-Copy'!$S$3)</f>
        <v/>
      </c>
      <c r="AQ327" t="str">
        <f>IF(R327="","",IF('School Form 1-Copy'!$K$3="NCR","NCR",IF('School Form 1-Copy'!$K$3="ARMM","ARMM",IF('School Form 1-Copy'!$K$3="CARAGA","CARAGA",MID('School Form 1-Copy'!$K$3,FIND(" ",'School Form 1-Copy'!$K$3)+1,256)))))</f>
        <v/>
      </c>
      <c r="AR327" t="str">
        <f>IF(R327="","",MID('School Form 1-Copy'!$AB$4,FIND(" ",'School Form 1-Copy'!$AB$4)+1,256))</f>
        <v/>
      </c>
      <c r="AS327" t="str">
        <f>IF(R327="","",'School Form 1-Copy'!$AH$4)</f>
        <v/>
      </c>
      <c r="AT327" t="str">
        <f>IF(S327="","",'School Form 1-Copy'!$S$4)</f>
        <v/>
      </c>
      <c r="AU327" t="str">
        <f ca="1">IF(AM327="","",INDIRECT("'"&amp;"School Form 1-Copy"&amp;"'!"&amp;"AD"&amp;MATCH("*Prepared*",'School Form 1-Copy'!$AD$1:$AD$1000,0)+1))</f>
        <v/>
      </c>
    </row>
    <row r="328" spans="9:47">
      <c r="I328" t="str">
        <f t="shared" si="109"/>
        <v/>
      </c>
      <c r="J328" t="str">
        <f>IF(I328="","",VLOOKUP(F124,IF({1,0},'School Form 1-Copy'!$C$1:$C$1000,'School Form 1-Copy'!$A$1:$A$1000),2,0))</f>
        <v/>
      </c>
      <c r="K328" t="str">
        <f t="shared" si="110"/>
        <v/>
      </c>
      <c r="L328" t="str">
        <f t="shared" si="111"/>
        <v/>
      </c>
      <c r="M328" t="str">
        <f t="array" ref="M328">LOOKUP("zzzzz",CHOOSE({1,2},"",INDEX(I:I,SMALL(IF($I$3:$I$1000&lt;&gt;"",ROW($I$3:$I$1000)),ROWS($M$3:M328)))))</f>
        <v/>
      </c>
      <c r="N328" t="str">
        <f t="shared" si="113"/>
        <v/>
      </c>
      <c r="O328" t="str">
        <f t="shared" si="114"/>
        <v/>
      </c>
      <c r="P328" t="str">
        <f t="shared" si="115"/>
        <v/>
      </c>
      <c r="Q328" t="str">
        <f t="shared" si="116"/>
        <v/>
      </c>
      <c r="R328" t="str">
        <f>IFERROR(TRIM(MID(SUBSTITUTE(SUBSTITUTE(","&amp;$M328," ",", ",LEN($M328)-LEN(SUBSTITUTE($M328," ",""))),",",REPT(" ",50)),50*COLUMNS($M:M),50)),"")</f>
        <v/>
      </c>
      <c r="S328" t="str">
        <f>IFERROR(TRIM(MID(SUBSTITUTE(SUBSTITUTE(","&amp;$M328," ",", ",LEN($M328)-LEN(SUBSTITUTE($M328," ",""))),",",REPT(" ",50)),50*COLUMNS($M:N),50)),"")</f>
        <v/>
      </c>
      <c r="T328" t="str">
        <f>IFERROR(TRIM(MID(SUBSTITUTE(SUBSTITUTE(","&amp;$M328," ",", ",LEN($M328)-LEN(SUBSTITUTE($M328," ",""))),",",REPT(" ",50)),50*COLUMNS($M:O),50)),"")</f>
        <v/>
      </c>
      <c r="U328" t="str">
        <f>IFERROR(TRIM(MID(SUBSTITUTE(SUBSTITUTE(","&amp;$M328," ",", ",LEN($M328)-LEN(SUBSTITUTE($M328," ",""))),",",REPT(" ",50)),50*COLUMNS($M:P),50)),"")</f>
        <v/>
      </c>
      <c r="V328" s="53" t="e">
        <f>IF(LEN(TRIM(MID(SUBSTITUTE(SUBSTITUTE(","&amp;$Q328," ",", ",LEN($Q328)-LEN(SUBSTITUTE($Q328," ",""))),",",REPT(" ",50)),50*COLUMNS($Q:S),50)))&gt;3,TRIM(MID(SUBSTITUTE(SUBSTITUTE(","&amp;$Q328," ",", ",LEN($Q328)-LEN(SUBSTITUTE($Q328," ",""))),",",REPT(" ",50)),50*COLUMNS($Q:S),50)),"")</f>
        <v>#VALUE!</v>
      </c>
      <c r="W328" s="53" t="e">
        <f t="shared" si="117"/>
        <v>#VALUE!</v>
      </c>
      <c r="X328" t="e">
        <f t="shared" si="112"/>
        <v>#VALUE!</v>
      </c>
      <c r="Y328" s="54" t="e">
        <f t="shared" si="118"/>
        <v>#VALUE!</v>
      </c>
      <c r="Z328" s="53" t="e">
        <f>IF(AND(LEN(TRIM(MID(SUBSTITUTE(SUBSTITUTE(","&amp;$R328," ",", ",LEN($R328)-LEN(SUBSTITUTE($R328," ",""))),",",REPT(" ",50)),50*COLUMNS($R:R),50))&gt;0),LEFT(TRIM(MID(SUBSTITUTE(SUBSTITUTE(","&amp;$R328," ",", ",LEN($R328)-LEN(SUBSTITUTE($R328," ",""))),",",REPT(" ",50)),50*COLUMNS($R:R),50)),1)="I",LEFT(TRIM(MID(SUBSTITUTE(SUBSTITUTE(","&amp;$R328," ",", ",LEN($R328)-LEN(SUBSTITUTE($R328," ",""))),",",REPT(" ",50)),50*COLUMNS($R:R),50)),1)="V",LEFT(TRIM(MID(SUBSTITUTE(SUBSTITUTE(","&amp;$R328," ",", ",LEN($R328)-LEN(SUBSTITUTE($R328," ",""))),",",REPT(" ",50)),50*COLUMNS($R:R),50)),1)="X",LEFT(TRIM(MID(SUBSTITUTE(SUBSTITUTE(","&amp;$R328," ",", ",LEN($R328)-LEN(SUBSTITUTE($R328," ",""))),",",REPT(" ",50)),50*COLUMNS($R:R),50)),1)="J"),TRIM(MID(SUBSTITUTE(SUBSTITUTE(","&amp;$R328," ",", ",LEN($R328)-LEN(SUBSTITUTE($R328," ",""))),",",REPT(" ",50)),50*COLUMNS($R:R),50)),R328)</f>
        <v>#VALUE!</v>
      </c>
      <c r="AA328" s="55" t="str">
        <f t="shared" si="119"/>
        <v xml:space="preserve"> </v>
      </c>
      <c r="AB328" s="56" t="e">
        <f>IF(AE328="",IF(OR(LEFT(W328,1)="I",LEFT(W328,1)="V",LEFT(W328,1)="X",LEFT(W328,2)="JR",LEFT(W328,2)="SR"),IF(LEN(T328)-LEN(SUBSTITUTE(T328," ",""))&gt;=2,LEFT(T328,(FIND(" ",T328,1)-1)),W328),IF(AND(W328="",V328=""),IF(SUBSTITUTE(SUBSTITUTE(SUBSTITUTE(R328,AA328,""),".","")," ","")="",IF(LEN(TRIM(MID(SUBSTITUTE(SUBSTITUTE(","&amp;$Q328," ",", ",LEN($Q328)-LEN(SUBSTITUTE($Q328," ",""))),",",REPT(" ",50)),50*COLUMNS($Q:S),50)))&gt;3,LEFT(TRIM(MID(SUBSTITUTE(SUBSTITUTE(","&amp;$Q328," ",", ",LEN($Q328)-LEN(SUBSTITUTE($Q328," ",""))),",",REPT(" ",50)),50*COLUMNS($Q:S),50)),3),TRIM(MID(SUBSTITUTE(SUBSTITUTE(","&amp;$Q328," ",", ",LEN($Q328)-LEN(SUBSTITUTE($Q328," ",""))),",",REPT(" ",50)),50*COLUMNS($Q:S),50))),SUBSTITUTE(SUBSTITUTE(SUBSTITUTE(R328,AA328,""),".","")," ","")),IF(AND(LEN(W328)&gt;0,LEN(V328)&gt;0),IF(SUBSTITUTE(SUBSTITUTE(SUBSTITUTE(R328,AA328,""),".","")," ","")="",IF(LEN(TRIM(MID(SUBSTITUTE(SUBSTITUTE(","&amp;$Q328," ",", ",LEN($Q328)-LEN(SUBSTITUTE($Q328," ",""))),",",REPT(" ",50)),50*COLUMNS($Q:S),50)))&gt;3,LEFT(TRIM(MID(SUBSTITUTE(SUBSTITUTE(","&amp;$Q328," ",", ",LEN($Q328)-LEN(SUBSTITUTE($Q328," ",""))),",",REPT(" ",50)),50*COLUMNS($Q:S),50)),3),TRIM(MID(SUBSTITUTE(SUBSTITUTE(","&amp;$Q328," ",", ",LEN($Q328)-LEN(SUBSTITUTE($Q328," ",""))),",",REPT(" ",50)),50*COLUMNS($Q:S),50))),SUBSTITUTE(SUBSTITUTE(SUBSTITUTE(R328,AA328,""),".","")," ","")),""))),AE328)</f>
        <v>#VALUE!</v>
      </c>
      <c r="AC328" s="56" t="e">
        <f t="shared" si="120"/>
        <v>#VALUE!</v>
      </c>
      <c r="AD328" s="57" t="str">
        <f t="shared" si="121"/>
        <v/>
      </c>
      <c r="AE328" t="str">
        <f t="array" ref="AE328">IFERROR(INDEX(elem_res,MATCH(TRUE,ISNUMBER(SEARCH(elem_ext,AA328)),0)),"")</f>
        <v/>
      </c>
      <c r="AF328" t="str">
        <f t="shared" si="122"/>
        <v xml:space="preserve"> </v>
      </c>
      <c r="AG328" t="str">
        <f t="shared" si="123"/>
        <v/>
      </c>
      <c r="AH328" t="e">
        <f t="shared" si="124"/>
        <v>#VALUE!</v>
      </c>
      <c r="AI328" t="str">
        <f t="shared" si="125"/>
        <v/>
      </c>
      <c r="AJ328" t="str">
        <f t="shared" si="126"/>
        <v/>
      </c>
      <c r="AK328" t="str">
        <f t="shared" si="127"/>
        <v/>
      </c>
      <c r="AL328" t="str">
        <f t="shared" si="128"/>
        <v/>
      </c>
      <c r="AM328" t="str">
        <f>IF(R328="","",'School Form 1-Copy'!$F$4)</f>
        <v/>
      </c>
      <c r="AN328" t="str">
        <f>IF(R328="","",'School Form 1-Copy'!$F$3)</f>
        <v/>
      </c>
      <c r="AO328" t="str">
        <f>IF(R328="","",'School Form 1-Copy'!$AH$3)</f>
        <v/>
      </c>
      <c r="AP328" t="str">
        <f>IF(R328="","",'School Form 1-Copy'!$S$3)</f>
        <v/>
      </c>
      <c r="AQ328" t="str">
        <f>IF(R328="","",IF('School Form 1-Copy'!$K$3="NCR","NCR",IF('School Form 1-Copy'!$K$3="ARMM","ARMM",IF('School Form 1-Copy'!$K$3="CARAGA","CARAGA",MID('School Form 1-Copy'!$K$3,FIND(" ",'School Form 1-Copy'!$K$3)+1,256)))))</f>
        <v/>
      </c>
      <c r="AR328" t="str">
        <f>IF(R328="","",MID('School Form 1-Copy'!$AB$4,FIND(" ",'School Form 1-Copy'!$AB$4)+1,256))</f>
        <v/>
      </c>
      <c r="AS328" t="str">
        <f>IF(R328="","",'School Form 1-Copy'!$AH$4)</f>
        <v/>
      </c>
      <c r="AT328" t="str">
        <f>IF(S328="","",'School Form 1-Copy'!$S$4)</f>
        <v/>
      </c>
      <c r="AU328" t="str">
        <f ca="1">IF(AM328="","",INDIRECT("'"&amp;"School Form 1-Copy"&amp;"'!"&amp;"AD"&amp;MATCH("*Prepared*",'School Form 1-Copy'!$AD$1:$AD$1000,0)+1))</f>
        <v/>
      </c>
    </row>
    <row r="329" spans="9:47">
      <c r="I329" t="str">
        <f t="shared" si="109"/>
        <v/>
      </c>
      <c r="J329" t="str">
        <f>IF(I329="","",VLOOKUP(F125,IF({1,0},'School Form 1-Copy'!$C$1:$C$1000,'School Form 1-Copy'!$A$1:$A$1000),2,0))</f>
        <v/>
      </c>
      <c r="K329" t="str">
        <f t="shared" si="110"/>
        <v/>
      </c>
      <c r="L329" t="str">
        <f t="shared" si="111"/>
        <v/>
      </c>
      <c r="M329" t="str">
        <f t="array" ref="M329">LOOKUP("zzzzz",CHOOSE({1,2},"",INDEX(I:I,SMALL(IF($I$3:$I$1000&lt;&gt;"",ROW($I$3:$I$1000)),ROWS($M$3:M329)))))</f>
        <v/>
      </c>
      <c r="N329" t="str">
        <f t="shared" si="113"/>
        <v/>
      </c>
      <c r="O329" t="str">
        <f t="shared" si="114"/>
        <v/>
      </c>
      <c r="P329" t="str">
        <f t="shared" si="115"/>
        <v/>
      </c>
      <c r="Q329" t="str">
        <f t="shared" si="116"/>
        <v/>
      </c>
      <c r="R329" t="str">
        <f>IFERROR(TRIM(MID(SUBSTITUTE(SUBSTITUTE(","&amp;$M329," ",", ",LEN($M329)-LEN(SUBSTITUTE($M329," ",""))),",",REPT(" ",50)),50*COLUMNS($M:M),50)),"")</f>
        <v/>
      </c>
      <c r="S329" t="str">
        <f>IFERROR(TRIM(MID(SUBSTITUTE(SUBSTITUTE(","&amp;$M329," ",", ",LEN($M329)-LEN(SUBSTITUTE($M329," ",""))),",",REPT(" ",50)),50*COLUMNS($M:N),50)),"")</f>
        <v/>
      </c>
      <c r="T329" t="str">
        <f>IFERROR(TRIM(MID(SUBSTITUTE(SUBSTITUTE(","&amp;$M329," ",", ",LEN($M329)-LEN(SUBSTITUTE($M329," ",""))),",",REPT(" ",50)),50*COLUMNS($M:O),50)),"")</f>
        <v/>
      </c>
      <c r="U329" t="str">
        <f>IFERROR(TRIM(MID(SUBSTITUTE(SUBSTITUTE(","&amp;$M329," ",", ",LEN($M329)-LEN(SUBSTITUTE($M329," ",""))),",",REPT(" ",50)),50*COLUMNS($M:P),50)),"")</f>
        <v/>
      </c>
      <c r="V329" s="53" t="e">
        <f>IF(LEN(TRIM(MID(SUBSTITUTE(SUBSTITUTE(","&amp;$Q329," ",", ",LEN($Q329)-LEN(SUBSTITUTE($Q329," ",""))),",",REPT(" ",50)),50*COLUMNS($Q:S),50)))&gt;3,TRIM(MID(SUBSTITUTE(SUBSTITUTE(","&amp;$Q329," ",", ",LEN($Q329)-LEN(SUBSTITUTE($Q329," ",""))),",",REPT(" ",50)),50*COLUMNS($Q:S),50)),"")</f>
        <v>#VALUE!</v>
      </c>
      <c r="W329" s="53" t="e">
        <f t="shared" si="117"/>
        <v>#VALUE!</v>
      </c>
      <c r="X329" t="e">
        <f t="shared" si="112"/>
        <v>#VALUE!</v>
      </c>
      <c r="Y329" s="54" t="e">
        <f t="shared" si="118"/>
        <v>#VALUE!</v>
      </c>
      <c r="Z329" s="53" t="e">
        <f>IF(AND(LEN(TRIM(MID(SUBSTITUTE(SUBSTITUTE(","&amp;$R329," ",", ",LEN($R329)-LEN(SUBSTITUTE($R329," ",""))),",",REPT(" ",50)),50*COLUMNS($R:R),50))&gt;0),LEFT(TRIM(MID(SUBSTITUTE(SUBSTITUTE(","&amp;$R329," ",", ",LEN($R329)-LEN(SUBSTITUTE($R329," ",""))),",",REPT(" ",50)),50*COLUMNS($R:R),50)),1)="I",LEFT(TRIM(MID(SUBSTITUTE(SUBSTITUTE(","&amp;$R329," ",", ",LEN($R329)-LEN(SUBSTITUTE($R329," ",""))),",",REPT(" ",50)),50*COLUMNS($R:R),50)),1)="V",LEFT(TRIM(MID(SUBSTITUTE(SUBSTITUTE(","&amp;$R329," ",", ",LEN($R329)-LEN(SUBSTITUTE($R329," ",""))),",",REPT(" ",50)),50*COLUMNS($R:R),50)),1)="X",LEFT(TRIM(MID(SUBSTITUTE(SUBSTITUTE(","&amp;$R329," ",", ",LEN($R329)-LEN(SUBSTITUTE($R329," ",""))),",",REPT(" ",50)),50*COLUMNS($R:R),50)),1)="J"),TRIM(MID(SUBSTITUTE(SUBSTITUTE(","&amp;$R329," ",", ",LEN($R329)-LEN(SUBSTITUTE($R329," ",""))),",",REPT(" ",50)),50*COLUMNS($R:R),50)),R329)</f>
        <v>#VALUE!</v>
      </c>
      <c r="AA329" s="55" t="str">
        <f t="shared" si="119"/>
        <v xml:space="preserve"> </v>
      </c>
      <c r="AB329" s="56" t="e">
        <f>IF(AE329="",IF(OR(LEFT(W329,1)="I",LEFT(W329,1)="V",LEFT(W329,1)="X",LEFT(W329,2)="JR",LEFT(W329,2)="SR"),IF(LEN(T329)-LEN(SUBSTITUTE(T329," ",""))&gt;=2,LEFT(T329,(FIND(" ",T329,1)-1)),W329),IF(AND(W329="",V329=""),IF(SUBSTITUTE(SUBSTITUTE(SUBSTITUTE(R329,AA329,""),".","")," ","")="",IF(LEN(TRIM(MID(SUBSTITUTE(SUBSTITUTE(","&amp;$Q329," ",", ",LEN($Q329)-LEN(SUBSTITUTE($Q329," ",""))),",",REPT(" ",50)),50*COLUMNS($Q:S),50)))&gt;3,LEFT(TRIM(MID(SUBSTITUTE(SUBSTITUTE(","&amp;$Q329," ",", ",LEN($Q329)-LEN(SUBSTITUTE($Q329," ",""))),",",REPT(" ",50)),50*COLUMNS($Q:S),50)),3),TRIM(MID(SUBSTITUTE(SUBSTITUTE(","&amp;$Q329," ",", ",LEN($Q329)-LEN(SUBSTITUTE($Q329," ",""))),",",REPT(" ",50)),50*COLUMNS($Q:S),50))),SUBSTITUTE(SUBSTITUTE(SUBSTITUTE(R329,AA329,""),".","")," ","")),IF(AND(LEN(W329)&gt;0,LEN(V329)&gt;0),IF(SUBSTITUTE(SUBSTITUTE(SUBSTITUTE(R329,AA329,""),".","")," ","")="",IF(LEN(TRIM(MID(SUBSTITUTE(SUBSTITUTE(","&amp;$Q329," ",", ",LEN($Q329)-LEN(SUBSTITUTE($Q329," ",""))),",",REPT(" ",50)),50*COLUMNS($Q:S),50)))&gt;3,LEFT(TRIM(MID(SUBSTITUTE(SUBSTITUTE(","&amp;$Q329," ",", ",LEN($Q329)-LEN(SUBSTITUTE($Q329," ",""))),",",REPT(" ",50)),50*COLUMNS($Q:S),50)),3),TRIM(MID(SUBSTITUTE(SUBSTITUTE(","&amp;$Q329," ",", ",LEN($Q329)-LEN(SUBSTITUTE($Q329," ",""))),",",REPT(" ",50)),50*COLUMNS($Q:S),50))),SUBSTITUTE(SUBSTITUTE(SUBSTITUTE(R329,AA329,""),".","")," ","")),""))),AE329)</f>
        <v>#VALUE!</v>
      </c>
      <c r="AC329" s="56" t="e">
        <f t="shared" si="120"/>
        <v>#VALUE!</v>
      </c>
      <c r="AD329" s="57" t="str">
        <f t="shared" si="121"/>
        <v/>
      </c>
      <c r="AE329" t="str">
        <f t="array" ref="AE329">IFERROR(INDEX(elem_res,MATCH(TRUE,ISNUMBER(SEARCH(elem_ext,AA329)),0)),"")</f>
        <v/>
      </c>
      <c r="AF329" t="str">
        <f t="shared" si="122"/>
        <v xml:space="preserve"> </v>
      </c>
      <c r="AG329" t="str">
        <f t="shared" si="123"/>
        <v/>
      </c>
      <c r="AH329" t="e">
        <f t="shared" si="124"/>
        <v>#VALUE!</v>
      </c>
      <c r="AI329" t="str">
        <f t="shared" si="125"/>
        <v/>
      </c>
      <c r="AJ329" t="str">
        <f t="shared" si="126"/>
        <v/>
      </c>
      <c r="AK329" t="str">
        <f t="shared" si="127"/>
        <v/>
      </c>
      <c r="AL329" t="str">
        <f t="shared" si="128"/>
        <v/>
      </c>
      <c r="AM329" t="str">
        <f>IF(R329="","",'School Form 1-Copy'!$F$4)</f>
        <v/>
      </c>
      <c r="AN329" t="str">
        <f>IF(R329="","",'School Form 1-Copy'!$F$3)</f>
        <v/>
      </c>
      <c r="AO329" t="str">
        <f>IF(R329="","",'School Form 1-Copy'!$AH$3)</f>
        <v/>
      </c>
      <c r="AP329" t="str">
        <f>IF(R329="","",'School Form 1-Copy'!$S$3)</f>
        <v/>
      </c>
      <c r="AQ329" t="str">
        <f>IF(R329="","",IF('School Form 1-Copy'!$K$3="NCR","NCR",IF('School Form 1-Copy'!$K$3="ARMM","ARMM",IF('School Form 1-Copy'!$K$3="CARAGA","CARAGA",MID('School Form 1-Copy'!$K$3,FIND(" ",'School Form 1-Copy'!$K$3)+1,256)))))</f>
        <v/>
      </c>
      <c r="AR329" t="str">
        <f>IF(R329="","",MID('School Form 1-Copy'!$AB$4,FIND(" ",'School Form 1-Copy'!$AB$4)+1,256))</f>
        <v/>
      </c>
      <c r="AS329" t="str">
        <f>IF(R329="","",'School Form 1-Copy'!$AH$4)</f>
        <v/>
      </c>
      <c r="AT329" t="str">
        <f>IF(S329="","",'School Form 1-Copy'!$S$4)</f>
        <v/>
      </c>
      <c r="AU329" t="str">
        <f ca="1">IF(AM329="","",INDIRECT("'"&amp;"School Form 1-Copy"&amp;"'!"&amp;"AD"&amp;MATCH("*Prepared*",'School Form 1-Copy'!$AD$1:$AD$1000,0)+1))</f>
        <v/>
      </c>
    </row>
    <row r="330" spans="9:47">
      <c r="I330" t="str">
        <f t="shared" si="109"/>
        <v/>
      </c>
      <c r="J330" t="str">
        <f>IF(I330="","",VLOOKUP(F126,IF({1,0},'School Form 1-Copy'!$C$1:$C$1000,'School Form 1-Copy'!$A$1:$A$1000),2,0))</f>
        <v/>
      </c>
      <c r="K330" t="str">
        <f t="shared" si="110"/>
        <v/>
      </c>
      <c r="L330" t="str">
        <f t="shared" si="111"/>
        <v/>
      </c>
      <c r="M330" t="str">
        <f t="array" ref="M330">LOOKUP("zzzzz",CHOOSE({1,2},"",INDEX(I:I,SMALL(IF($I$3:$I$1000&lt;&gt;"",ROW($I$3:$I$1000)),ROWS($M$3:M330)))))</f>
        <v/>
      </c>
      <c r="N330" t="str">
        <f t="shared" si="113"/>
        <v/>
      </c>
      <c r="O330" t="str">
        <f t="shared" si="114"/>
        <v/>
      </c>
      <c r="P330" t="str">
        <f t="shared" si="115"/>
        <v/>
      </c>
      <c r="Q330" t="str">
        <f t="shared" si="116"/>
        <v/>
      </c>
      <c r="R330" t="str">
        <f>IFERROR(TRIM(MID(SUBSTITUTE(SUBSTITUTE(","&amp;$M330," ",", ",LEN($M330)-LEN(SUBSTITUTE($M330," ",""))),",",REPT(" ",50)),50*COLUMNS($M:M),50)),"")</f>
        <v/>
      </c>
      <c r="S330" t="str">
        <f>IFERROR(TRIM(MID(SUBSTITUTE(SUBSTITUTE(","&amp;$M330," ",", ",LEN($M330)-LEN(SUBSTITUTE($M330," ",""))),",",REPT(" ",50)),50*COLUMNS($M:N),50)),"")</f>
        <v/>
      </c>
      <c r="T330" t="str">
        <f>IFERROR(TRIM(MID(SUBSTITUTE(SUBSTITUTE(","&amp;$M330," ",", ",LEN($M330)-LEN(SUBSTITUTE($M330," ",""))),",",REPT(" ",50)),50*COLUMNS($M:O),50)),"")</f>
        <v/>
      </c>
      <c r="U330" t="str">
        <f>IFERROR(TRIM(MID(SUBSTITUTE(SUBSTITUTE(","&amp;$M330," ",", ",LEN($M330)-LEN(SUBSTITUTE($M330," ",""))),",",REPT(" ",50)),50*COLUMNS($M:P),50)),"")</f>
        <v/>
      </c>
      <c r="V330" s="53" t="e">
        <f>IF(LEN(TRIM(MID(SUBSTITUTE(SUBSTITUTE(","&amp;$Q330," ",", ",LEN($Q330)-LEN(SUBSTITUTE($Q330," ",""))),",",REPT(" ",50)),50*COLUMNS($Q:S),50)))&gt;3,TRIM(MID(SUBSTITUTE(SUBSTITUTE(","&amp;$Q330," ",", ",LEN($Q330)-LEN(SUBSTITUTE($Q330," ",""))),",",REPT(" ",50)),50*COLUMNS($Q:S),50)),"")</f>
        <v>#VALUE!</v>
      </c>
      <c r="W330" s="53" t="e">
        <f t="shared" si="117"/>
        <v>#VALUE!</v>
      </c>
      <c r="X330" t="e">
        <f t="shared" si="112"/>
        <v>#VALUE!</v>
      </c>
      <c r="Y330" s="54" t="e">
        <f t="shared" si="118"/>
        <v>#VALUE!</v>
      </c>
      <c r="Z330" s="53" t="e">
        <f>IF(AND(LEN(TRIM(MID(SUBSTITUTE(SUBSTITUTE(","&amp;$R330," ",", ",LEN($R330)-LEN(SUBSTITUTE($R330," ",""))),",",REPT(" ",50)),50*COLUMNS($R:R),50))&gt;0),LEFT(TRIM(MID(SUBSTITUTE(SUBSTITUTE(","&amp;$R330," ",", ",LEN($R330)-LEN(SUBSTITUTE($R330," ",""))),",",REPT(" ",50)),50*COLUMNS($R:R),50)),1)="I",LEFT(TRIM(MID(SUBSTITUTE(SUBSTITUTE(","&amp;$R330," ",", ",LEN($R330)-LEN(SUBSTITUTE($R330," ",""))),",",REPT(" ",50)),50*COLUMNS($R:R),50)),1)="V",LEFT(TRIM(MID(SUBSTITUTE(SUBSTITUTE(","&amp;$R330," ",", ",LEN($R330)-LEN(SUBSTITUTE($R330," ",""))),",",REPT(" ",50)),50*COLUMNS($R:R),50)),1)="X",LEFT(TRIM(MID(SUBSTITUTE(SUBSTITUTE(","&amp;$R330," ",", ",LEN($R330)-LEN(SUBSTITUTE($R330," ",""))),",",REPT(" ",50)),50*COLUMNS($R:R),50)),1)="J"),TRIM(MID(SUBSTITUTE(SUBSTITUTE(","&amp;$R330," ",", ",LEN($R330)-LEN(SUBSTITUTE($R330," ",""))),",",REPT(" ",50)),50*COLUMNS($R:R),50)),R330)</f>
        <v>#VALUE!</v>
      </c>
      <c r="AA330" s="55" t="str">
        <f t="shared" si="119"/>
        <v xml:space="preserve"> </v>
      </c>
      <c r="AB330" s="56" t="e">
        <f>IF(AE330="",IF(OR(LEFT(W330,1)="I",LEFT(W330,1)="V",LEFT(W330,1)="X",LEFT(W330,2)="JR",LEFT(W330,2)="SR"),IF(LEN(T330)-LEN(SUBSTITUTE(T330," ",""))&gt;=2,LEFT(T330,(FIND(" ",T330,1)-1)),W330),IF(AND(W330="",V330=""),IF(SUBSTITUTE(SUBSTITUTE(SUBSTITUTE(R330,AA330,""),".","")," ","")="",IF(LEN(TRIM(MID(SUBSTITUTE(SUBSTITUTE(","&amp;$Q330," ",", ",LEN($Q330)-LEN(SUBSTITUTE($Q330," ",""))),",",REPT(" ",50)),50*COLUMNS($Q:S),50)))&gt;3,LEFT(TRIM(MID(SUBSTITUTE(SUBSTITUTE(","&amp;$Q330," ",", ",LEN($Q330)-LEN(SUBSTITUTE($Q330," ",""))),",",REPT(" ",50)),50*COLUMNS($Q:S),50)),3),TRIM(MID(SUBSTITUTE(SUBSTITUTE(","&amp;$Q330," ",", ",LEN($Q330)-LEN(SUBSTITUTE($Q330," ",""))),",",REPT(" ",50)),50*COLUMNS($Q:S),50))),SUBSTITUTE(SUBSTITUTE(SUBSTITUTE(R330,AA330,""),".","")," ","")),IF(AND(LEN(W330)&gt;0,LEN(V330)&gt;0),IF(SUBSTITUTE(SUBSTITUTE(SUBSTITUTE(R330,AA330,""),".","")," ","")="",IF(LEN(TRIM(MID(SUBSTITUTE(SUBSTITUTE(","&amp;$Q330," ",", ",LEN($Q330)-LEN(SUBSTITUTE($Q330," ",""))),",",REPT(" ",50)),50*COLUMNS($Q:S),50)))&gt;3,LEFT(TRIM(MID(SUBSTITUTE(SUBSTITUTE(","&amp;$Q330," ",", ",LEN($Q330)-LEN(SUBSTITUTE($Q330," ",""))),",",REPT(" ",50)),50*COLUMNS($Q:S),50)),3),TRIM(MID(SUBSTITUTE(SUBSTITUTE(","&amp;$Q330," ",", ",LEN($Q330)-LEN(SUBSTITUTE($Q330," ",""))),",",REPT(" ",50)),50*COLUMNS($Q:S),50))),SUBSTITUTE(SUBSTITUTE(SUBSTITUTE(R330,AA330,""),".","")," ","")),""))),AE330)</f>
        <v>#VALUE!</v>
      </c>
      <c r="AC330" s="56" t="e">
        <f t="shared" si="120"/>
        <v>#VALUE!</v>
      </c>
      <c r="AD330" s="57" t="str">
        <f t="shared" si="121"/>
        <v/>
      </c>
      <c r="AE330" t="str">
        <f t="array" ref="AE330">IFERROR(INDEX(elem_res,MATCH(TRUE,ISNUMBER(SEARCH(elem_ext,AA330)),0)),"")</f>
        <v/>
      </c>
      <c r="AF330" t="str">
        <f t="shared" si="122"/>
        <v xml:space="preserve"> </v>
      </c>
      <c r="AG330" t="str">
        <f t="shared" si="123"/>
        <v/>
      </c>
      <c r="AH330" t="e">
        <f t="shared" si="124"/>
        <v>#VALUE!</v>
      </c>
      <c r="AI330" t="str">
        <f t="shared" si="125"/>
        <v/>
      </c>
      <c r="AJ330" t="str">
        <f t="shared" si="126"/>
        <v/>
      </c>
      <c r="AK330" t="str">
        <f t="shared" si="127"/>
        <v/>
      </c>
      <c r="AL330" t="str">
        <f t="shared" si="128"/>
        <v/>
      </c>
      <c r="AM330" t="str">
        <f>IF(R330="","",'School Form 1-Copy'!$F$4)</f>
        <v/>
      </c>
      <c r="AN330" t="str">
        <f>IF(R330="","",'School Form 1-Copy'!$F$3)</f>
        <v/>
      </c>
      <c r="AO330" t="str">
        <f>IF(R330="","",'School Form 1-Copy'!$AH$3)</f>
        <v/>
      </c>
      <c r="AP330" t="str">
        <f>IF(R330="","",'School Form 1-Copy'!$S$3)</f>
        <v/>
      </c>
      <c r="AQ330" t="str">
        <f>IF(R330="","",IF('School Form 1-Copy'!$K$3="NCR","NCR",IF('School Form 1-Copy'!$K$3="ARMM","ARMM",IF('School Form 1-Copy'!$K$3="CARAGA","CARAGA",MID('School Form 1-Copy'!$K$3,FIND(" ",'School Form 1-Copy'!$K$3)+1,256)))))</f>
        <v/>
      </c>
      <c r="AR330" t="str">
        <f>IF(R330="","",MID('School Form 1-Copy'!$AB$4,FIND(" ",'School Form 1-Copy'!$AB$4)+1,256))</f>
        <v/>
      </c>
      <c r="AS330" t="str">
        <f>IF(R330="","",'School Form 1-Copy'!$AH$4)</f>
        <v/>
      </c>
      <c r="AT330" t="str">
        <f>IF(S330="","",'School Form 1-Copy'!$S$4)</f>
        <v/>
      </c>
      <c r="AU330" t="str">
        <f ca="1">IF(AM330="","",INDIRECT("'"&amp;"School Form 1-Copy"&amp;"'!"&amp;"AD"&amp;MATCH("*Prepared*",'School Form 1-Copy'!$AD$1:$AD$1000,0)+1))</f>
        <v/>
      </c>
    </row>
    <row r="331" spans="9:47">
      <c r="I331" t="str">
        <f t="shared" si="109"/>
        <v/>
      </c>
      <c r="J331" t="str">
        <f>IF(I331="","",VLOOKUP(F127,IF({1,0},'School Form 1-Copy'!$C$1:$C$1000,'School Form 1-Copy'!$A$1:$A$1000),2,0))</f>
        <v/>
      </c>
      <c r="K331" t="str">
        <f t="shared" si="110"/>
        <v/>
      </c>
      <c r="L331" t="str">
        <f t="shared" si="111"/>
        <v/>
      </c>
      <c r="M331" t="str">
        <f t="array" ref="M331">LOOKUP("zzzzz",CHOOSE({1,2},"",INDEX(I:I,SMALL(IF($I$3:$I$1000&lt;&gt;"",ROW($I$3:$I$1000)),ROWS($M$3:M331)))))</f>
        <v/>
      </c>
      <c r="N331" t="str">
        <f t="shared" si="113"/>
        <v/>
      </c>
      <c r="O331" t="str">
        <f t="shared" si="114"/>
        <v/>
      </c>
      <c r="P331" t="str">
        <f t="shared" si="115"/>
        <v/>
      </c>
      <c r="Q331" t="str">
        <f t="shared" si="116"/>
        <v/>
      </c>
      <c r="R331" t="str">
        <f>IFERROR(TRIM(MID(SUBSTITUTE(SUBSTITUTE(","&amp;$M331," ",", ",LEN($M331)-LEN(SUBSTITUTE($M331," ",""))),",",REPT(" ",50)),50*COLUMNS($M:M),50)),"")</f>
        <v/>
      </c>
      <c r="S331" t="str">
        <f>IFERROR(TRIM(MID(SUBSTITUTE(SUBSTITUTE(","&amp;$M331," ",", ",LEN($M331)-LEN(SUBSTITUTE($M331," ",""))),",",REPT(" ",50)),50*COLUMNS($M:N),50)),"")</f>
        <v/>
      </c>
      <c r="T331" t="str">
        <f>IFERROR(TRIM(MID(SUBSTITUTE(SUBSTITUTE(","&amp;$M331," ",", ",LEN($M331)-LEN(SUBSTITUTE($M331," ",""))),",",REPT(" ",50)),50*COLUMNS($M:O),50)),"")</f>
        <v/>
      </c>
      <c r="U331" t="str">
        <f>IFERROR(TRIM(MID(SUBSTITUTE(SUBSTITUTE(","&amp;$M331," ",", ",LEN($M331)-LEN(SUBSTITUTE($M331," ",""))),",",REPT(" ",50)),50*COLUMNS($M:P),50)),"")</f>
        <v/>
      </c>
      <c r="V331" s="53" t="e">
        <f>IF(LEN(TRIM(MID(SUBSTITUTE(SUBSTITUTE(","&amp;$Q331," ",", ",LEN($Q331)-LEN(SUBSTITUTE($Q331," ",""))),",",REPT(" ",50)),50*COLUMNS($Q:S),50)))&gt;3,TRIM(MID(SUBSTITUTE(SUBSTITUTE(","&amp;$Q331," ",", ",LEN($Q331)-LEN(SUBSTITUTE($Q331," ",""))),",",REPT(" ",50)),50*COLUMNS($Q:S),50)),"")</f>
        <v>#VALUE!</v>
      </c>
      <c r="W331" s="53" t="e">
        <f t="shared" si="117"/>
        <v>#VALUE!</v>
      </c>
      <c r="X331" t="e">
        <f t="shared" si="112"/>
        <v>#VALUE!</v>
      </c>
      <c r="Y331" s="54" t="e">
        <f t="shared" si="118"/>
        <v>#VALUE!</v>
      </c>
      <c r="Z331" s="53" t="e">
        <f>IF(AND(LEN(TRIM(MID(SUBSTITUTE(SUBSTITUTE(","&amp;$R331," ",", ",LEN($R331)-LEN(SUBSTITUTE($R331," ",""))),",",REPT(" ",50)),50*COLUMNS($R:R),50))&gt;0),LEFT(TRIM(MID(SUBSTITUTE(SUBSTITUTE(","&amp;$R331," ",", ",LEN($R331)-LEN(SUBSTITUTE($R331," ",""))),",",REPT(" ",50)),50*COLUMNS($R:R),50)),1)="I",LEFT(TRIM(MID(SUBSTITUTE(SUBSTITUTE(","&amp;$R331," ",", ",LEN($R331)-LEN(SUBSTITUTE($R331," ",""))),",",REPT(" ",50)),50*COLUMNS($R:R),50)),1)="V",LEFT(TRIM(MID(SUBSTITUTE(SUBSTITUTE(","&amp;$R331," ",", ",LEN($R331)-LEN(SUBSTITUTE($R331," ",""))),",",REPT(" ",50)),50*COLUMNS($R:R),50)),1)="X",LEFT(TRIM(MID(SUBSTITUTE(SUBSTITUTE(","&amp;$R331," ",", ",LEN($R331)-LEN(SUBSTITUTE($R331," ",""))),",",REPT(" ",50)),50*COLUMNS($R:R),50)),1)="J"),TRIM(MID(SUBSTITUTE(SUBSTITUTE(","&amp;$R331," ",", ",LEN($R331)-LEN(SUBSTITUTE($R331," ",""))),",",REPT(" ",50)),50*COLUMNS($R:R),50)),R331)</f>
        <v>#VALUE!</v>
      </c>
      <c r="AA331" s="55" t="str">
        <f t="shared" si="119"/>
        <v xml:space="preserve"> </v>
      </c>
      <c r="AB331" s="56" t="e">
        <f>IF(AE331="",IF(OR(LEFT(W331,1)="I",LEFT(W331,1)="V",LEFT(W331,1)="X",LEFT(W331,2)="JR",LEFT(W331,2)="SR"),IF(LEN(T331)-LEN(SUBSTITUTE(T331," ",""))&gt;=2,LEFT(T331,(FIND(" ",T331,1)-1)),W331),IF(AND(W331="",V331=""),IF(SUBSTITUTE(SUBSTITUTE(SUBSTITUTE(R331,AA331,""),".","")," ","")="",IF(LEN(TRIM(MID(SUBSTITUTE(SUBSTITUTE(","&amp;$Q331," ",", ",LEN($Q331)-LEN(SUBSTITUTE($Q331," ",""))),",",REPT(" ",50)),50*COLUMNS($Q:S),50)))&gt;3,LEFT(TRIM(MID(SUBSTITUTE(SUBSTITUTE(","&amp;$Q331," ",", ",LEN($Q331)-LEN(SUBSTITUTE($Q331," ",""))),",",REPT(" ",50)),50*COLUMNS($Q:S),50)),3),TRIM(MID(SUBSTITUTE(SUBSTITUTE(","&amp;$Q331," ",", ",LEN($Q331)-LEN(SUBSTITUTE($Q331," ",""))),",",REPT(" ",50)),50*COLUMNS($Q:S),50))),SUBSTITUTE(SUBSTITUTE(SUBSTITUTE(R331,AA331,""),".","")," ","")),IF(AND(LEN(W331)&gt;0,LEN(V331)&gt;0),IF(SUBSTITUTE(SUBSTITUTE(SUBSTITUTE(R331,AA331,""),".","")," ","")="",IF(LEN(TRIM(MID(SUBSTITUTE(SUBSTITUTE(","&amp;$Q331," ",", ",LEN($Q331)-LEN(SUBSTITUTE($Q331," ",""))),",",REPT(" ",50)),50*COLUMNS($Q:S),50)))&gt;3,LEFT(TRIM(MID(SUBSTITUTE(SUBSTITUTE(","&amp;$Q331," ",", ",LEN($Q331)-LEN(SUBSTITUTE($Q331," ",""))),",",REPT(" ",50)),50*COLUMNS($Q:S),50)),3),TRIM(MID(SUBSTITUTE(SUBSTITUTE(","&amp;$Q331," ",", ",LEN($Q331)-LEN(SUBSTITUTE($Q331," ",""))),",",REPT(" ",50)),50*COLUMNS($Q:S),50))),SUBSTITUTE(SUBSTITUTE(SUBSTITUTE(R331,AA331,""),".","")," ","")),""))),AE331)</f>
        <v>#VALUE!</v>
      </c>
      <c r="AC331" s="56" t="e">
        <f t="shared" si="120"/>
        <v>#VALUE!</v>
      </c>
      <c r="AD331" s="57" t="str">
        <f t="shared" si="121"/>
        <v/>
      </c>
      <c r="AE331" t="str">
        <f t="array" ref="AE331">IFERROR(INDEX(elem_res,MATCH(TRUE,ISNUMBER(SEARCH(elem_ext,AA331)),0)),"")</f>
        <v/>
      </c>
      <c r="AF331" t="str">
        <f t="shared" si="122"/>
        <v xml:space="preserve"> </v>
      </c>
      <c r="AG331" t="str">
        <f t="shared" si="123"/>
        <v/>
      </c>
      <c r="AH331" t="e">
        <f t="shared" si="124"/>
        <v>#VALUE!</v>
      </c>
      <c r="AI331" t="str">
        <f t="shared" si="125"/>
        <v/>
      </c>
      <c r="AJ331" t="str">
        <f t="shared" si="126"/>
        <v/>
      </c>
      <c r="AK331" t="str">
        <f t="shared" si="127"/>
        <v/>
      </c>
      <c r="AL331" t="str">
        <f t="shared" si="128"/>
        <v/>
      </c>
      <c r="AM331" t="str">
        <f>IF(R331="","",'School Form 1-Copy'!$F$4)</f>
        <v/>
      </c>
      <c r="AN331" t="str">
        <f>IF(R331="","",'School Form 1-Copy'!$F$3)</f>
        <v/>
      </c>
      <c r="AO331" t="str">
        <f>IF(R331="","",'School Form 1-Copy'!$AH$3)</f>
        <v/>
      </c>
      <c r="AP331" t="str">
        <f>IF(R331="","",'School Form 1-Copy'!$S$3)</f>
        <v/>
      </c>
      <c r="AQ331" t="str">
        <f>IF(R331="","",IF('School Form 1-Copy'!$K$3="NCR","NCR",IF('School Form 1-Copy'!$K$3="ARMM","ARMM",IF('School Form 1-Copy'!$K$3="CARAGA","CARAGA",MID('School Form 1-Copy'!$K$3,FIND(" ",'School Form 1-Copy'!$K$3)+1,256)))))</f>
        <v/>
      </c>
      <c r="AR331" t="str">
        <f>IF(R331="","",MID('School Form 1-Copy'!$AB$4,FIND(" ",'School Form 1-Copy'!$AB$4)+1,256))</f>
        <v/>
      </c>
      <c r="AS331" t="str">
        <f>IF(R331="","",'School Form 1-Copy'!$AH$4)</f>
        <v/>
      </c>
      <c r="AT331" t="str">
        <f>IF(S331="","",'School Form 1-Copy'!$S$4)</f>
        <v/>
      </c>
      <c r="AU331" t="str">
        <f ca="1">IF(AM331="","",INDIRECT("'"&amp;"School Form 1-Copy"&amp;"'!"&amp;"AD"&amp;MATCH("*Prepared*",'School Form 1-Copy'!$AD$1:$AD$1000,0)+1))</f>
        <v/>
      </c>
    </row>
    <row r="332" spans="9:47">
      <c r="I332" t="str">
        <f t="shared" si="109"/>
        <v/>
      </c>
      <c r="J332" t="str">
        <f>IF(I332="","",VLOOKUP(F128,IF({1,0},'School Form 1-Copy'!$C$1:$C$1000,'School Form 1-Copy'!$A$1:$A$1000),2,0))</f>
        <v/>
      </c>
      <c r="K332" t="str">
        <f t="shared" si="110"/>
        <v/>
      </c>
      <c r="L332" t="str">
        <f t="shared" si="111"/>
        <v/>
      </c>
      <c r="M332" t="str">
        <f t="array" ref="M332">LOOKUP("zzzzz",CHOOSE({1,2},"",INDEX(I:I,SMALL(IF($I$3:$I$1000&lt;&gt;"",ROW($I$3:$I$1000)),ROWS($M$3:M332)))))</f>
        <v/>
      </c>
      <c r="N332" t="str">
        <f t="shared" si="113"/>
        <v/>
      </c>
      <c r="O332" t="str">
        <f t="shared" si="114"/>
        <v/>
      </c>
      <c r="P332" t="str">
        <f t="shared" si="115"/>
        <v/>
      </c>
      <c r="Q332" t="str">
        <f t="shared" si="116"/>
        <v/>
      </c>
      <c r="R332" t="str">
        <f>IFERROR(TRIM(MID(SUBSTITUTE(SUBSTITUTE(","&amp;$M332," ",", ",LEN($M332)-LEN(SUBSTITUTE($M332," ",""))),",",REPT(" ",50)),50*COLUMNS($M:M),50)),"")</f>
        <v/>
      </c>
      <c r="S332" t="str">
        <f>IFERROR(TRIM(MID(SUBSTITUTE(SUBSTITUTE(","&amp;$M332," ",", ",LEN($M332)-LEN(SUBSTITUTE($M332," ",""))),",",REPT(" ",50)),50*COLUMNS($M:N),50)),"")</f>
        <v/>
      </c>
      <c r="T332" t="str">
        <f>IFERROR(TRIM(MID(SUBSTITUTE(SUBSTITUTE(","&amp;$M332," ",", ",LEN($M332)-LEN(SUBSTITUTE($M332," ",""))),",",REPT(" ",50)),50*COLUMNS($M:O),50)),"")</f>
        <v/>
      </c>
      <c r="U332" t="str">
        <f>IFERROR(TRIM(MID(SUBSTITUTE(SUBSTITUTE(","&amp;$M332," ",", ",LEN($M332)-LEN(SUBSTITUTE($M332," ",""))),",",REPT(" ",50)),50*COLUMNS($M:P),50)),"")</f>
        <v/>
      </c>
      <c r="V332" s="53" t="e">
        <f>IF(LEN(TRIM(MID(SUBSTITUTE(SUBSTITUTE(","&amp;$Q332," ",", ",LEN($Q332)-LEN(SUBSTITUTE($Q332," ",""))),",",REPT(" ",50)),50*COLUMNS($Q:S),50)))&gt;3,TRIM(MID(SUBSTITUTE(SUBSTITUTE(","&amp;$Q332," ",", ",LEN($Q332)-LEN(SUBSTITUTE($Q332," ",""))),",",REPT(" ",50)),50*COLUMNS($Q:S),50)),"")</f>
        <v>#VALUE!</v>
      </c>
      <c r="W332" s="53" t="e">
        <f t="shared" si="117"/>
        <v>#VALUE!</v>
      </c>
      <c r="X332" t="e">
        <f t="shared" si="112"/>
        <v>#VALUE!</v>
      </c>
      <c r="Y332" s="54" t="e">
        <f t="shared" si="118"/>
        <v>#VALUE!</v>
      </c>
      <c r="Z332" s="53" t="e">
        <f>IF(AND(LEN(TRIM(MID(SUBSTITUTE(SUBSTITUTE(","&amp;$R332," ",", ",LEN($R332)-LEN(SUBSTITUTE($R332," ",""))),",",REPT(" ",50)),50*COLUMNS($R:R),50))&gt;0),LEFT(TRIM(MID(SUBSTITUTE(SUBSTITUTE(","&amp;$R332," ",", ",LEN($R332)-LEN(SUBSTITUTE($R332," ",""))),",",REPT(" ",50)),50*COLUMNS($R:R),50)),1)="I",LEFT(TRIM(MID(SUBSTITUTE(SUBSTITUTE(","&amp;$R332," ",", ",LEN($R332)-LEN(SUBSTITUTE($R332," ",""))),",",REPT(" ",50)),50*COLUMNS($R:R),50)),1)="V",LEFT(TRIM(MID(SUBSTITUTE(SUBSTITUTE(","&amp;$R332," ",", ",LEN($R332)-LEN(SUBSTITUTE($R332," ",""))),",",REPT(" ",50)),50*COLUMNS($R:R),50)),1)="X",LEFT(TRIM(MID(SUBSTITUTE(SUBSTITUTE(","&amp;$R332," ",", ",LEN($R332)-LEN(SUBSTITUTE($R332," ",""))),",",REPT(" ",50)),50*COLUMNS($R:R),50)),1)="J"),TRIM(MID(SUBSTITUTE(SUBSTITUTE(","&amp;$R332," ",", ",LEN($R332)-LEN(SUBSTITUTE($R332," ",""))),",",REPT(" ",50)),50*COLUMNS($R:R),50)),R332)</f>
        <v>#VALUE!</v>
      </c>
      <c r="AA332" s="55" t="str">
        <f t="shared" si="119"/>
        <v xml:space="preserve"> </v>
      </c>
      <c r="AB332" s="56" t="e">
        <f>IF(AE332="",IF(OR(LEFT(W332,1)="I",LEFT(W332,1)="V",LEFT(W332,1)="X",LEFT(W332,2)="JR",LEFT(W332,2)="SR"),IF(LEN(T332)-LEN(SUBSTITUTE(T332," ",""))&gt;=2,LEFT(T332,(FIND(" ",T332,1)-1)),W332),IF(AND(W332="",V332=""),IF(SUBSTITUTE(SUBSTITUTE(SUBSTITUTE(R332,AA332,""),".","")," ","")="",IF(LEN(TRIM(MID(SUBSTITUTE(SUBSTITUTE(","&amp;$Q332," ",", ",LEN($Q332)-LEN(SUBSTITUTE($Q332," ",""))),",",REPT(" ",50)),50*COLUMNS($Q:S),50)))&gt;3,LEFT(TRIM(MID(SUBSTITUTE(SUBSTITUTE(","&amp;$Q332," ",", ",LEN($Q332)-LEN(SUBSTITUTE($Q332," ",""))),",",REPT(" ",50)),50*COLUMNS($Q:S),50)),3),TRIM(MID(SUBSTITUTE(SUBSTITUTE(","&amp;$Q332," ",", ",LEN($Q332)-LEN(SUBSTITUTE($Q332," ",""))),",",REPT(" ",50)),50*COLUMNS($Q:S),50))),SUBSTITUTE(SUBSTITUTE(SUBSTITUTE(R332,AA332,""),".","")," ","")),IF(AND(LEN(W332)&gt;0,LEN(V332)&gt;0),IF(SUBSTITUTE(SUBSTITUTE(SUBSTITUTE(R332,AA332,""),".","")," ","")="",IF(LEN(TRIM(MID(SUBSTITUTE(SUBSTITUTE(","&amp;$Q332," ",", ",LEN($Q332)-LEN(SUBSTITUTE($Q332," ",""))),",",REPT(" ",50)),50*COLUMNS($Q:S),50)))&gt;3,LEFT(TRIM(MID(SUBSTITUTE(SUBSTITUTE(","&amp;$Q332," ",", ",LEN($Q332)-LEN(SUBSTITUTE($Q332," ",""))),",",REPT(" ",50)),50*COLUMNS($Q:S),50)),3),TRIM(MID(SUBSTITUTE(SUBSTITUTE(","&amp;$Q332," ",", ",LEN($Q332)-LEN(SUBSTITUTE($Q332," ",""))),",",REPT(" ",50)),50*COLUMNS($Q:S),50))),SUBSTITUTE(SUBSTITUTE(SUBSTITUTE(R332,AA332,""),".","")," ","")),""))),AE332)</f>
        <v>#VALUE!</v>
      </c>
      <c r="AC332" s="56" t="e">
        <f t="shared" si="120"/>
        <v>#VALUE!</v>
      </c>
      <c r="AD332" s="57" t="str">
        <f t="shared" si="121"/>
        <v/>
      </c>
      <c r="AE332" t="str">
        <f t="array" ref="AE332">IFERROR(INDEX(elem_res,MATCH(TRUE,ISNUMBER(SEARCH(elem_ext,AA332)),0)),"")</f>
        <v/>
      </c>
      <c r="AF332" t="str">
        <f t="shared" si="122"/>
        <v xml:space="preserve"> </v>
      </c>
      <c r="AG332" t="str">
        <f t="shared" si="123"/>
        <v/>
      </c>
      <c r="AH332" t="e">
        <f t="shared" si="124"/>
        <v>#VALUE!</v>
      </c>
      <c r="AI332" t="str">
        <f t="shared" si="125"/>
        <v/>
      </c>
      <c r="AJ332" t="str">
        <f t="shared" si="126"/>
        <v/>
      </c>
      <c r="AK332" t="str">
        <f t="shared" si="127"/>
        <v/>
      </c>
      <c r="AL332" t="str">
        <f t="shared" si="128"/>
        <v/>
      </c>
      <c r="AM332" t="str">
        <f>IF(R332="","",'School Form 1-Copy'!$F$4)</f>
        <v/>
      </c>
      <c r="AN332" t="str">
        <f>IF(R332="","",'School Form 1-Copy'!$F$3)</f>
        <v/>
      </c>
      <c r="AO332" t="str">
        <f>IF(R332="","",'School Form 1-Copy'!$AH$3)</f>
        <v/>
      </c>
      <c r="AP332" t="str">
        <f>IF(R332="","",'School Form 1-Copy'!$S$3)</f>
        <v/>
      </c>
      <c r="AQ332" t="str">
        <f>IF(R332="","",IF('School Form 1-Copy'!$K$3="NCR","NCR",IF('School Form 1-Copy'!$K$3="ARMM","ARMM",IF('School Form 1-Copy'!$K$3="CARAGA","CARAGA",MID('School Form 1-Copy'!$K$3,FIND(" ",'School Form 1-Copy'!$K$3)+1,256)))))</f>
        <v/>
      </c>
      <c r="AR332" t="str">
        <f>IF(R332="","",MID('School Form 1-Copy'!$AB$4,FIND(" ",'School Form 1-Copy'!$AB$4)+1,256))</f>
        <v/>
      </c>
      <c r="AS332" t="str">
        <f>IF(R332="","",'School Form 1-Copy'!$AH$4)</f>
        <v/>
      </c>
      <c r="AT332" t="str">
        <f>IF(S332="","",'School Form 1-Copy'!$S$4)</f>
        <v/>
      </c>
      <c r="AU332" t="str">
        <f ca="1">IF(AM332="","",INDIRECT("'"&amp;"School Form 1-Copy"&amp;"'!"&amp;"AD"&amp;MATCH("*Prepared*",'School Form 1-Copy'!$AD$1:$AD$1000,0)+1))</f>
        <v/>
      </c>
    </row>
    <row r="333" spans="9:47">
      <c r="I333" t="str">
        <f t="shared" si="109"/>
        <v/>
      </c>
      <c r="J333" t="str">
        <f>IF(I333="","",VLOOKUP(F129,IF({1,0},'School Form 1-Copy'!$C$1:$C$1000,'School Form 1-Copy'!$A$1:$A$1000),2,0))</f>
        <v/>
      </c>
      <c r="K333" t="str">
        <f t="shared" si="110"/>
        <v/>
      </c>
      <c r="L333" t="str">
        <f t="shared" si="111"/>
        <v/>
      </c>
      <c r="M333" t="str">
        <f t="array" ref="M333">LOOKUP("zzzzz",CHOOSE({1,2},"",INDEX(I:I,SMALL(IF($I$3:$I$1000&lt;&gt;"",ROW($I$3:$I$1000)),ROWS($M$3:M333)))))</f>
        <v/>
      </c>
      <c r="N333" t="str">
        <f t="shared" si="113"/>
        <v/>
      </c>
      <c r="O333" t="str">
        <f t="shared" si="114"/>
        <v/>
      </c>
      <c r="P333" t="str">
        <f t="shared" si="115"/>
        <v/>
      </c>
      <c r="Q333" t="str">
        <f t="shared" si="116"/>
        <v/>
      </c>
      <c r="R333" t="str">
        <f>IFERROR(TRIM(MID(SUBSTITUTE(SUBSTITUTE(","&amp;$M333," ",", ",LEN($M333)-LEN(SUBSTITUTE($M333," ",""))),",",REPT(" ",50)),50*COLUMNS($M:M),50)),"")</f>
        <v/>
      </c>
      <c r="S333" t="str">
        <f>IFERROR(TRIM(MID(SUBSTITUTE(SUBSTITUTE(","&amp;$M333," ",", ",LEN($M333)-LEN(SUBSTITUTE($M333," ",""))),",",REPT(" ",50)),50*COLUMNS($M:N),50)),"")</f>
        <v/>
      </c>
      <c r="T333" t="str">
        <f>IFERROR(TRIM(MID(SUBSTITUTE(SUBSTITUTE(","&amp;$M333," ",", ",LEN($M333)-LEN(SUBSTITUTE($M333," ",""))),",",REPT(" ",50)),50*COLUMNS($M:O),50)),"")</f>
        <v/>
      </c>
      <c r="U333" t="str">
        <f>IFERROR(TRIM(MID(SUBSTITUTE(SUBSTITUTE(","&amp;$M333," ",", ",LEN($M333)-LEN(SUBSTITUTE($M333," ",""))),",",REPT(" ",50)),50*COLUMNS($M:P),50)),"")</f>
        <v/>
      </c>
      <c r="V333" s="53" t="e">
        <f>IF(LEN(TRIM(MID(SUBSTITUTE(SUBSTITUTE(","&amp;$Q333," ",", ",LEN($Q333)-LEN(SUBSTITUTE($Q333," ",""))),",",REPT(" ",50)),50*COLUMNS($Q:S),50)))&gt;3,TRIM(MID(SUBSTITUTE(SUBSTITUTE(","&amp;$Q333," ",", ",LEN($Q333)-LEN(SUBSTITUTE($Q333," ",""))),",",REPT(" ",50)),50*COLUMNS($Q:S),50)),"")</f>
        <v>#VALUE!</v>
      </c>
      <c r="W333" s="53" t="e">
        <f t="shared" si="117"/>
        <v>#VALUE!</v>
      </c>
      <c r="X333" t="e">
        <f t="shared" si="112"/>
        <v>#VALUE!</v>
      </c>
      <c r="Y333" s="54" t="e">
        <f t="shared" si="118"/>
        <v>#VALUE!</v>
      </c>
      <c r="Z333" s="53" t="e">
        <f>IF(AND(LEN(TRIM(MID(SUBSTITUTE(SUBSTITUTE(","&amp;$R333," ",", ",LEN($R333)-LEN(SUBSTITUTE($R333," ",""))),",",REPT(" ",50)),50*COLUMNS($R:R),50))&gt;0),LEFT(TRIM(MID(SUBSTITUTE(SUBSTITUTE(","&amp;$R333," ",", ",LEN($R333)-LEN(SUBSTITUTE($R333," ",""))),",",REPT(" ",50)),50*COLUMNS($R:R),50)),1)="I",LEFT(TRIM(MID(SUBSTITUTE(SUBSTITUTE(","&amp;$R333," ",", ",LEN($R333)-LEN(SUBSTITUTE($R333," ",""))),",",REPT(" ",50)),50*COLUMNS($R:R),50)),1)="V",LEFT(TRIM(MID(SUBSTITUTE(SUBSTITUTE(","&amp;$R333," ",", ",LEN($R333)-LEN(SUBSTITUTE($R333," ",""))),",",REPT(" ",50)),50*COLUMNS($R:R),50)),1)="X",LEFT(TRIM(MID(SUBSTITUTE(SUBSTITUTE(","&amp;$R333," ",", ",LEN($R333)-LEN(SUBSTITUTE($R333," ",""))),",",REPT(" ",50)),50*COLUMNS($R:R),50)),1)="J"),TRIM(MID(SUBSTITUTE(SUBSTITUTE(","&amp;$R333," ",", ",LEN($R333)-LEN(SUBSTITUTE($R333," ",""))),",",REPT(" ",50)),50*COLUMNS($R:R),50)),R333)</f>
        <v>#VALUE!</v>
      </c>
      <c r="AA333" s="55" t="str">
        <f t="shared" si="119"/>
        <v xml:space="preserve"> </v>
      </c>
      <c r="AB333" s="56" t="e">
        <f>IF(AE333="",IF(OR(LEFT(W333,1)="I",LEFT(W333,1)="V",LEFT(W333,1)="X",LEFT(W333,2)="JR",LEFT(W333,2)="SR"),IF(LEN(T333)-LEN(SUBSTITUTE(T333," ",""))&gt;=2,LEFT(T333,(FIND(" ",T333,1)-1)),W333),IF(AND(W333="",V333=""),IF(SUBSTITUTE(SUBSTITUTE(SUBSTITUTE(R333,AA333,""),".","")," ","")="",IF(LEN(TRIM(MID(SUBSTITUTE(SUBSTITUTE(","&amp;$Q333," ",", ",LEN($Q333)-LEN(SUBSTITUTE($Q333," ",""))),",",REPT(" ",50)),50*COLUMNS($Q:S),50)))&gt;3,LEFT(TRIM(MID(SUBSTITUTE(SUBSTITUTE(","&amp;$Q333," ",", ",LEN($Q333)-LEN(SUBSTITUTE($Q333," ",""))),",",REPT(" ",50)),50*COLUMNS($Q:S),50)),3),TRIM(MID(SUBSTITUTE(SUBSTITUTE(","&amp;$Q333," ",", ",LEN($Q333)-LEN(SUBSTITUTE($Q333," ",""))),",",REPT(" ",50)),50*COLUMNS($Q:S),50))),SUBSTITUTE(SUBSTITUTE(SUBSTITUTE(R333,AA333,""),".","")," ","")),IF(AND(LEN(W333)&gt;0,LEN(V333)&gt;0),IF(SUBSTITUTE(SUBSTITUTE(SUBSTITUTE(R333,AA333,""),".","")," ","")="",IF(LEN(TRIM(MID(SUBSTITUTE(SUBSTITUTE(","&amp;$Q333," ",", ",LEN($Q333)-LEN(SUBSTITUTE($Q333," ",""))),",",REPT(" ",50)),50*COLUMNS($Q:S),50)))&gt;3,LEFT(TRIM(MID(SUBSTITUTE(SUBSTITUTE(","&amp;$Q333," ",", ",LEN($Q333)-LEN(SUBSTITUTE($Q333," ",""))),",",REPT(" ",50)),50*COLUMNS($Q:S),50)),3),TRIM(MID(SUBSTITUTE(SUBSTITUTE(","&amp;$Q333," ",", ",LEN($Q333)-LEN(SUBSTITUTE($Q333," ",""))),",",REPT(" ",50)),50*COLUMNS($Q:S),50))),SUBSTITUTE(SUBSTITUTE(SUBSTITUTE(R333,AA333,""),".","")," ","")),""))),AE333)</f>
        <v>#VALUE!</v>
      </c>
      <c r="AC333" s="56" t="e">
        <f t="shared" si="120"/>
        <v>#VALUE!</v>
      </c>
      <c r="AD333" s="57" t="str">
        <f t="shared" si="121"/>
        <v/>
      </c>
      <c r="AE333" t="str">
        <f t="array" ref="AE333">IFERROR(INDEX(elem_res,MATCH(TRUE,ISNUMBER(SEARCH(elem_ext,AA333)),0)),"")</f>
        <v/>
      </c>
      <c r="AF333" t="str">
        <f t="shared" si="122"/>
        <v xml:space="preserve"> </v>
      </c>
      <c r="AG333" t="str">
        <f t="shared" si="123"/>
        <v/>
      </c>
      <c r="AH333" t="e">
        <f t="shared" si="124"/>
        <v>#VALUE!</v>
      </c>
      <c r="AI333" t="str">
        <f t="shared" si="125"/>
        <v/>
      </c>
      <c r="AJ333" t="str">
        <f t="shared" si="126"/>
        <v/>
      </c>
      <c r="AK333" t="str">
        <f t="shared" si="127"/>
        <v/>
      </c>
      <c r="AL333" t="str">
        <f t="shared" si="128"/>
        <v/>
      </c>
      <c r="AM333" t="str">
        <f>IF(R333="","",'School Form 1-Copy'!$F$4)</f>
        <v/>
      </c>
      <c r="AN333" t="str">
        <f>IF(R333="","",'School Form 1-Copy'!$F$3)</f>
        <v/>
      </c>
      <c r="AO333" t="str">
        <f>IF(R333="","",'School Form 1-Copy'!$AH$3)</f>
        <v/>
      </c>
      <c r="AP333" t="str">
        <f>IF(R333="","",'School Form 1-Copy'!$S$3)</f>
        <v/>
      </c>
      <c r="AQ333" t="str">
        <f>IF(R333="","",IF('School Form 1-Copy'!$K$3="NCR","NCR",IF('School Form 1-Copy'!$K$3="ARMM","ARMM",IF('School Form 1-Copy'!$K$3="CARAGA","CARAGA",MID('School Form 1-Copy'!$K$3,FIND(" ",'School Form 1-Copy'!$K$3)+1,256)))))</f>
        <v/>
      </c>
      <c r="AR333" t="str">
        <f>IF(R333="","",MID('School Form 1-Copy'!$AB$4,FIND(" ",'School Form 1-Copy'!$AB$4)+1,256))</f>
        <v/>
      </c>
      <c r="AS333" t="str">
        <f>IF(R333="","",'School Form 1-Copy'!$AH$4)</f>
        <v/>
      </c>
      <c r="AT333" t="str">
        <f>IF(S333="","",'School Form 1-Copy'!$S$4)</f>
        <v/>
      </c>
      <c r="AU333" t="str">
        <f ca="1">IF(AM333="","",INDIRECT("'"&amp;"School Form 1-Copy"&amp;"'!"&amp;"AD"&amp;MATCH("*Prepared*",'School Form 1-Copy'!$AD$1:$AD$1000,0)+1))</f>
        <v/>
      </c>
    </row>
    <row r="334" spans="9:47">
      <c r="I334" t="str">
        <f t="shared" si="109"/>
        <v/>
      </c>
      <c r="J334" t="str">
        <f>IF(I334="","",VLOOKUP(F130,IF({1,0},'School Form 1-Copy'!$C$1:$C$1000,'School Form 1-Copy'!$A$1:$A$1000),2,0))</f>
        <v/>
      </c>
      <c r="K334" t="str">
        <f t="shared" si="110"/>
        <v/>
      </c>
      <c r="L334" t="str">
        <f t="shared" si="111"/>
        <v/>
      </c>
      <c r="M334" t="str">
        <f t="array" ref="M334">LOOKUP("zzzzz",CHOOSE({1,2},"",INDEX(I:I,SMALL(IF($I$3:$I$1000&lt;&gt;"",ROW($I$3:$I$1000)),ROWS($M$3:M334)))))</f>
        <v/>
      </c>
      <c r="N334" t="str">
        <f t="shared" si="113"/>
        <v/>
      </c>
      <c r="O334" t="str">
        <f t="shared" si="114"/>
        <v/>
      </c>
      <c r="P334" t="str">
        <f t="shared" si="115"/>
        <v/>
      </c>
      <c r="Q334" t="str">
        <f t="shared" si="116"/>
        <v/>
      </c>
      <c r="R334" t="str">
        <f>IFERROR(TRIM(MID(SUBSTITUTE(SUBSTITUTE(","&amp;$M334," ",", ",LEN($M334)-LEN(SUBSTITUTE($M334," ",""))),",",REPT(" ",50)),50*COLUMNS($M:M),50)),"")</f>
        <v/>
      </c>
      <c r="S334" t="str">
        <f>IFERROR(TRIM(MID(SUBSTITUTE(SUBSTITUTE(","&amp;$M334," ",", ",LEN($M334)-LEN(SUBSTITUTE($M334," ",""))),",",REPT(" ",50)),50*COLUMNS($M:N),50)),"")</f>
        <v/>
      </c>
      <c r="T334" t="str">
        <f>IFERROR(TRIM(MID(SUBSTITUTE(SUBSTITUTE(","&amp;$M334," ",", ",LEN($M334)-LEN(SUBSTITUTE($M334," ",""))),",",REPT(" ",50)),50*COLUMNS($M:O),50)),"")</f>
        <v/>
      </c>
      <c r="U334" t="str">
        <f>IFERROR(TRIM(MID(SUBSTITUTE(SUBSTITUTE(","&amp;$M334," ",", ",LEN($M334)-LEN(SUBSTITUTE($M334," ",""))),",",REPT(" ",50)),50*COLUMNS($M:P),50)),"")</f>
        <v/>
      </c>
      <c r="V334" s="53" t="e">
        <f>IF(LEN(TRIM(MID(SUBSTITUTE(SUBSTITUTE(","&amp;$Q334," ",", ",LEN($Q334)-LEN(SUBSTITUTE($Q334," ",""))),",",REPT(" ",50)),50*COLUMNS($Q:S),50)))&gt;3,TRIM(MID(SUBSTITUTE(SUBSTITUTE(","&amp;$Q334," ",", ",LEN($Q334)-LEN(SUBSTITUTE($Q334," ",""))),",",REPT(" ",50)),50*COLUMNS($Q:S),50)),"")</f>
        <v>#VALUE!</v>
      </c>
      <c r="W334" s="53" t="e">
        <f t="shared" si="117"/>
        <v>#VALUE!</v>
      </c>
      <c r="X334" t="e">
        <f t="shared" si="112"/>
        <v>#VALUE!</v>
      </c>
      <c r="Y334" s="54" t="e">
        <f t="shared" si="118"/>
        <v>#VALUE!</v>
      </c>
      <c r="Z334" s="53" t="e">
        <f>IF(AND(LEN(TRIM(MID(SUBSTITUTE(SUBSTITUTE(","&amp;$R334," ",", ",LEN($R334)-LEN(SUBSTITUTE($R334," ",""))),",",REPT(" ",50)),50*COLUMNS($R:R),50))&gt;0),LEFT(TRIM(MID(SUBSTITUTE(SUBSTITUTE(","&amp;$R334," ",", ",LEN($R334)-LEN(SUBSTITUTE($R334," ",""))),",",REPT(" ",50)),50*COLUMNS($R:R),50)),1)="I",LEFT(TRIM(MID(SUBSTITUTE(SUBSTITUTE(","&amp;$R334," ",", ",LEN($R334)-LEN(SUBSTITUTE($R334," ",""))),",",REPT(" ",50)),50*COLUMNS($R:R),50)),1)="V",LEFT(TRIM(MID(SUBSTITUTE(SUBSTITUTE(","&amp;$R334," ",", ",LEN($R334)-LEN(SUBSTITUTE($R334," ",""))),",",REPT(" ",50)),50*COLUMNS($R:R),50)),1)="X",LEFT(TRIM(MID(SUBSTITUTE(SUBSTITUTE(","&amp;$R334," ",", ",LEN($R334)-LEN(SUBSTITUTE($R334," ",""))),",",REPT(" ",50)),50*COLUMNS($R:R),50)),1)="J"),TRIM(MID(SUBSTITUTE(SUBSTITUTE(","&amp;$R334," ",", ",LEN($R334)-LEN(SUBSTITUTE($R334," ",""))),",",REPT(" ",50)),50*COLUMNS($R:R),50)),R334)</f>
        <v>#VALUE!</v>
      </c>
      <c r="AA334" s="55" t="str">
        <f t="shared" si="119"/>
        <v xml:space="preserve"> </v>
      </c>
      <c r="AB334" s="56" t="e">
        <f>IF(AE334="",IF(OR(LEFT(W334,1)="I",LEFT(W334,1)="V",LEFT(W334,1)="X",LEFT(W334,2)="JR",LEFT(W334,2)="SR"),IF(LEN(T334)-LEN(SUBSTITUTE(T334," ",""))&gt;=2,LEFT(T334,(FIND(" ",T334,1)-1)),W334),IF(AND(W334="",V334=""),IF(SUBSTITUTE(SUBSTITUTE(SUBSTITUTE(R334,AA334,""),".","")," ","")="",IF(LEN(TRIM(MID(SUBSTITUTE(SUBSTITUTE(","&amp;$Q334," ",", ",LEN($Q334)-LEN(SUBSTITUTE($Q334," ",""))),",",REPT(" ",50)),50*COLUMNS($Q:S),50)))&gt;3,LEFT(TRIM(MID(SUBSTITUTE(SUBSTITUTE(","&amp;$Q334," ",", ",LEN($Q334)-LEN(SUBSTITUTE($Q334," ",""))),",",REPT(" ",50)),50*COLUMNS($Q:S),50)),3),TRIM(MID(SUBSTITUTE(SUBSTITUTE(","&amp;$Q334," ",", ",LEN($Q334)-LEN(SUBSTITUTE($Q334," ",""))),",",REPT(" ",50)),50*COLUMNS($Q:S),50))),SUBSTITUTE(SUBSTITUTE(SUBSTITUTE(R334,AA334,""),".","")," ","")),IF(AND(LEN(W334)&gt;0,LEN(V334)&gt;0),IF(SUBSTITUTE(SUBSTITUTE(SUBSTITUTE(R334,AA334,""),".","")," ","")="",IF(LEN(TRIM(MID(SUBSTITUTE(SUBSTITUTE(","&amp;$Q334," ",", ",LEN($Q334)-LEN(SUBSTITUTE($Q334," ",""))),",",REPT(" ",50)),50*COLUMNS($Q:S),50)))&gt;3,LEFT(TRIM(MID(SUBSTITUTE(SUBSTITUTE(","&amp;$Q334," ",", ",LEN($Q334)-LEN(SUBSTITUTE($Q334," ",""))),",",REPT(" ",50)),50*COLUMNS($Q:S),50)),3),TRIM(MID(SUBSTITUTE(SUBSTITUTE(","&amp;$Q334," ",", ",LEN($Q334)-LEN(SUBSTITUTE($Q334," ",""))),",",REPT(" ",50)),50*COLUMNS($Q:S),50))),SUBSTITUTE(SUBSTITUTE(SUBSTITUTE(R334,AA334,""),".","")," ","")),""))),AE334)</f>
        <v>#VALUE!</v>
      </c>
      <c r="AC334" s="56" t="e">
        <f t="shared" si="120"/>
        <v>#VALUE!</v>
      </c>
      <c r="AD334" s="57" t="str">
        <f t="shared" si="121"/>
        <v/>
      </c>
      <c r="AE334" t="str">
        <f t="array" ref="AE334">IFERROR(INDEX(elem_res,MATCH(TRUE,ISNUMBER(SEARCH(elem_ext,AA334)),0)),"")</f>
        <v/>
      </c>
      <c r="AF334" t="str">
        <f t="shared" si="122"/>
        <v xml:space="preserve"> </v>
      </c>
      <c r="AG334" t="str">
        <f t="shared" si="123"/>
        <v/>
      </c>
      <c r="AH334" t="e">
        <f t="shared" si="124"/>
        <v>#VALUE!</v>
      </c>
      <c r="AI334" t="str">
        <f t="shared" si="125"/>
        <v/>
      </c>
      <c r="AJ334" t="str">
        <f t="shared" si="126"/>
        <v/>
      </c>
      <c r="AK334" t="str">
        <f t="shared" si="127"/>
        <v/>
      </c>
      <c r="AL334" t="str">
        <f t="shared" si="128"/>
        <v/>
      </c>
      <c r="AM334" t="str">
        <f>IF(R334="","",'School Form 1-Copy'!$F$4)</f>
        <v/>
      </c>
      <c r="AN334" t="str">
        <f>IF(R334="","",'School Form 1-Copy'!$F$3)</f>
        <v/>
      </c>
      <c r="AO334" t="str">
        <f>IF(R334="","",'School Form 1-Copy'!$AH$3)</f>
        <v/>
      </c>
      <c r="AP334" t="str">
        <f>IF(R334="","",'School Form 1-Copy'!$S$3)</f>
        <v/>
      </c>
      <c r="AQ334" t="str">
        <f>IF(R334="","",IF('School Form 1-Copy'!$K$3="NCR","NCR",IF('School Form 1-Copy'!$K$3="ARMM","ARMM",IF('School Form 1-Copy'!$K$3="CARAGA","CARAGA",MID('School Form 1-Copy'!$K$3,FIND(" ",'School Form 1-Copy'!$K$3)+1,256)))))</f>
        <v/>
      </c>
      <c r="AR334" t="str">
        <f>IF(R334="","",MID('School Form 1-Copy'!$AB$4,FIND(" ",'School Form 1-Copy'!$AB$4)+1,256))</f>
        <v/>
      </c>
      <c r="AS334" t="str">
        <f>IF(R334="","",'School Form 1-Copy'!$AH$4)</f>
        <v/>
      </c>
      <c r="AT334" t="str">
        <f>IF(S334="","",'School Form 1-Copy'!$S$4)</f>
        <v/>
      </c>
      <c r="AU334" t="str">
        <f ca="1">IF(AM334="","",INDIRECT("'"&amp;"School Form 1-Copy"&amp;"'!"&amp;"AD"&amp;MATCH("*Prepared*",'School Form 1-Copy'!$AD$1:$AD$1000,0)+1))</f>
        <v/>
      </c>
    </row>
    <row r="335" spans="9:47">
      <c r="I335" t="str">
        <f t="shared" si="109"/>
        <v/>
      </c>
      <c r="J335" t="str">
        <f>IF(I335="","",VLOOKUP(F131,IF({1,0},'School Form 1-Copy'!$C$1:$C$1000,'School Form 1-Copy'!$A$1:$A$1000),2,0))</f>
        <v/>
      </c>
      <c r="K335" t="str">
        <f t="shared" si="110"/>
        <v/>
      </c>
      <c r="L335" t="str">
        <f t="shared" si="111"/>
        <v/>
      </c>
      <c r="M335" t="str">
        <f t="array" ref="M335">LOOKUP("zzzzz",CHOOSE({1,2},"",INDEX(I:I,SMALL(IF($I$3:$I$1000&lt;&gt;"",ROW($I$3:$I$1000)),ROWS($M$3:M335)))))</f>
        <v/>
      </c>
      <c r="N335" t="str">
        <f t="shared" si="113"/>
        <v/>
      </c>
      <c r="O335" t="str">
        <f t="shared" si="114"/>
        <v/>
      </c>
      <c r="P335" t="str">
        <f t="shared" si="115"/>
        <v/>
      </c>
      <c r="Q335" t="str">
        <f t="shared" si="116"/>
        <v/>
      </c>
      <c r="R335" t="str">
        <f>IFERROR(TRIM(MID(SUBSTITUTE(SUBSTITUTE(","&amp;$M335," ",", ",LEN($M335)-LEN(SUBSTITUTE($M335," ",""))),",",REPT(" ",50)),50*COLUMNS($M:M),50)),"")</f>
        <v/>
      </c>
      <c r="S335" t="str">
        <f>IFERROR(TRIM(MID(SUBSTITUTE(SUBSTITUTE(","&amp;$M335," ",", ",LEN($M335)-LEN(SUBSTITUTE($M335," ",""))),",",REPT(" ",50)),50*COLUMNS($M:N),50)),"")</f>
        <v/>
      </c>
      <c r="T335" t="str">
        <f>IFERROR(TRIM(MID(SUBSTITUTE(SUBSTITUTE(","&amp;$M335," ",", ",LEN($M335)-LEN(SUBSTITUTE($M335," ",""))),",",REPT(" ",50)),50*COLUMNS($M:O),50)),"")</f>
        <v/>
      </c>
      <c r="U335" t="str">
        <f>IFERROR(TRIM(MID(SUBSTITUTE(SUBSTITUTE(","&amp;$M335," ",", ",LEN($M335)-LEN(SUBSTITUTE($M335," ",""))),",",REPT(" ",50)),50*COLUMNS($M:P),50)),"")</f>
        <v/>
      </c>
      <c r="V335" s="53" t="e">
        <f>IF(LEN(TRIM(MID(SUBSTITUTE(SUBSTITUTE(","&amp;$Q335," ",", ",LEN($Q335)-LEN(SUBSTITUTE($Q335," ",""))),",",REPT(" ",50)),50*COLUMNS($Q:S),50)))&gt;3,TRIM(MID(SUBSTITUTE(SUBSTITUTE(","&amp;$Q335," ",", ",LEN($Q335)-LEN(SUBSTITUTE($Q335," ",""))),",",REPT(" ",50)),50*COLUMNS($Q:S),50)),"")</f>
        <v>#VALUE!</v>
      </c>
      <c r="W335" s="53" t="e">
        <f t="shared" si="117"/>
        <v>#VALUE!</v>
      </c>
      <c r="X335" t="e">
        <f t="shared" si="112"/>
        <v>#VALUE!</v>
      </c>
      <c r="Y335" s="54" t="e">
        <f t="shared" si="118"/>
        <v>#VALUE!</v>
      </c>
      <c r="Z335" s="53" t="e">
        <f>IF(AND(LEN(TRIM(MID(SUBSTITUTE(SUBSTITUTE(","&amp;$R335," ",", ",LEN($R335)-LEN(SUBSTITUTE($R335," ",""))),",",REPT(" ",50)),50*COLUMNS($R:R),50))&gt;0),LEFT(TRIM(MID(SUBSTITUTE(SUBSTITUTE(","&amp;$R335," ",", ",LEN($R335)-LEN(SUBSTITUTE($R335," ",""))),",",REPT(" ",50)),50*COLUMNS($R:R),50)),1)="I",LEFT(TRIM(MID(SUBSTITUTE(SUBSTITUTE(","&amp;$R335," ",", ",LEN($R335)-LEN(SUBSTITUTE($R335," ",""))),",",REPT(" ",50)),50*COLUMNS($R:R),50)),1)="V",LEFT(TRIM(MID(SUBSTITUTE(SUBSTITUTE(","&amp;$R335," ",", ",LEN($R335)-LEN(SUBSTITUTE($R335," ",""))),",",REPT(" ",50)),50*COLUMNS($R:R),50)),1)="X",LEFT(TRIM(MID(SUBSTITUTE(SUBSTITUTE(","&amp;$R335," ",", ",LEN($R335)-LEN(SUBSTITUTE($R335," ",""))),",",REPT(" ",50)),50*COLUMNS($R:R),50)),1)="J"),TRIM(MID(SUBSTITUTE(SUBSTITUTE(","&amp;$R335," ",", ",LEN($R335)-LEN(SUBSTITUTE($R335," ",""))),",",REPT(" ",50)),50*COLUMNS($R:R),50)),R335)</f>
        <v>#VALUE!</v>
      </c>
      <c r="AA335" s="55" t="str">
        <f t="shared" si="119"/>
        <v xml:space="preserve"> </v>
      </c>
      <c r="AB335" s="56" t="e">
        <f>IF(AE335="",IF(OR(LEFT(W335,1)="I",LEFT(W335,1)="V",LEFT(W335,1)="X",LEFT(W335,2)="JR",LEFT(W335,2)="SR"),IF(LEN(T335)-LEN(SUBSTITUTE(T335," ",""))&gt;=2,LEFT(T335,(FIND(" ",T335,1)-1)),W335),IF(AND(W335="",V335=""),IF(SUBSTITUTE(SUBSTITUTE(SUBSTITUTE(R335,AA335,""),".","")," ","")="",IF(LEN(TRIM(MID(SUBSTITUTE(SUBSTITUTE(","&amp;$Q335," ",", ",LEN($Q335)-LEN(SUBSTITUTE($Q335," ",""))),",",REPT(" ",50)),50*COLUMNS($Q:S),50)))&gt;3,LEFT(TRIM(MID(SUBSTITUTE(SUBSTITUTE(","&amp;$Q335," ",", ",LEN($Q335)-LEN(SUBSTITUTE($Q335," ",""))),",",REPT(" ",50)),50*COLUMNS($Q:S),50)),3),TRIM(MID(SUBSTITUTE(SUBSTITUTE(","&amp;$Q335," ",", ",LEN($Q335)-LEN(SUBSTITUTE($Q335," ",""))),",",REPT(" ",50)),50*COLUMNS($Q:S),50))),SUBSTITUTE(SUBSTITUTE(SUBSTITUTE(R335,AA335,""),".","")," ","")),IF(AND(LEN(W335)&gt;0,LEN(V335)&gt;0),IF(SUBSTITUTE(SUBSTITUTE(SUBSTITUTE(R335,AA335,""),".","")," ","")="",IF(LEN(TRIM(MID(SUBSTITUTE(SUBSTITUTE(","&amp;$Q335," ",", ",LEN($Q335)-LEN(SUBSTITUTE($Q335," ",""))),",",REPT(" ",50)),50*COLUMNS($Q:S),50)))&gt;3,LEFT(TRIM(MID(SUBSTITUTE(SUBSTITUTE(","&amp;$Q335," ",", ",LEN($Q335)-LEN(SUBSTITUTE($Q335," ",""))),",",REPT(" ",50)),50*COLUMNS($Q:S),50)),3),TRIM(MID(SUBSTITUTE(SUBSTITUTE(","&amp;$Q335," ",", ",LEN($Q335)-LEN(SUBSTITUTE($Q335," ",""))),",",REPT(" ",50)),50*COLUMNS($Q:S),50))),SUBSTITUTE(SUBSTITUTE(SUBSTITUTE(R335,AA335,""),".","")," ","")),""))),AE335)</f>
        <v>#VALUE!</v>
      </c>
      <c r="AC335" s="56" t="e">
        <f t="shared" si="120"/>
        <v>#VALUE!</v>
      </c>
      <c r="AD335" s="57" t="str">
        <f t="shared" si="121"/>
        <v/>
      </c>
      <c r="AE335" t="str">
        <f t="array" ref="AE335">IFERROR(INDEX(elem_res,MATCH(TRUE,ISNUMBER(SEARCH(elem_ext,AA335)),0)),"")</f>
        <v/>
      </c>
      <c r="AF335" t="str">
        <f t="shared" si="122"/>
        <v xml:space="preserve"> </v>
      </c>
      <c r="AG335" t="str">
        <f t="shared" si="123"/>
        <v/>
      </c>
      <c r="AH335" t="e">
        <f t="shared" si="124"/>
        <v>#VALUE!</v>
      </c>
      <c r="AI335" t="str">
        <f t="shared" si="125"/>
        <v/>
      </c>
      <c r="AJ335" t="str">
        <f t="shared" si="126"/>
        <v/>
      </c>
      <c r="AK335" t="str">
        <f t="shared" si="127"/>
        <v/>
      </c>
      <c r="AL335" t="str">
        <f t="shared" si="128"/>
        <v/>
      </c>
      <c r="AM335" t="str">
        <f>IF(R335="","",'School Form 1-Copy'!$F$4)</f>
        <v/>
      </c>
      <c r="AN335" t="str">
        <f>IF(R335="","",'School Form 1-Copy'!$F$3)</f>
        <v/>
      </c>
      <c r="AO335" t="str">
        <f>IF(R335="","",'School Form 1-Copy'!$AH$3)</f>
        <v/>
      </c>
      <c r="AP335" t="str">
        <f>IF(R335="","",'School Form 1-Copy'!$S$3)</f>
        <v/>
      </c>
      <c r="AQ335" t="str">
        <f>IF(R335="","",IF('School Form 1-Copy'!$K$3="NCR","NCR",IF('School Form 1-Copy'!$K$3="ARMM","ARMM",IF('School Form 1-Copy'!$K$3="CARAGA","CARAGA",MID('School Form 1-Copy'!$K$3,FIND(" ",'School Form 1-Copy'!$K$3)+1,256)))))</f>
        <v/>
      </c>
      <c r="AR335" t="str">
        <f>IF(R335="","",MID('School Form 1-Copy'!$AB$4,FIND(" ",'School Form 1-Copy'!$AB$4)+1,256))</f>
        <v/>
      </c>
      <c r="AS335" t="str">
        <f>IF(R335="","",'School Form 1-Copy'!$AH$4)</f>
        <v/>
      </c>
      <c r="AT335" t="str">
        <f>IF(S335="","",'School Form 1-Copy'!$S$4)</f>
        <v/>
      </c>
      <c r="AU335" t="str">
        <f ca="1">IF(AM335="","",INDIRECT("'"&amp;"School Form 1-Copy"&amp;"'!"&amp;"AD"&amp;MATCH("*Prepared*",'School Form 1-Copy'!$AD$1:$AD$1000,0)+1))</f>
        <v/>
      </c>
    </row>
    <row r="336" spans="9:47">
      <c r="I336" t="str">
        <f t="shared" ref="I336:I399" si="129">IF(F132="","",IF(LEN(F132)-LEN(SUBSTITUTE(F132,",",""))&gt;1,F132,F132&amp;", "))</f>
        <v/>
      </c>
      <c r="J336" t="str">
        <f>IF(I336="","",VLOOKUP(F132,IF({1,0},'School Form 1-Copy'!$C$1:$C$1000,'School Form 1-Copy'!$A$1:$A$1000),2,0))</f>
        <v/>
      </c>
      <c r="K336" t="str">
        <f t="shared" ref="K336:K399" si="130">VLOOKUP(F132,$F$3:$H$206,2,FALSE)</f>
        <v/>
      </c>
      <c r="L336" t="str">
        <f t="shared" ref="L336:L399" si="131">VLOOKUP(F132,$F$3:$H$206,3,0)</f>
        <v/>
      </c>
      <c r="M336" t="str">
        <f t="array" ref="M336">LOOKUP("zzzzz",CHOOSE({1,2},"",INDEX(I:I,SMALL(IF($I$3:$I$1000&lt;&gt;"",ROW($I$3:$I$1000)),ROWS($M$3:M336)))))</f>
        <v/>
      </c>
      <c r="N336" t="str">
        <f t="shared" si="113"/>
        <v/>
      </c>
      <c r="O336" t="str">
        <f t="shared" si="114"/>
        <v/>
      </c>
      <c r="P336" t="str">
        <f t="shared" si="115"/>
        <v/>
      </c>
      <c r="Q336" t="str">
        <f t="shared" si="116"/>
        <v/>
      </c>
      <c r="R336" t="str">
        <f>IFERROR(TRIM(MID(SUBSTITUTE(SUBSTITUTE(","&amp;$M336," ",", ",LEN($M336)-LEN(SUBSTITUTE($M336," ",""))),",",REPT(" ",50)),50*COLUMNS($M:M),50)),"")</f>
        <v/>
      </c>
      <c r="S336" t="str">
        <f>IFERROR(TRIM(MID(SUBSTITUTE(SUBSTITUTE(","&amp;$M336," ",", ",LEN($M336)-LEN(SUBSTITUTE($M336," ",""))),",",REPT(" ",50)),50*COLUMNS($M:N),50)),"")</f>
        <v/>
      </c>
      <c r="T336" t="str">
        <f>IFERROR(TRIM(MID(SUBSTITUTE(SUBSTITUTE(","&amp;$M336," ",", ",LEN($M336)-LEN(SUBSTITUTE($M336," ",""))),",",REPT(" ",50)),50*COLUMNS($M:O),50)),"")</f>
        <v/>
      </c>
      <c r="U336" t="str">
        <f>IFERROR(TRIM(MID(SUBSTITUTE(SUBSTITUTE(","&amp;$M336," ",", ",LEN($M336)-LEN(SUBSTITUTE($M336," ",""))),",",REPT(" ",50)),50*COLUMNS($M:P),50)),"")</f>
        <v/>
      </c>
      <c r="V336" s="53" t="e">
        <f>IF(LEN(TRIM(MID(SUBSTITUTE(SUBSTITUTE(","&amp;$Q336," ",", ",LEN($Q336)-LEN(SUBSTITUTE($Q336," ",""))),",",REPT(" ",50)),50*COLUMNS($Q:S),50)))&gt;3,TRIM(MID(SUBSTITUTE(SUBSTITUTE(","&amp;$Q336," ",", ",LEN($Q336)-LEN(SUBSTITUTE($Q336," ",""))),",",REPT(" ",50)),50*COLUMNS($Q:S),50)),"")</f>
        <v>#VALUE!</v>
      </c>
      <c r="W336" s="53" t="e">
        <f t="shared" si="117"/>
        <v>#VALUE!</v>
      </c>
      <c r="X336" t="e">
        <f t="shared" si="112"/>
        <v>#VALUE!</v>
      </c>
      <c r="Y336" s="54" t="e">
        <f t="shared" si="118"/>
        <v>#VALUE!</v>
      </c>
      <c r="Z336" s="53" t="e">
        <f>IF(AND(LEN(TRIM(MID(SUBSTITUTE(SUBSTITUTE(","&amp;$R336," ",", ",LEN($R336)-LEN(SUBSTITUTE($R336," ",""))),",",REPT(" ",50)),50*COLUMNS($R:R),50))&gt;0),LEFT(TRIM(MID(SUBSTITUTE(SUBSTITUTE(","&amp;$R336," ",", ",LEN($R336)-LEN(SUBSTITUTE($R336," ",""))),",",REPT(" ",50)),50*COLUMNS($R:R),50)),1)="I",LEFT(TRIM(MID(SUBSTITUTE(SUBSTITUTE(","&amp;$R336," ",", ",LEN($R336)-LEN(SUBSTITUTE($R336," ",""))),",",REPT(" ",50)),50*COLUMNS($R:R),50)),1)="V",LEFT(TRIM(MID(SUBSTITUTE(SUBSTITUTE(","&amp;$R336," ",", ",LEN($R336)-LEN(SUBSTITUTE($R336," ",""))),",",REPT(" ",50)),50*COLUMNS($R:R),50)),1)="X",LEFT(TRIM(MID(SUBSTITUTE(SUBSTITUTE(","&amp;$R336," ",", ",LEN($R336)-LEN(SUBSTITUTE($R336," ",""))),",",REPT(" ",50)),50*COLUMNS($R:R),50)),1)="J"),TRIM(MID(SUBSTITUTE(SUBSTITUTE(","&amp;$R336," ",", ",LEN($R336)-LEN(SUBSTITUTE($R336," ",""))),",",REPT(" ",50)),50*COLUMNS($R:R),50)),R336)</f>
        <v>#VALUE!</v>
      </c>
      <c r="AA336" s="55" t="str">
        <f t="shared" si="119"/>
        <v xml:space="preserve"> </v>
      </c>
      <c r="AB336" s="56" t="e">
        <f>IF(AE336="",IF(OR(LEFT(W336,1)="I",LEFT(W336,1)="V",LEFT(W336,1)="X",LEFT(W336,2)="JR",LEFT(W336,2)="SR"),IF(LEN(T336)-LEN(SUBSTITUTE(T336," ",""))&gt;=2,LEFT(T336,(FIND(" ",T336,1)-1)),W336),IF(AND(W336="",V336=""),IF(SUBSTITUTE(SUBSTITUTE(SUBSTITUTE(R336,AA336,""),".","")," ","")="",IF(LEN(TRIM(MID(SUBSTITUTE(SUBSTITUTE(","&amp;$Q336," ",", ",LEN($Q336)-LEN(SUBSTITUTE($Q336," ",""))),",",REPT(" ",50)),50*COLUMNS($Q:S),50)))&gt;3,LEFT(TRIM(MID(SUBSTITUTE(SUBSTITUTE(","&amp;$Q336," ",", ",LEN($Q336)-LEN(SUBSTITUTE($Q336," ",""))),",",REPT(" ",50)),50*COLUMNS($Q:S),50)),3),TRIM(MID(SUBSTITUTE(SUBSTITUTE(","&amp;$Q336," ",", ",LEN($Q336)-LEN(SUBSTITUTE($Q336," ",""))),",",REPT(" ",50)),50*COLUMNS($Q:S),50))),SUBSTITUTE(SUBSTITUTE(SUBSTITUTE(R336,AA336,""),".","")," ","")),IF(AND(LEN(W336)&gt;0,LEN(V336)&gt;0),IF(SUBSTITUTE(SUBSTITUTE(SUBSTITUTE(R336,AA336,""),".","")," ","")="",IF(LEN(TRIM(MID(SUBSTITUTE(SUBSTITUTE(","&amp;$Q336," ",", ",LEN($Q336)-LEN(SUBSTITUTE($Q336," ",""))),",",REPT(" ",50)),50*COLUMNS($Q:S),50)))&gt;3,LEFT(TRIM(MID(SUBSTITUTE(SUBSTITUTE(","&amp;$Q336," ",", ",LEN($Q336)-LEN(SUBSTITUTE($Q336," ",""))),",",REPT(" ",50)),50*COLUMNS($Q:S),50)),3),TRIM(MID(SUBSTITUTE(SUBSTITUTE(","&amp;$Q336," ",", ",LEN($Q336)-LEN(SUBSTITUTE($Q336," ",""))),",",REPT(" ",50)),50*COLUMNS($Q:S),50))),SUBSTITUTE(SUBSTITUTE(SUBSTITUTE(R336,AA336,""),".","")," ","")),""))),AE336)</f>
        <v>#VALUE!</v>
      </c>
      <c r="AC336" s="56" t="e">
        <f t="shared" si="120"/>
        <v>#VALUE!</v>
      </c>
      <c r="AD336" s="57" t="str">
        <f t="shared" si="121"/>
        <v/>
      </c>
      <c r="AE336" t="str">
        <f t="array" ref="AE336">IFERROR(INDEX(elem_res,MATCH(TRUE,ISNUMBER(SEARCH(elem_ext,AA336)),0)),"")</f>
        <v/>
      </c>
      <c r="AF336" t="str">
        <f t="shared" si="122"/>
        <v xml:space="preserve"> </v>
      </c>
      <c r="AG336" t="str">
        <f t="shared" si="123"/>
        <v/>
      </c>
      <c r="AH336" t="e">
        <f t="shared" si="124"/>
        <v>#VALUE!</v>
      </c>
      <c r="AI336" t="str">
        <f t="shared" si="125"/>
        <v/>
      </c>
      <c r="AJ336" t="str">
        <f t="shared" si="126"/>
        <v/>
      </c>
      <c r="AK336" t="str">
        <f t="shared" si="127"/>
        <v/>
      </c>
      <c r="AL336" t="str">
        <f t="shared" si="128"/>
        <v/>
      </c>
      <c r="AM336" t="str">
        <f>IF(R336="","",'School Form 1-Copy'!$F$4)</f>
        <v/>
      </c>
      <c r="AN336" t="str">
        <f>IF(R336="","",'School Form 1-Copy'!$F$3)</f>
        <v/>
      </c>
      <c r="AO336" t="str">
        <f>IF(R336="","",'School Form 1-Copy'!$AH$3)</f>
        <v/>
      </c>
      <c r="AP336" t="str">
        <f>IF(R336="","",'School Form 1-Copy'!$S$3)</f>
        <v/>
      </c>
      <c r="AQ336" t="str">
        <f>IF(R336="","",IF('School Form 1-Copy'!$K$3="NCR","NCR",IF('School Form 1-Copy'!$K$3="ARMM","ARMM",IF('School Form 1-Copy'!$K$3="CARAGA","CARAGA",MID('School Form 1-Copy'!$K$3,FIND(" ",'School Form 1-Copy'!$K$3)+1,256)))))</f>
        <v/>
      </c>
      <c r="AR336" t="str">
        <f>IF(R336="","",MID('School Form 1-Copy'!$AB$4,FIND(" ",'School Form 1-Copy'!$AB$4)+1,256))</f>
        <v/>
      </c>
      <c r="AS336" t="str">
        <f>IF(R336="","",'School Form 1-Copy'!$AH$4)</f>
        <v/>
      </c>
      <c r="AT336" t="str">
        <f>IF(S336="","",'School Form 1-Copy'!$S$4)</f>
        <v/>
      </c>
      <c r="AU336" t="str">
        <f ca="1">IF(AM336="","",INDIRECT("'"&amp;"School Form 1-Copy"&amp;"'!"&amp;"AD"&amp;MATCH("*Prepared*",'School Form 1-Copy'!$AD$1:$AD$1000,0)+1))</f>
        <v/>
      </c>
    </row>
    <row r="337" spans="9:47">
      <c r="I337" t="str">
        <f t="shared" si="129"/>
        <v/>
      </c>
      <c r="J337" t="str">
        <f>IF(I337="","",VLOOKUP(F133,IF({1,0},'School Form 1-Copy'!$C$1:$C$1000,'School Form 1-Copy'!$A$1:$A$1000),2,0))</f>
        <v/>
      </c>
      <c r="K337" t="str">
        <f t="shared" si="130"/>
        <v/>
      </c>
      <c r="L337" t="str">
        <f t="shared" si="131"/>
        <v/>
      </c>
      <c r="M337" t="str">
        <f t="array" ref="M337">LOOKUP("zzzzz",CHOOSE({1,2},"",INDEX(I:I,SMALL(IF($I$3:$I$1000&lt;&gt;"",ROW($I$3:$I$1000)),ROWS($M$3:M337)))))</f>
        <v/>
      </c>
      <c r="N337" t="str">
        <f t="shared" si="113"/>
        <v/>
      </c>
      <c r="O337" t="str">
        <f t="shared" si="114"/>
        <v/>
      </c>
      <c r="P337" t="str">
        <f t="shared" si="115"/>
        <v/>
      </c>
      <c r="Q337" t="str">
        <f t="shared" si="116"/>
        <v/>
      </c>
      <c r="R337" t="str">
        <f>IFERROR(TRIM(MID(SUBSTITUTE(SUBSTITUTE(","&amp;$M337," ",", ",LEN($M337)-LEN(SUBSTITUTE($M337," ",""))),",",REPT(" ",50)),50*COLUMNS($M:M),50)),"")</f>
        <v/>
      </c>
      <c r="S337" t="str">
        <f>IFERROR(TRIM(MID(SUBSTITUTE(SUBSTITUTE(","&amp;$M337," ",", ",LEN($M337)-LEN(SUBSTITUTE($M337," ",""))),",",REPT(" ",50)),50*COLUMNS($M:N),50)),"")</f>
        <v/>
      </c>
      <c r="T337" t="str">
        <f>IFERROR(TRIM(MID(SUBSTITUTE(SUBSTITUTE(","&amp;$M337," ",", ",LEN($M337)-LEN(SUBSTITUTE($M337," ",""))),",",REPT(" ",50)),50*COLUMNS($M:O),50)),"")</f>
        <v/>
      </c>
      <c r="U337" t="str">
        <f>IFERROR(TRIM(MID(SUBSTITUTE(SUBSTITUTE(","&amp;$M337," ",", ",LEN($M337)-LEN(SUBSTITUTE($M337," ",""))),",",REPT(" ",50)),50*COLUMNS($M:P),50)),"")</f>
        <v/>
      </c>
      <c r="V337" s="53" t="e">
        <f>IF(LEN(TRIM(MID(SUBSTITUTE(SUBSTITUTE(","&amp;$Q337," ",", ",LEN($Q337)-LEN(SUBSTITUTE($Q337," ",""))),",",REPT(" ",50)),50*COLUMNS($Q:S),50)))&gt;3,TRIM(MID(SUBSTITUTE(SUBSTITUTE(","&amp;$Q337," ",", ",LEN($Q337)-LEN(SUBSTITUTE($Q337," ",""))),",",REPT(" ",50)),50*COLUMNS($Q:S),50)),"")</f>
        <v>#VALUE!</v>
      </c>
      <c r="W337" s="53" t="e">
        <f t="shared" si="117"/>
        <v>#VALUE!</v>
      </c>
      <c r="X337" t="e">
        <f t="shared" si="112"/>
        <v>#VALUE!</v>
      </c>
      <c r="Y337" s="54" t="e">
        <f t="shared" si="118"/>
        <v>#VALUE!</v>
      </c>
      <c r="Z337" s="53" t="e">
        <f>IF(AND(LEN(TRIM(MID(SUBSTITUTE(SUBSTITUTE(","&amp;$R337," ",", ",LEN($R337)-LEN(SUBSTITUTE($R337," ",""))),",",REPT(" ",50)),50*COLUMNS($R:R),50))&gt;0),LEFT(TRIM(MID(SUBSTITUTE(SUBSTITUTE(","&amp;$R337," ",", ",LEN($R337)-LEN(SUBSTITUTE($R337," ",""))),",",REPT(" ",50)),50*COLUMNS($R:R),50)),1)="I",LEFT(TRIM(MID(SUBSTITUTE(SUBSTITUTE(","&amp;$R337," ",", ",LEN($R337)-LEN(SUBSTITUTE($R337," ",""))),",",REPT(" ",50)),50*COLUMNS($R:R),50)),1)="V",LEFT(TRIM(MID(SUBSTITUTE(SUBSTITUTE(","&amp;$R337," ",", ",LEN($R337)-LEN(SUBSTITUTE($R337," ",""))),",",REPT(" ",50)),50*COLUMNS($R:R),50)),1)="X",LEFT(TRIM(MID(SUBSTITUTE(SUBSTITUTE(","&amp;$R337," ",", ",LEN($R337)-LEN(SUBSTITUTE($R337," ",""))),",",REPT(" ",50)),50*COLUMNS($R:R),50)),1)="J"),TRIM(MID(SUBSTITUTE(SUBSTITUTE(","&amp;$R337," ",", ",LEN($R337)-LEN(SUBSTITUTE($R337," ",""))),",",REPT(" ",50)),50*COLUMNS($R:R),50)),R337)</f>
        <v>#VALUE!</v>
      </c>
      <c r="AA337" s="55" t="str">
        <f t="shared" si="119"/>
        <v xml:space="preserve"> </v>
      </c>
      <c r="AB337" s="56" t="e">
        <f>IF(AE337="",IF(OR(LEFT(W337,1)="I",LEFT(W337,1)="V",LEFT(W337,1)="X",LEFT(W337,2)="JR",LEFT(W337,2)="SR"),IF(LEN(T337)-LEN(SUBSTITUTE(T337," ",""))&gt;=2,LEFT(T337,(FIND(" ",T337,1)-1)),W337),IF(AND(W337="",V337=""),IF(SUBSTITUTE(SUBSTITUTE(SUBSTITUTE(R337,AA337,""),".","")," ","")="",IF(LEN(TRIM(MID(SUBSTITUTE(SUBSTITUTE(","&amp;$Q337," ",", ",LEN($Q337)-LEN(SUBSTITUTE($Q337," ",""))),",",REPT(" ",50)),50*COLUMNS($Q:S),50)))&gt;3,LEFT(TRIM(MID(SUBSTITUTE(SUBSTITUTE(","&amp;$Q337," ",", ",LEN($Q337)-LEN(SUBSTITUTE($Q337," ",""))),",",REPT(" ",50)),50*COLUMNS($Q:S),50)),3),TRIM(MID(SUBSTITUTE(SUBSTITUTE(","&amp;$Q337," ",", ",LEN($Q337)-LEN(SUBSTITUTE($Q337," ",""))),",",REPT(" ",50)),50*COLUMNS($Q:S),50))),SUBSTITUTE(SUBSTITUTE(SUBSTITUTE(R337,AA337,""),".","")," ","")),IF(AND(LEN(W337)&gt;0,LEN(V337)&gt;0),IF(SUBSTITUTE(SUBSTITUTE(SUBSTITUTE(R337,AA337,""),".","")," ","")="",IF(LEN(TRIM(MID(SUBSTITUTE(SUBSTITUTE(","&amp;$Q337," ",", ",LEN($Q337)-LEN(SUBSTITUTE($Q337," ",""))),",",REPT(" ",50)),50*COLUMNS($Q:S),50)))&gt;3,LEFT(TRIM(MID(SUBSTITUTE(SUBSTITUTE(","&amp;$Q337," ",", ",LEN($Q337)-LEN(SUBSTITUTE($Q337," ",""))),",",REPT(" ",50)),50*COLUMNS($Q:S),50)),3),TRIM(MID(SUBSTITUTE(SUBSTITUTE(","&amp;$Q337," ",", ",LEN($Q337)-LEN(SUBSTITUTE($Q337," ",""))),",",REPT(" ",50)),50*COLUMNS($Q:S),50))),SUBSTITUTE(SUBSTITUTE(SUBSTITUTE(R337,AA337,""),".","")," ","")),""))),AE337)</f>
        <v>#VALUE!</v>
      </c>
      <c r="AC337" s="56" t="e">
        <f t="shared" si="120"/>
        <v>#VALUE!</v>
      </c>
      <c r="AD337" s="57" t="str">
        <f t="shared" si="121"/>
        <v/>
      </c>
      <c r="AE337" t="str">
        <f t="array" ref="AE337">IFERROR(INDEX(elem_res,MATCH(TRUE,ISNUMBER(SEARCH(elem_ext,AA337)),0)),"")</f>
        <v/>
      </c>
      <c r="AF337" t="str">
        <f t="shared" si="122"/>
        <v xml:space="preserve"> </v>
      </c>
      <c r="AG337" t="str">
        <f t="shared" si="123"/>
        <v/>
      </c>
      <c r="AH337" t="e">
        <f t="shared" si="124"/>
        <v>#VALUE!</v>
      </c>
      <c r="AI337" t="str">
        <f t="shared" si="125"/>
        <v/>
      </c>
      <c r="AJ337" t="str">
        <f t="shared" si="126"/>
        <v/>
      </c>
      <c r="AK337" t="str">
        <f t="shared" si="127"/>
        <v/>
      </c>
      <c r="AL337" t="str">
        <f t="shared" si="128"/>
        <v/>
      </c>
      <c r="AM337" t="str">
        <f>IF(R337="","",'School Form 1-Copy'!$F$4)</f>
        <v/>
      </c>
      <c r="AN337" t="str">
        <f>IF(R337="","",'School Form 1-Copy'!$F$3)</f>
        <v/>
      </c>
      <c r="AO337" t="str">
        <f>IF(R337="","",'School Form 1-Copy'!$AH$3)</f>
        <v/>
      </c>
      <c r="AP337" t="str">
        <f>IF(R337="","",'School Form 1-Copy'!$S$3)</f>
        <v/>
      </c>
      <c r="AQ337" t="str">
        <f>IF(R337="","",IF('School Form 1-Copy'!$K$3="NCR","NCR",IF('School Form 1-Copy'!$K$3="ARMM","ARMM",IF('School Form 1-Copy'!$K$3="CARAGA","CARAGA",MID('School Form 1-Copy'!$K$3,FIND(" ",'School Form 1-Copy'!$K$3)+1,256)))))</f>
        <v/>
      </c>
      <c r="AR337" t="str">
        <f>IF(R337="","",MID('School Form 1-Copy'!$AB$4,FIND(" ",'School Form 1-Copy'!$AB$4)+1,256))</f>
        <v/>
      </c>
      <c r="AS337" t="str">
        <f>IF(R337="","",'School Form 1-Copy'!$AH$4)</f>
        <v/>
      </c>
      <c r="AT337" t="str">
        <f>IF(S337="","",'School Form 1-Copy'!$S$4)</f>
        <v/>
      </c>
      <c r="AU337" t="str">
        <f ca="1">IF(AM337="","",INDIRECT("'"&amp;"School Form 1-Copy"&amp;"'!"&amp;"AD"&amp;MATCH("*Prepared*",'School Form 1-Copy'!$AD$1:$AD$1000,0)+1))</f>
        <v/>
      </c>
    </row>
    <row r="338" spans="9:47">
      <c r="I338" t="str">
        <f t="shared" si="129"/>
        <v/>
      </c>
      <c r="J338" t="str">
        <f>IF(I338="","",VLOOKUP(F134,IF({1,0},'School Form 1-Copy'!$C$1:$C$1000,'School Form 1-Copy'!$A$1:$A$1000),2,0))</f>
        <v/>
      </c>
      <c r="K338" t="str">
        <f t="shared" si="130"/>
        <v/>
      </c>
      <c r="L338" t="str">
        <f t="shared" si="131"/>
        <v/>
      </c>
      <c r="M338" t="str">
        <f t="array" ref="M338">LOOKUP("zzzzz",CHOOSE({1,2},"",INDEX(I:I,SMALL(IF($I$3:$I$1000&lt;&gt;"",ROW($I$3:$I$1000)),ROWS($M$3:M338)))))</f>
        <v/>
      </c>
      <c r="N338" t="str">
        <f t="shared" si="113"/>
        <v/>
      </c>
      <c r="O338" t="str">
        <f t="shared" si="114"/>
        <v/>
      </c>
      <c r="P338" t="str">
        <f t="shared" si="115"/>
        <v/>
      </c>
      <c r="Q338" t="str">
        <f t="shared" si="116"/>
        <v/>
      </c>
      <c r="R338" t="str">
        <f>IFERROR(TRIM(MID(SUBSTITUTE(SUBSTITUTE(","&amp;$M338," ",", ",LEN($M338)-LEN(SUBSTITUTE($M338," ",""))),",",REPT(" ",50)),50*COLUMNS($M:M),50)),"")</f>
        <v/>
      </c>
      <c r="S338" t="str">
        <f>IFERROR(TRIM(MID(SUBSTITUTE(SUBSTITUTE(","&amp;$M338," ",", ",LEN($M338)-LEN(SUBSTITUTE($M338," ",""))),",",REPT(" ",50)),50*COLUMNS($M:N),50)),"")</f>
        <v/>
      </c>
      <c r="T338" t="str">
        <f>IFERROR(TRIM(MID(SUBSTITUTE(SUBSTITUTE(","&amp;$M338," ",", ",LEN($M338)-LEN(SUBSTITUTE($M338," ",""))),",",REPT(" ",50)),50*COLUMNS($M:O),50)),"")</f>
        <v/>
      </c>
      <c r="U338" t="str">
        <f>IFERROR(TRIM(MID(SUBSTITUTE(SUBSTITUTE(","&amp;$M338," ",", ",LEN($M338)-LEN(SUBSTITUTE($M338," ",""))),",",REPT(" ",50)),50*COLUMNS($M:P),50)),"")</f>
        <v/>
      </c>
      <c r="V338" s="53" t="e">
        <f>IF(LEN(TRIM(MID(SUBSTITUTE(SUBSTITUTE(","&amp;$Q338," ",", ",LEN($Q338)-LEN(SUBSTITUTE($Q338," ",""))),",",REPT(" ",50)),50*COLUMNS($Q:S),50)))&gt;3,TRIM(MID(SUBSTITUTE(SUBSTITUTE(","&amp;$Q338," ",", ",LEN($Q338)-LEN(SUBSTITUTE($Q338," ",""))),",",REPT(" ",50)),50*COLUMNS($Q:S),50)),"")</f>
        <v>#VALUE!</v>
      </c>
      <c r="W338" s="53" t="e">
        <f t="shared" si="117"/>
        <v>#VALUE!</v>
      </c>
      <c r="X338" t="e">
        <f t="shared" si="112"/>
        <v>#VALUE!</v>
      </c>
      <c r="Y338" s="54" t="e">
        <f t="shared" si="118"/>
        <v>#VALUE!</v>
      </c>
      <c r="Z338" s="53" t="e">
        <f>IF(AND(LEN(TRIM(MID(SUBSTITUTE(SUBSTITUTE(","&amp;$R338," ",", ",LEN($R338)-LEN(SUBSTITUTE($R338," ",""))),",",REPT(" ",50)),50*COLUMNS($R:R),50))&gt;0),LEFT(TRIM(MID(SUBSTITUTE(SUBSTITUTE(","&amp;$R338," ",", ",LEN($R338)-LEN(SUBSTITUTE($R338," ",""))),",",REPT(" ",50)),50*COLUMNS($R:R),50)),1)="I",LEFT(TRIM(MID(SUBSTITUTE(SUBSTITUTE(","&amp;$R338," ",", ",LEN($R338)-LEN(SUBSTITUTE($R338," ",""))),",",REPT(" ",50)),50*COLUMNS($R:R),50)),1)="V",LEFT(TRIM(MID(SUBSTITUTE(SUBSTITUTE(","&amp;$R338," ",", ",LEN($R338)-LEN(SUBSTITUTE($R338," ",""))),",",REPT(" ",50)),50*COLUMNS($R:R),50)),1)="X",LEFT(TRIM(MID(SUBSTITUTE(SUBSTITUTE(","&amp;$R338," ",", ",LEN($R338)-LEN(SUBSTITUTE($R338," ",""))),",",REPT(" ",50)),50*COLUMNS($R:R),50)),1)="J"),TRIM(MID(SUBSTITUTE(SUBSTITUTE(","&amp;$R338," ",", ",LEN($R338)-LEN(SUBSTITUTE($R338," ",""))),",",REPT(" ",50)),50*COLUMNS($R:R),50)),R338)</f>
        <v>#VALUE!</v>
      </c>
      <c r="AA338" s="55" t="str">
        <f t="shared" si="119"/>
        <v xml:space="preserve"> </v>
      </c>
      <c r="AB338" s="56" t="e">
        <f>IF(AE338="",IF(OR(LEFT(W338,1)="I",LEFT(W338,1)="V",LEFT(W338,1)="X",LEFT(W338,2)="JR",LEFT(W338,2)="SR"),IF(LEN(T338)-LEN(SUBSTITUTE(T338," ",""))&gt;=2,LEFT(T338,(FIND(" ",T338,1)-1)),W338),IF(AND(W338="",V338=""),IF(SUBSTITUTE(SUBSTITUTE(SUBSTITUTE(R338,AA338,""),".","")," ","")="",IF(LEN(TRIM(MID(SUBSTITUTE(SUBSTITUTE(","&amp;$Q338," ",", ",LEN($Q338)-LEN(SUBSTITUTE($Q338," ",""))),",",REPT(" ",50)),50*COLUMNS($Q:S),50)))&gt;3,LEFT(TRIM(MID(SUBSTITUTE(SUBSTITUTE(","&amp;$Q338," ",", ",LEN($Q338)-LEN(SUBSTITUTE($Q338," ",""))),",",REPT(" ",50)),50*COLUMNS($Q:S),50)),3),TRIM(MID(SUBSTITUTE(SUBSTITUTE(","&amp;$Q338," ",", ",LEN($Q338)-LEN(SUBSTITUTE($Q338," ",""))),",",REPT(" ",50)),50*COLUMNS($Q:S),50))),SUBSTITUTE(SUBSTITUTE(SUBSTITUTE(R338,AA338,""),".","")," ","")),IF(AND(LEN(W338)&gt;0,LEN(V338)&gt;0),IF(SUBSTITUTE(SUBSTITUTE(SUBSTITUTE(R338,AA338,""),".","")," ","")="",IF(LEN(TRIM(MID(SUBSTITUTE(SUBSTITUTE(","&amp;$Q338," ",", ",LEN($Q338)-LEN(SUBSTITUTE($Q338," ",""))),",",REPT(" ",50)),50*COLUMNS($Q:S),50)))&gt;3,LEFT(TRIM(MID(SUBSTITUTE(SUBSTITUTE(","&amp;$Q338," ",", ",LEN($Q338)-LEN(SUBSTITUTE($Q338," ",""))),",",REPT(" ",50)),50*COLUMNS($Q:S),50)),3),TRIM(MID(SUBSTITUTE(SUBSTITUTE(","&amp;$Q338," ",", ",LEN($Q338)-LEN(SUBSTITUTE($Q338," ",""))),",",REPT(" ",50)),50*COLUMNS($Q:S),50))),SUBSTITUTE(SUBSTITUTE(SUBSTITUTE(R338,AA338,""),".","")," ","")),""))),AE338)</f>
        <v>#VALUE!</v>
      </c>
      <c r="AC338" s="56" t="e">
        <f t="shared" si="120"/>
        <v>#VALUE!</v>
      </c>
      <c r="AD338" s="57" t="str">
        <f t="shared" si="121"/>
        <v/>
      </c>
      <c r="AE338" t="str">
        <f t="array" ref="AE338">IFERROR(INDEX(elem_res,MATCH(TRUE,ISNUMBER(SEARCH(elem_ext,AA338)),0)),"")</f>
        <v/>
      </c>
      <c r="AF338" t="str">
        <f t="shared" si="122"/>
        <v xml:space="preserve"> </v>
      </c>
      <c r="AG338" t="str">
        <f t="shared" si="123"/>
        <v/>
      </c>
      <c r="AH338" t="e">
        <f t="shared" si="124"/>
        <v>#VALUE!</v>
      </c>
      <c r="AI338" t="str">
        <f t="shared" si="125"/>
        <v/>
      </c>
      <c r="AJ338" t="str">
        <f t="shared" si="126"/>
        <v/>
      </c>
      <c r="AK338" t="str">
        <f t="shared" si="127"/>
        <v/>
      </c>
      <c r="AL338" t="str">
        <f t="shared" si="128"/>
        <v/>
      </c>
      <c r="AM338" t="str">
        <f>IF(R338="","",'School Form 1-Copy'!$F$4)</f>
        <v/>
      </c>
      <c r="AN338" t="str">
        <f>IF(R338="","",'School Form 1-Copy'!$F$3)</f>
        <v/>
      </c>
      <c r="AO338" t="str">
        <f>IF(R338="","",'School Form 1-Copy'!$AH$3)</f>
        <v/>
      </c>
      <c r="AP338" t="str">
        <f>IF(R338="","",'School Form 1-Copy'!$S$3)</f>
        <v/>
      </c>
      <c r="AQ338" t="str">
        <f>IF(R338="","",IF('School Form 1-Copy'!$K$3="NCR","NCR",IF('School Form 1-Copy'!$K$3="ARMM","ARMM",IF('School Form 1-Copy'!$K$3="CARAGA","CARAGA",MID('School Form 1-Copy'!$K$3,FIND(" ",'School Form 1-Copy'!$K$3)+1,256)))))</f>
        <v/>
      </c>
      <c r="AR338" t="str">
        <f>IF(R338="","",MID('School Form 1-Copy'!$AB$4,FIND(" ",'School Form 1-Copy'!$AB$4)+1,256))</f>
        <v/>
      </c>
      <c r="AS338" t="str">
        <f>IF(R338="","",'School Form 1-Copy'!$AH$4)</f>
        <v/>
      </c>
      <c r="AT338" t="str">
        <f>IF(S338="","",'School Form 1-Copy'!$S$4)</f>
        <v/>
      </c>
      <c r="AU338" t="str">
        <f ca="1">IF(AM338="","",INDIRECT("'"&amp;"School Form 1-Copy"&amp;"'!"&amp;"AD"&amp;MATCH("*Prepared*",'School Form 1-Copy'!$AD$1:$AD$1000,0)+1))</f>
        <v/>
      </c>
    </row>
    <row r="339" spans="9:47">
      <c r="I339" t="str">
        <f t="shared" si="129"/>
        <v/>
      </c>
      <c r="J339" t="str">
        <f>IF(I339="","",VLOOKUP(F135,IF({1,0},'School Form 1-Copy'!$C$1:$C$1000,'School Form 1-Copy'!$A$1:$A$1000),2,0))</f>
        <v/>
      </c>
      <c r="K339" t="str">
        <f t="shared" si="130"/>
        <v/>
      </c>
      <c r="L339" t="str">
        <f t="shared" si="131"/>
        <v/>
      </c>
      <c r="M339" t="str">
        <f t="array" ref="M339">LOOKUP("zzzzz",CHOOSE({1,2},"",INDEX(I:I,SMALL(IF($I$3:$I$1000&lt;&gt;"",ROW($I$3:$I$1000)),ROWS($M$3:M339)))))</f>
        <v/>
      </c>
      <c r="N339" t="str">
        <f t="shared" si="113"/>
        <v/>
      </c>
      <c r="O339" t="str">
        <f t="shared" si="114"/>
        <v/>
      </c>
      <c r="P339" t="str">
        <f t="shared" si="115"/>
        <v/>
      </c>
      <c r="Q339" t="str">
        <f t="shared" si="116"/>
        <v/>
      </c>
      <c r="R339" t="str">
        <f>IFERROR(TRIM(MID(SUBSTITUTE(SUBSTITUTE(","&amp;$M339," ",", ",LEN($M339)-LEN(SUBSTITUTE($M339," ",""))),",",REPT(" ",50)),50*COLUMNS($M:M),50)),"")</f>
        <v/>
      </c>
      <c r="S339" t="str">
        <f>IFERROR(TRIM(MID(SUBSTITUTE(SUBSTITUTE(","&amp;$M339," ",", ",LEN($M339)-LEN(SUBSTITUTE($M339," ",""))),",",REPT(" ",50)),50*COLUMNS($M:N),50)),"")</f>
        <v/>
      </c>
      <c r="T339" t="str">
        <f>IFERROR(TRIM(MID(SUBSTITUTE(SUBSTITUTE(","&amp;$M339," ",", ",LEN($M339)-LEN(SUBSTITUTE($M339," ",""))),",",REPT(" ",50)),50*COLUMNS($M:O),50)),"")</f>
        <v/>
      </c>
      <c r="U339" t="str">
        <f>IFERROR(TRIM(MID(SUBSTITUTE(SUBSTITUTE(","&amp;$M339," ",", ",LEN($M339)-LEN(SUBSTITUTE($M339," ",""))),",",REPT(" ",50)),50*COLUMNS($M:P),50)),"")</f>
        <v/>
      </c>
      <c r="V339" s="53" t="e">
        <f>IF(LEN(TRIM(MID(SUBSTITUTE(SUBSTITUTE(","&amp;$Q339," ",", ",LEN($Q339)-LEN(SUBSTITUTE($Q339," ",""))),",",REPT(" ",50)),50*COLUMNS($Q:S),50)))&gt;3,TRIM(MID(SUBSTITUTE(SUBSTITUTE(","&amp;$Q339," ",", ",LEN($Q339)-LEN(SUBSTITUTE($Q339," ",""))),",",REPT(" ",50)),50*COLUMNS($Q:S),50)),"")</f>
        <v>#VALUE!</v>
      </c>
      <c r="W339" s="53" t="e">
        <f t="shared" si="117"/>
        <v>#VALUE!</v>
      </c>
      <c r="X339" t="e">
        <f t="shared" si="112"/>
        <v>#VALUE!</v>
      </c>
      <c r="Y339" s="54" t="e">
        <f t="shared" si="118"/>
        <v>#VALUE!</v>
      </c>
      <c r="Z339" s="53" t="e">
        <f>IF(AND(LEN(TRIM(MID(SUBSTITUTE(SUBSTITUTE(","&amp;$R339," ",", ",LEN($R339)-LEN(SUBSTITUTE($R339," ",""))),",",REPT(" ",50)),50*COLUMNS($R:R),50))&gt;0),LEFT(TRIM(MID(SUBSTITUTE(SUBSTITUTE(","&amp;$R339," ",", ",LEN($R339)-LEN(SUBSTITUTE($R339," ",""))),",",REPT(" ",50)),50*COLUMNS($R:R),50)),1)="I",LEFT(TRIM(MID(SUBSTITUTE(SUBSTITUTE(","&amp;$R339," ",", ",LEN($R339)-LEN(SUBSTITUTE($R339," ",""))),",",REPT(" ",50)),50*COLUMNS($R:R),50)),1)="V",LEFT(TRIM(MID(SUBSTITUTE(SUBSTITUTE(","&amp;$R339," ",", ",LEN($R339)-LEN(SUBSTITUTE($R339," ",""))),",",REPT(" ",50)),50*COLUMNS($R:R),50)),1)="X",LEFT(TRIM(MID(SUBSTITUTE(SUBSTITUTE(","&amp;$R339," ",", ",LEN($R339)-LEN(SUBSTITUTE($R339," ",""))),",",REPT(" ",50)),50*COLUMNS($R:R),50)),1)="J"),TRIM(MID(SUBSTITUTE(SUBSTITUTE(","&amp;$R339," ",", ",LEN($R339)-LEN(SUBSTITUTE($R339," ",""))),",",REPT(" ",50)),50*COLUMNS($R:R),50)),R339)</f>
        <v>#VALUE!</v>
      </c>
      <c r="AA339" s="55" t="str">
        <f t="shared" si="119"/>
        <v xml:space="preserve"> </v>
      </c>
      <c r="AB339" s="56" t="e">
        <f>IF(AE339="",IF(OR(LEFT(W339,1)="I",LEFT(W339,1)="V",LEFT(W339,1)="X",LEFT(W339,2)="JR",LEFT(W339,2)="SR"),IF(LEN(T339)-LEN(SUBSTITUTE(T339," ",""))&gt;=2,LEFT(T339,(FIND(" ",T339,1)-1)),W339),IF(AND(W339="",V339=""),IF(SUBSTITUTE(SUBSTITUTE(SUBSTITUTE(R339,AA339,""),".","")," ","")="",IF(LEN(TRIM(MID(SUBSTITUTE(SUBSTITUTE(","&amp;$Q339," ",", ",LEN($Q339)-LEN(SUBSTITUTE($Q339," ",""))),",",REPT(" ",50)),50*COLUMNS($Q:S),50)))&gt;3,LEFT(TRIM(MID(SUBSTITUTE(SUBSTITUTE(","&amp;$Q339," ",", ",LEN($Q339)-LEN(SUBSTITUTE($Q339," ",""))),",",REPT(" ",50)),50*COLUMNS($Q:S),50)),3),TRIM(MID(SUBSTITUTE(SUBSTITUTE(","&amp;$Q339," ",", ",LEN($Q339)-LEN(SUBSTITUTE($Q339," ",""))),",",REPT(" ",50)),50*COLUMNS($Q:S),50))),SUBSTITUTE(SUBSTITUTE(SUBSTITUTE(R339,AA339,""),".","")," ","")),IF(AND(LEN(W339)&gt;0,LEN(V339)&gt;0),IF(SUBSTITUTE(SUBSTITUTE(SUBSTITUTE(R339,AA339,""),".","")," ","")="",IF(LEN(TRIM(MID(SUBSTITUTE(SUBSTITUTE(","&amp;$Q339," ",", ",LEN($Q339)-LEN(SUBSTITUTE($Q339," ",""))),",",REPT(" ",50)),50*COLUMNS($Q:S),50)))&gt;3,LEFT(TRIM(MID(SUBSTITUTE(SUBSTITUTE(","&amp;$Q339," ",", ",LEN($Q339)-LEN(SUBSTITUTE($Q339," ",""))),",",REPT(" ",50)),50*COLUMNS($Q:S),50)),3),TRIM(MID(SUBSTITUTE(SUBSTITUTE(","&amp;$Q339," ",", ",LEN($Q339)-LEN(SUBSTITUTE($Q339," ",""))),",",REPT(" ",50)),50*COLUMNS($Q:S),50))),SUBSTITUTE(SUBSTITUTE(SUBSTITUTE(R339,AA339,""),".","")," ","")),""))),AE339)</f>
        <v>#VALUE!</v>
      </c>
      <c r="AC339" s="56" t="e">
        <f t="shared" si="120"/>
        <v>#VALUE!</v>
      </c>
      <c r="AD339" s="57" t="str">
        <f t="shared" si="121"/>
        <v/>
      </c>
      <c r="AE339" t="str">
        <f t="array" ref="AE339">IFERROR(INDEX(elem_res,MATCH(TRUE,ISNUMBER(SEARCH(elem_ext,AA339)),0)),"")</f>
        <v/>
      </c>
      <c r="AF339" t="str">
        <f t="shared" si="122"/>
        <v xml:space="preserve"> </v>
      </c>
      <c r="AG339" t="str">
        <f t="shared" si="123"/>
        <v/>
      </c>
      <c r="AH339" t="e">
        <f t="shared" si="124"/>
        <v>#VALUE!</v>
      </c>
      <c r="AI339" t="str">
        <f t="shared" si="125"/>
        <v/>
      </c>
      <c r="AJ339" t="str">
        <f t="shared" si="126"/>
        <v/>
      </c>
      <c r="AK339" t="str">
        <f t="shared" si="127"/>
        <v/>
      </c>
      <c r="AL339" t="str">
        <f t="shared" si="128"/>
        <v/>
      </c>
      <c r="AM339" t="str">
        <f>IF(R339="","",'School Form 1-Copy'!$F$4)</f>
        <v/>
      </c>
      <c r="AN339" t="str">
        <f>IF(R339="","",'School Form 1-Copy'!$F$3)</f>
        <v/>
      </c>
      <c r="AO339" t="str">
        <f>IF(R339="","",'School Form 1-Copy'!$AH$3)</f>
        <v/>
      </c>
      <c r="AP339" t="str">
        <f>IF(R339="","",'School Form 1-Copy'!$S$3)</f>
        <v/>
      </c>
      <c r="AQ339" t="str">
        <f>IF(R339="","",IF('School Form 1-Copy'!$K$3="NCR","NCR",IF('School Form 1-Copy'!$K$3="ARMM","ARMM",IF('School Form 1-Copy'!$K$3="CARAGA","CARAGA",MID('School Form 1-Copy'!$K$3,FIND(" ",'School Form 1-Copy'!$K$3)+1,256)))))</f>
        <v/>
      </c>
      <c r="AR339" t="str">
        <f>IF(R339="","",MID('School Form 1-Copy'!$AB$4,FIND(" ",'School Form 1-Copy'!$AB$4)+1,256))</f>
        <v/>
      </c>
      <c r="AS339" t="str">
        <f>IF(R339="","",'School Form 1-Copy'!$AH$4)</f>
        <v/>
      </c>
      <c r="AT339" t="str">
        <f>IF(S339="","",'School Form 1-Copy'!$S$4)</f>
        <v/>
      </c>
      <c r="AU339" t="str">
        <f ca="1">IF(AM339="","",INDIRECT("'"&amp;"School Form 1-Copy"&amp;"'!"&amp;"AD"&amp;MATCH("*Prepared*",'School Form 1-Copy'!$AD$1:$AD$1000,0)+1))</f>
        <v/>
      </c>
    </row>
    <row r="340" spans="9:47">
      <c r="I340" t="str">
        <f t="shared" si="129"/>
        <v/>
      </c>
      <c r="J340" t="str">
        <f>IF(I340="","",VLOOKUP(F136,IF({1,0},'School Form 1-Copy'!$C$1:$C$1000,'School Form 1-Copy'!$A$1:$A$1000),2,0))</f>
        <v/>
      </c>
      <c r="K340" t="str">
        <f t="shared" si="130"/>
        <v/>
      </c>
      <c r="L340" t="str">
        <f t="shared" si="131"/>
        <v/>
      </c>
      <c r="M340" t="str">
        <f t="array" ref="M340">LOOKUP("zzzzz",CHOOSE({1,2},"",INDEX(I:I,SMALL(IF($I$3:$I$1000&lt;&gt;"",ROW($I$3:$I$1000)),ROWS($M$3:M340)))))</f>
        <v/>
      </c>
      <c r="N340" t="str">
        <f t="shared" si="113"/>
        <v/>
      </c>
      <c r="O340" t="str">
        <f t="shared" si="114"/>
        <v/>
      </c>
      <c r="P340" t="str">
        <f t="shared" si="115"/>
        <v/>
      </c>
      <c r="Q340" t="str">
        <f t="shared" si="116"/>
        <v/>
      </c>
      <c r="R340" t="str">
        <f>IFERROR(TRIM(MID(SUBSTITUTE(SUBSTITUTE(","&amp;$M340," ",", ",LEN($M340)-LEN(SUBSTITUTE($M340," ",""))),",",REPT(" ",50)),50*COLUMNS($M:M),50)),"")</f>
        <v/>
      </c>
      <c r="S340" t="str">
        <f>IFERROR(TRIM(MID(SUBSTITUTE(SUBSTITUTE(","&amp;$M340," ",", ",LEN($M340)-LEN(SUBSTITUTE($M340," ",""))),",",REPT(" ",50)),50*COLUMNS($M:N),50)),"")</f>
        <v/>
      </c>
      <c r="T340" t="str">
        <f>IFERROR(TRIM(MID(SUBSTITUTE(SUBSTITUTE(","&amp;$M340," ",", ",LEN($M340)-LEN(SUBSTITUTE($M340," ",""))),",",REPT(" ",50)),50*COLUMNS($M:O),50)),"")</f>
        <v/>
      </c>
      <c r="U340" t="str">
        <f>IFERROR(TRIM(MID(SUBSTITUTE(SUBSTITUTE(","&amp;$M340," ",", ",LEN($M340)-LEN(SUBSTITUTE($M340," ",""))),",",REPT(" ",50)),50*COLUMNS($M:P),50)),"")</f>
        <v/>
      </c>
      <c r="V340" s="53" t="e">
        <f>IF(LEN(TRIM(MID(SUBSTITUTE(SUBSTITUTE(","&amp;$Q340," ",", ",LEN($Q340)-LEN(SUBSTITUTE($Q340," ",""))),",",REPT(" ",50)),50*COLUMNS($Q:S),50)))&gt;3,TRIM(MID(SUBSTITUTE(SUBSTITUTE(","&amp;$Q340," ",", ",LEN($Q340)-LEN(SUBSTITUTE($Q340," ",""))),",",REPT(" ",50)),50*COLUMNS($Q:S),50)),"")</f>
        <v>#VALUE!</v>
      </c>
      <c r="W340" s="53" t="e">
        <f t="shared" si="117"/>
        <v>#VALUE!</v>
      </c>
      <c r="X340" t="e">
        <f t="shared" si="112"/>
        <v>#VALUE!</v>
      </c>
      <c r="Y340" s="54" t="e">
        <f t="shared" si="118"/>
        <v>#VALUE!</v>
      </c>
      <c r="Z340" s="53" t="e">
        <f>IF(AND(LEN(TRIM(MID(SUBSTITUTE(SUBSTITUTE(","&amp;$R340," ",", ",LEN($R340)-LEN(SUBSTITUTE($R340," ",""))),",",REPT(" ",50)),50*COLUMNS($R:R),50))&gt;0),LEFT(TRIM(MID(SUBSTITUTE(SUBSTITUTE(","&amp;$R340," ",", ",LEN($R340)-LEN(SUBSTITUTE($R340," ",""))),",",REPT(" ",50)),50*COLUMNS($R:R),50)),1)="I",LEFT(TRIM(MID(SUBSTITUTE(SUBSTITUTE(","&amp;$R340," ",", ",LEN($R340)-LEN(SUBSTITUTE($R340," ",""))),",",REPT(" ",50)),50*COLUMNS($R:R),50)),1)="V",LEFT(TRIM(MID(SUBSTITUTE(SUBSTITUTE(","&amp;$R340," ",", ",LEN($R340)-LEN(SUBSTITUTE($R340," ",""))),",",REPT(" ",50)),50*COLUMNS($R:R),50)),1)="X",LEFT(TRIM(MID(SUBSTITUTE(SUBSTITUTE(","&amp;$R340," ",", ",LEN($R340)-LEN(SUBSTITUTE($R340," ",""))),",",REPT(" ",50)),50*COLUMNS($R:R),50)),1)="J"),TRIM(MID(SUBSTITUTE(SUBSTITUTE(","&amp;$R340," ",", ",LEN($R340)-LEN(SUBSTITUTE($R340," ",""))),",",REPT(" ",50)),50*COLUMNS($R:R),50)),R340)</f>
        <v>#VALUE!</v>
      </c>
      <c r="AA340" s="55" t="str">
        <f t="shared" si="119"/>
        <v xml:space="preserve"> </v>
      </c>
      <c r="AB340" s="56" t="e">
        <f>IF(AE340="",IF(OR(LEFT(W340,1)="I",LEFT(W340,1)="V",LEFT(W340,1)="X",LEFT(W340,2)="JR",LEFT(W340,2)="SR"),IF(LEN(T340)-LEN(SUBSTITUTE(T340," ",""))&gt;=2,LEFT(T340,(FIND(" ",T340,1)-1)),W340),IF(AND(W340="",V340=""),IF(SUBSTITUTE(SUBSTITUTE(SUBSTITUTE(R340,AA340,""),".","")," ","")="",IF(LEN(TRIM(MID(SUBSTITUTE(SUBSTITUTE(","&amp;$Q340," ",", ",LEN($Q340)-LEN(SUBSTITUTE($Q340," ",""))),",",REPT(" ",50)),50*COLUMNS($Q:S),50)))&gt;3,LEFT(TRIM(MID(SUBSTITUTE(SUBSTITUTE(","&amp;$Q340," ",", ",LEN($Q340)-LEN(SUBSTITUTE($Q340," ",""))),",",REPT(" ",50)),50*COLUMNS($Q:S),50)),3),TRIM(MID(SUBSTITUTE(SUBSTITUTE(","&amp;$Q340," ",", ",LEN($Q340)-LEN(SUBSTITUTE($Q340," ",""))),",",REPT(" ",50)),50*COLUMNS($Q:S),50))),SUBSTITUTE(SUBSTITUTE(SUBSTITUTE(R340,AA340,""),".","")," ","")),IF(AND(LEN(W340)&gt;0,LEN(V340)&gt;0),IF(SUBSTITUTE(SUBSTITUTE(SUBSTITUTE(R340,AA340,""),".","")," ","")="",IF(LEN(TRIM(MID(SUBSTITUTE(SUBSTITUTE(","&amp;$Q340," ",", ",LEN($Q340)-LEN(SUBSTITUTE($Q340," ",""))),",",REPT(" ",50)),50*COLUMNS($Q:S),50)))&gt;3,LEFT(TRIM(MID(SUBSTITUTE(SUBSTITUTE(","&amp;$Q340," ",", ",LEN($Q340)-LEN(SUBSTITUTE($Q340," ",""))),",",REPT(" ",50)),50*COLUMNS($Q:S),50)),3),TRIM(MID(SUBSTITUTE(SUBSTITUTE(","&amp;$Q340," ",", ",LEN($Q340)-LEN(SUBSTITUTE($Q340," ",""))),",",REPT(" ",50)),50*COLUMNS($Q:S),50))),SUBSTITUTE(SUBSTITUTE(SUBSTITUTE(R340,AA340,""),".","")," ","")),""))),AE340)</f>
        <v>#VALUE!</v>
      </c>
      <c r="AC340" s="56" t="e">
        <f t="shared" si="120"/>
        <v>#VALUE!</v>
      </c>
      <c r="AD340" s="57" t="str">
        <f t="shared" si="121"/>
        <v/>
      </c>
      <c r="AE340" t="str">
        <f t="array" ref="AE340">IFERROR(INDEX(elem_res,MATCH(TRUE,ISNUMBER(SEARCH(elem_ext,AA340)),0)),"")</f>
        <v/>
      </c>
      <c r="AF340" t="str">
        <f t="shared" si="122"/>
        <v xml:space="preserve"> </v>
      </c>
      <c r="AG340" t="str">
        <f t="shared" si="123"/>
        <v/>
      </c>
      <c r="AH340" t="e">
        <f t="shared" si="124"/>
        <v>#VALUE!</v>
      </c>
      <c r="AI340" t="str">
        <f t="shared" si="125"/>
        <v/>
      </c>
      <c r="AJ340" t="str">
        <f t="shared" si="126"/>
        <v/>
      </c>
      <c r="AK340" t="str">
        <f t="shared" si="127"/>
        <v/>
      </c>
      <c r="AL340" t="str">
        <f t="shared" si="128"/>
        <v/>
      </c>
      <c r="AM340" t="str">
        <f>IF(R340="","",'School Form 1-Copy'!$F$4)</f>
        <v/>
      </c>
      <c r="AN340" t="str">
        <f>IF(R340="","",'School Form 1-Copy'!$F$3)</f>
        <v/>
      </c>
      <c r="AO340" t="str">
        <f>IF(R340="","",'School Form 1-Copy'!$AH$3)</f>
        <v/>
      </c>
      <c r="AP340" t="str">
        <f>IF(R340="","",'School Form 1-Copy'!$S$3)</f>
        <v/>
      </c>
      <c r="AQ340" t="str">
        <f>IF(R340="","",IF('School Form 1-Copy'!$K$3="NCR","NCR",IF('School Form 1-Copy'!$K$3="ARMM","ARMM",IF('School Form 1-Copy'!$K$3="CARAGA","CARAGA",MID('School Form 1-Copy'!$K$3,FIND(" ",'School Form 1-Copy'!$K$3)+1,256)))))</f>
        <v/>
      </c>
      <c r="AR340" t="str">
        <f>IF(R340="","",MID('School Form 1-Copy'!$AB$4,FIND(" ",'School Form 1-Copy'!$AB$4)+1,256))</f>
        <v/>
      </c>
      <c r="AS340" t="str">
        <f>IF(R340="","",'School Form 1-Copy'!$AH$4)</f>
        <v/>
      </c>
      <c r="AT340" t="str">
        <f>IF(S340="","",'School Form 1-Copy'!$S$4)</f>
        <v/>
      </c>
      <c r="AU340" t="str">
        <f ca="1">IF(AM340="","",INDIRECT("'"&amp;"School Form 1-Copy"&amp;"'!"&amp;"AD"&amp;MATCH("*Prepared*",'School Form 1-Copy'!$AD$1:$AD$1000,0)+1))</f>
        <v/>
      </c>
    </row>
    <row r="341" spans="9:47">
      <c r="I341" t="str">
        <f t="shared" si="129"/>
        <v/>
      </c>
      <c r="J341" t="str">
        <f>IF(I341="","",VLOOKUP(F137,IF({1,0},'School Form 1-Copy'!$C$1:$C$1000,'School Form 1-Copy'!$A$1:$A$1000),2,0))</f>
        <v/>
      </c>
      <c r="K341" t="str">
        <f t="shared" si="130"/>
        <v/>
      </c>
      <c r="L341" t="str">
        <f t="shared" si="131"/>
        <v/>
      </c>
      <c r="M341" t="str">
        <f t="array" ref="M341">LOOKUP("zzzzz",CHOOSE({1,2},"",INDEX(I:I,SMALL(IF($I$3:$I$1000&lt;&gt;"",ROW($I$3:$I$1000)),ROWS($M$3:M341)))))</f>
        <v/>
      </c>
      <c r="N341" t="str">
        <f t="shared" si="113"/>
        <v/>
      </c>
      <c r="O341" t="str">
        <f t="shared" si="114"/>
        <v/>
      </c>
      <c r="P341" t="str">
        <f t="shared" si="115"/>
        <v/>
      </c>
      <c r="Q341" t="str">
        <f t="shared" si="116"/>
        <v/>
      </c>
      <c r="R341" t="str">
        <f>IFERROR(TRIM(MID(SUBSTITUTE(SUBSTITUTE(","&amp;$M341," ",", ",LEN($M341)-LEN(SUBSTITUTE($M341," ",""))),",",REPT(" ",50)),50*COLUMNS($M:M),50)),"")</f>
        <v/>
      </c>
      <c r="S341" t="str">
        <f>IFERROR(TRIM(MID(SUBSTITUTE(SUBSTITUTE(","&amp;$M341," ",", ",LEN($M341)-LEN(SUBSTITUTE($M341," ",""))),",",REPT(" ",50)),50*COLUMNS($M:N),50)),"")</f>
        <v/>
      </c>
      <c r="T341" t="str">
        <f>IFERROR(TRIM(MID(SUBSTITUTE(SUBSTITUTE(","&amp;$M341," ",", ",LEN($M341)-LEN(SUBSTITUTE($M341," ",""))),",",REPT(" ",50)),50*COLUMNS($M:O),50)),"")</f>
        <v/>
      </c>
      <c r="U341" t="str">
        <f>IFERROR(TRIM(MID(SUBSTITUTE(SUBSTITUTE(","&amp;$M341," ",", ",LEN($M341)-LEN(SUBSTITUTE($M341," ",""))),",",REPT(" ",50)),50*COLUMNS($M:P),50)),"")</f>
        <v/>
      </c>
      <c r="V341" s="53" t="e">
        <f>IF(LEN(TRIM(MID(SUBSTITUTE(SUBSTITUTE(","&amp;$Q341," ",", ",LEN($Q341)-LEN(SUBSTITUTE($Q341," ",""))),",",REPT(" ",50)),50*COLUMNS($Q:S),50)))&gt;3,TRIM(MID(SUBSTITUTE(SUBSTITUTE(","&amp;$Q341," ",", ",LEN($Q341)-LEN(SUBSTITUTE($Q341," ",""))),",",REPT(" ",50)),50*COLUMNS($Q:S),50)),"")</f>
        <v>#VALUE!</v>
      </c>
      <c r="W341" s="53" t="e">
        <f t="shared" si="117"/>
        <v>#VALUE!</v>
      </c>
      <c r="X341" t="e">
        <f t="shared" si="112"/>
        <v>#VALUE!</v>
      </c>
      <c r="Y341" s="54" t="e">
        <f t="shared" si="118"/>
        <v>#VALUE!</v>
      </c>
      <c r="Z341" s="53" t="e">
        <f>IF(AND(LEN(TRIM(MID(SUBSTITUTE(SUBSTITUTE(","&amp;$R341," ",", ",LEN($R341)-LEN(SUBSTITUTE($R341," ",""))),",",REPT(" ",50)),50*COLUMNS($R:R),50))&gt;0),LEFT(TRIM(MID(SUBSTITUTE(SUBSTITUTE(","&amp;$R341," ",", ",LEN($R341)-LEN(SUBSTITUTE($R341," ",""))),",",REPT(" ",50)),50*COLUMNS($R:R),50)),1)="I",LEFT(TRIM(MID(SUBSTITUTE(SUBSTITUTE(","&amp;$R341," ",", ",LEN($R341)-LEN(SUBSTITUTE($R341," ",""))),",",REPT(" ",50)),50*COLUMNS($R:R),50)),1)="V",LEFT(TRIM(MID(SUBSTITUTE(SUBSTITUTE(","&amp;$R341," ",", ",LEN($R341)-LEN(SUBSTITUTE($R341," ",""))),",",REPT(" ",50)),50*COLUMNS($R:R),50)),1)="X",LEFT(TRIM(MID(SUBSTITUTE(SUBSTITUTE(","&amp;$R341," ",", ",LEN($R341)-LEN(SUBSTITUTE($R341," ",""))),",",REPT(" ",50)),50*COLUMNS($R:R),50)),1)="J"),TRIM(MID(SUBSTITUTE(SUBSTITUTE(","&amp;$R341," ",", ",LEN($R341)-LEN(SUBSTITUTE($R341," ",""))),",",REPT(" ",50)),50*COLUMNS($R:R),50)),R341)</f>
        <v>#VALUE!</v>
      </c>
      <c r="AA341" s="55" t="str">
        <f t="shared" si="119"/>
        <v xml:space="preserve"> </v>
      </c>
      <c r="AB341" s="56" t="e">
        <f>IF(AE341="",IF(OR(LEFT(W341,1)="I",LEFT(W341,1)="V",LEFT(W341,1)="X",LEFT(W341,2)="JR",LEFT(W341,2)="SR"),IF(LEN(T341)-LEN(SUBSTITUTE(T341," ",""))&gt;=2,LEFT(T341,(FIND(" ",T341,1)-1)),W341),IF(AND(W341="",V341=""),IF(SUBSTITUTE(SUBSTITUTE(SUBSTITUTE(R341,AA341,""),".","")," ","")="",IF(LEN(TRIM(MID(SUBSTITUTE(SUBSTITUTE(","&amp;$Q341," ",", ",LEN($Q341)-LEN(SUBSTITUTE($Q341," ",""))),",",REPT(" ",50)),50*COLUMNS($Q:S),50)))&gt;3,LEFT(TRIM(MID(SUBSTITUTE(SUBSTITUTE(","&amp;$Q341," ",", ",LEN($Q341)-LEN(SUBSTITUTE($Q341," ",""))),",",REPT(" ",50)),50*COLUMNS($Q:S),50)),3),TRIM(MID(SUBSTITUTE(SUBSTITUTE(","&amp;$Q341," ",", ",LEN($Q341)-LEN(SUBSTITUTE($Q341," ",""))),",",REPT(" ",50)),50*COLUMNS($Q:S),50))),SUBSTITUTE(SUBSTITUTE(SUBSTITUTE(R341,AA341,""),".","")," ","")),IF(AND(LEN(W341)&gt;0,LEN(V341)&gt;0),IF(SUBSTITUTE(SUBSTITUTE(SUBSTITUTE(R341,AA341,""),".","")," ","")="",IF(LEN(TRIM(MID(SUBSTITUTE(SUBSTITUTE(","&amp;$Q341," ",", ",LEN($Q341)-LEN(SUBSTITUTE($Q341," ",""))),",",REPT(" ",50)),50*COLUMNS($Q:S),50)))&gt;3,LEFT(TRIM(MID(SUBSTITUTE(SUBSTITUTE(","&amp;$Q341," ",", ",LEN($Q341)-LEN(SUBSTITUTE($Q341," ",""))),",",REPT(" ",50)),50*COLUMNS($Q:S),50)),3),TRIM(MID(SUBSTITUTE(SUBSTITUTE(","&amp;$Q341," ",", ",LEN($Q341)-LEN(SUBSTITUTE($Q341," ",""))),",",REPT(" ",50)),50*COLUMNS($Q:S),50))),SUBSTITUTE(SUBSTITUTE(SUBSTITUTE(R341,AA341,""),".","")," ","")),""))),AE341)</f>
        <v>#VALUE!</v>
      </c>
      <c r="AC341" s="56" t="e">
        <f t="shared" si="120"/>
        <v>#VALUE!</v>
      </c>
      <c r="AD341" s="57" t="str">
        <f t="shared" si="121"/>
        <v/>
      </c>
      <c r="AE341" t="str">
        <f t="array" ref="AE341">IFERROR(INDEX(elem_res,MATCH(TRUE,ISNUMBER(SEARCH(elem_ext,AA341)),0)),"")</f>
        <v/>
      </c>
      <c r="AF341" t="str">
        <f t="shared" si="122"/>
        <v xml:space="preserve"> </v>
      </c>
      <c r="AG341" t="str">
        <f t="shared" si="123"/>
        <v/>
      </c>
      <c r="AH341" t="e">
        <f t="shared" si="124"/>
        <v>#VALUE!</v>
      </c>
      <c r="AI341" t="str">
        <f t="shared" si="125"/>
        <v/>
      </c>
      <c r="AJ341" t="str">
        <f t="shared" si="126"/>
        <v/>
      </c>
      <c r="AK341" t="str">
        <f t="shared" si="127"/>
        <v/>
      </c>
      <c r="AL341" t="str">
        <f t="shared" si="128"/>
        <v/>
      </c>
      <c r="AM341" t="str">
        <f>IF(R341="","",'School Form 1-Copy'!$F$4)</f>
        <v/>
      </c>
      <c r="AN341" t="str">
        <f>IF(R341="","",'School Form 1-Copy'!$F$3)</f>
        <v/>
      </c>
      <c r="AO341" t="str">
        <f>IF(R341="","",'School Form 1-Copy'!$AH$3)</f>
        <v/>
      </c>
      <c r="AP341" t="str">
        <f>IF(R341="","",'School Form 1-Copy'!$S$3)</f>
        <v/>
      </c>
      <c r="AQ341" t="str">
        <f>IF(R341="","",IF('School Form 1-Copy'!$K$3="NCR","NCR",IF('School Form 1-Copy'!$K$3="ARMM","ARMM",IF('School Form 1-Copy'!$K$3="CARAGA","CARAGA",MID('School Form 1-Copy'!$K$3,FIND(" ",'School Form 1-Copy'!$K$3)+1,256)))))</f>
        <v/>
      </c>
      <c r="AR341" t="str">
        <f>IF(R341="","",MID('School Form 1-Copy'!$AB$4,FIND(" ",'School Form 1-Copy'!$AB$4)+1,256))</f>
        <v/>
      </c>
      <c r="AS341" t="str">
        <f>IF(R341="","",'School Form 1-Copy'!$AH$4)</f>
        <v/>
      </c>
      <c r="AT341" t="str">
        <f>IF(S341="","",'School Form 1-Copy'!$S$4)</f>
        <v/>
      </c>
      <c r="AU341" t="str">
        <f ca="1">IF(AM341="","",INDIRECT("'"&amp;"School Form 1-Copy"&amp;"'!"&amp;"AD"&amp;MATCH("*Prepared*",'School Form 1-Copy'!$AD$1:$AD$1000,0)+1))</f>
        <v/>
      </c>
    </row>
    <row r="342" spans="9:47">
      <c r="I342" t="str">
        <f t="shared" si="129"/>
        <v/>
      </c>
      <c r="J342" t="str">
        <f>IF(I342="","",VLOOKUP(F138,IF({1,0},'School Form 1-Copy'!$C$1:$C$1000,'School Form 1-Copy'!$A$1:$A$1000),2,0))</f>
        <v/>
      </c>
      <c r="K342" t="str">
        <f t="shared" si="130"/>
        <v/>
      </c>
      <c r="L342" t="str">
        <f t="shared" si="131"/>
        <v/>
      </c>
      <c r="M342" t="str">
        <f t="array" ref="M342">LOOKUP("zzzzz",CHOOSE({1,2},"",INDEX(I:I,SMALL(IF($I$3:$I$1000&lt;&gt;"",ROW($I$3:$I$1000)),ROWS($M$3:M342)))))</f>
        <v/>
      </c>
      <c r="N342" t="str">
        <f t="shared" si="113"/>
        <v/>
      </c>
      <c r="O342" t="str">
        <f t="shared" si="114"/>
        <v/>
      </c>
      <c r="P342" t="str">
        <f t="shared" si="115"/>
        <v/>
      </c>
      <c r="Q342" t="str">
        <f t="shared" si="116"/>
        <v/>
      </c>
      <c r="R342" t="str">
        <f>IFERROR(TRIM(MID(SUBSTITUTE(SUBSTITUTE(","&amp;$M342," ",", ",LEN($M342)-LEN(SUBSTITUTE($M342," ",""))),",",REPT(" ",50)),50*COLUMNS($M:M),50)),"")</f>
        <v/>
      </c>
      <c r="S342" t="str">
        <f>IFERROR(TRIM(MID(SUBSTITUTE(SUBSTITUTE(","&amp;$M342," ",", ",LEN($M342)-LEN(SUBSTITUTE($M342," ",""))),",",REPT(" ",50)),50*COLUMNS($M:N),50)),"")</f>
        <v/>
      </c>
      <c r="T342" t="str">
        <f>IFERROR(TRIM(MID(SUBSTITUTE(SUBSTITUTE(","&amp;$M342," ",", ",LEN($M342)-LEN(SUBSTITUTE($M342," ",""))),",",REPT(" ",50)),50*COLUMNS($M:O),50)),"")</f>
        <v/>
      </c>
      <c r="U342" t="str">
        <f>IFERROR(TRIM(MID(SUBSTITUTE(SUBSTITUTE(","&amp;$M342," ",", ",LEN($M342)-LEN(SUBSTITUTE($M342," ",""))),",",REPT(" ",50)),50*COLUMNS($M:P),50)),"")</f>
        <v/>
      </c>
      <c r="V342" s="53" t="e">
        <f>IF(LEN(TRIM(MID(SUBSTITUTE(SUBSTITUTE(","&amp;$Q342," ",", ",LEN($Q342)-LEN(SUBSTITUTE($Q342," ",""))),",",REPT(" ",50)),50*COLUMNS($Q:S),50)))&gt;3,TRIM(MID(SUBSTITUTE(SUBSTITUTE(","&amp;$Q342," ",", ",LEN($Q342)-LEN(SUBSTITUTE($Q342," ",""))),",",REPT(" ",50)),50*COLUMNS($Q:S),50)),"")</f>
        <v>#VALUE!</v>
      </c>
      <c r="W342" s="53" t="e">
        <f t="shared" si="117"/>
        <v>#VALUE!</v>
      </c>
      <c r="X342" t="e">
        <f t="shared" si="112"/>
        <v>#VALUE!</v>
      </c>
      <c r="Y342" s="54" t="e">
        <f t="shared" si="118"/>
        <v>#VALUE!</v>
      </c>
      <c r="Z342" s="53" t="e">
        <f>IF(AND(LEN(TRIM(MID(SUBSTITUTE(SUBSTITUTE(","&amp;$R342," ",", ",LEN($R342)-LEN(SUBSTITUTE($R342," ",""))),",",REPT(" ",50)),50*COLUMNS($R:R),50))&gt;0),LEFT(TRIM(MID(SUBSTITUTE(SUBSTITUTE(","&amp;$R342," ",", ",LEN($R342)-LEN(SUBSTITUTE($R342," ",""))),",",REPT(" ",50)),50*COLUMNS($R:R),50)),1)="I",LEFT(TRIM(MID(SUBSTITUTE(SUBSTITUTE(","&amp;$R342," ",", ",LEN($R342)-LEN(SUBSTITUTE($R342," ",""))),",",REPT(" ",50)),50*COLUMNS($R:R),50)),1)="V",LEFT(TRIM(MID(SUBSTITUTE(SUBSTITUTE(","&amp;$R342," ",", ",LEN($R342)-LEN(SUBSTITUTE($R342," ",""))),",",REPT(" ",50)),50*COLUMNS($R:R),50)),1)="X",LEFT(TRIM(MID(SUBSTITUTE(SUBSTITUTE(","&amp;$R342," ",", ",LEN($R342)-LEN(SUBSTITUTE($R342," ",""))),",",REPT(" ",50)),50*COLUMNS($R:R),50)),1)="J"),TRIM(MID(SUBSTITUTE(SUBSTITUTE(","&amp;$R342," ",", ",LEN($R342)-LEN(SUBSTITUTE($R342," ",""))),",",REPT(" ",50)),50*COLUMNS($R:R),50)),R342)</f>
        <v>#VALUE!</v>
      </c>
      <c r="AA342" s="55" t="str">
        <f t="shared" si="119"/>
        <v xml:space="preserve"> </v>
      </c>
      <c r="AB342" s="56" t="e">
        <f>IF(AE342="",IF(OR(LEFT(W342,1)="I",LEFT(W342,1)="V",LEFT(W342,1)="X",LEFT(W342,2)="JR",LEFT(W342,2)="SR"),IF(LEN(T342)-LEN(SUBSTITUTE(T342," ",""))&gt;=2,LEFT(T342,(FIND(" ",T342,1)-1)),W342),IF(AND(W342="",V342=""),IF(SUBSTITUTE(SUBSTITUTE(SUBSTITUTE(R342,AA342,""),".","")," ","")="",IF(LEN(TRIM(MID(SUBSTITUTE(SUBSTITUTE(","&amp;$Q342," ",", ",LEN($Q342)-LEN(SUBSTITUTE($Q342," ",""))),",",REPT(" ",50)),50*COLUMNS($Q:S),50)))&gt;3,LEFT(TRIM(MID(SUBSTITUTE(SUBSTITUTE(","&amp;$Q342," ",", ",LEN($Q342)-LEN(SUBSTITUTE($Q342," ",""))),",",REPT(" ",50)),50*COLUMNS($Q:S),50)),3),TRIM(MID(SUBSTITUTE(SUBSTITUTE(","&amp;$Q342," ",", ",LEN($Q342)-LEN(SUBSTITUTE($Q342," ",""))),",",REPT(" ",50)),50*COLUMNS($Q:S),50))),SUBSTITUTE(SUBSTITUTE(SUBSTITUTE(R342,AA342,""),".","")," ","")),IF(AND(LEN(W342)&gt;0,LEN(V342)&gt;0),IF(SUBSTITUTE(SUBSTITUTE(SUBSTITUTE(R342,AA342,""),".","")," ","")="",IF(LEN(TRIM(MID(SUBSTITUTE(SUBSTITUTE(","&amp;$Q342," ",", ",LEN($Q342)-LEN(SUBSTITUTE($Q342," ",""))),",",REPT(" ",50)),50*COLUMNS($Q:S),50)))&gt;3,LEFT(TRIM(MID(SUBSTITUTE(SUBSTITUTE(","&amp;$Q342," ",", ",LEN($Q342)-LEN(SUBSTITUTE($Q342," ",""))),",",REPT(" ",50)),50*COLUMNS($Q:S),50)),3),TRIM(MID(SUBSTITUTE(SUBSTITUTE(","&amp;$Q342," ",", ",LEN($Q342)-LEN(SUBSTITUTE($Q342," ",""))),",",REPT(" ",50)),50*COLUMNS($Q:S),50))),SUBSTITUTE(SUBSTITUTE(SUBSTITUTE(R342,AA342,""),".","")," ","")),""))),AE342)</f>
        <v>#VALUE!</v>
      </c>
      <c r="AC342" s="56" t="e">
        <f t="shared" si="120"/>
        <v>#VALUE!</v>
      </c>
      <c r="AD342" s="57" t="str">
        <f t="shared" si="121"/>
        <v/>
      </c>
      <c r="AE342" t="str">
        <f t="array" ref="AE342">IFERROR(INDEX(elem_res,MATCH(TRUE,ISNUMBER(SEARCH(elem_ext,AA342)),0)),"")</f>
        <v/>
      </c>
      <c r="AF342" t="str">
        <f t="shared" si="122"/>
        <v xml:space="preserve"> </v>
      </c>
      <c r="AG342" t="str">
        <f t="shared" si="123"/>
        <v/>
      </c>
      <c r="AH342" t="e">
        <f t="shared" si="124"/>
        <v>#VALUE!</v>
      </c>
      <c r="AI342" t="str">
        <f t="shared" si="125"/>
        <v/>
      </c>
      <c r="AJ342" t="str">
        <f t="shared" si="126"/>
        <v/>
      </c>
      <c r="AK342" t="str">
        <f t="shared" si="127"/>
        <v/>
      </c>
      <c r="AL342" t="str">
        <f t="shared" si="128"/>
        <v/>
      </c>
      <c r="AM342" t="str">
        <f>IF(R342="","",'School Form 1-Copy'!$F$4)</f>
        <v/>
      </c>
      <c r="AN342" t="str">
        <f>IF(R342="","",'School Form 1-Copy'!$F$3)</f>
        <v/>
      </c>
      <c r="AO342" t="str">
        <f>IF(R342="","",'School Form 1-Copy'!$AH$3)</f>
        <v/>
      </c>
      <c r="AP342" t="str">
        <f>IF(R342="","",'School Form 1-Copy'!$S$3)</f>
        <v/>
      </c>
      <c r="AQ342" t="str">
        <f>IF(R342="","",IF('School Form 1-Copy'!$K$3="NCR","NCR",IF('School Form 1-Copy'!$K$3="ARMM","ARMM",IF('School Form 1-Copy'!$K$3="CARAGA","CARAGA",MID('School Form 1-Copy'!$K$3,FIND(" ",'School Form 1-Copy'!$K$3)+1,256)))))</f>
        <v/>
      </c>
      <c r="AR342" t="str">
        <f>IF(R342="","",MID('School Form 1-Copy'!$AB$4,FIND(" ",'School Form 1-Copy'!$AB$4)+1,256))</f>
        <v/>
      </c>
      <c r="AS342" t="str">
        <f>IF(R342="","",'School Form 1-Copy'!$AH$4)</f>
        <v/>
      </c>
      <c r="AT342" t="str">
        <f>IF(S342="","",'School Form 1-Copy'!$S$4)</f>
        <v/>
      </c>
      <c r="AU342" t="str">
        <f ca="1">IF(AM342="","",INDIRECT("'"&amp;"School Form 1-Copy"&amp;"'!"&amp;"AD"&amp;MATCH("*Prepared*",'School Form 1-Copy'!$AD$1:$AD$1000,0)+1))</f>
        <v/>
      </c>
    </row>
    <row r="343" spans="9:47">
      <c r="I343" t="str">
        <f t="shared" si="129"/>
        <v/>
      </c>
      <c r="J343" t="str">
        <f>IF(I343="","",VLOOKUP(F139,IF({1,0},'School Form 1-Copy'!$C$1:$C$1000,'School Form 1-Copy'!$A$1:$A$1000),2,0))</f>
        <v/>
      </c>
      <c r="K343" t="str">
        <f t="shared" si="130"/>
        <v/>
      </c>
      <c r="L343" t="str">
        <f t="shared" si="131"/>
        <v/>
      </c>
      <c r="M343" t="str">
        <f t="array" ref="M343">LOOKUP("zzzzz",CHOOSE({1,2},"",INDEX(I:I,SMALL(IF($I$3:$I$1000&lt;&gt;"",ROW($I$3:$I$1000)),ROWS($M$3:M343)))))</f>
        <v/>
      </c>
      <c r="N343" t="str">
        <f t="shared" si="113"/>
        <v/>
      </c>
      <c r="O343" t="str">
        <f t="shared" si="114"/>
        <v/>
      </c>
      <c r="P343" t="str">
        <f t="shared" si="115"/>
        <v/>
      </c>
      <c r="Q343" t="str">
        <f t="shared" si="116"/>
        <v/>
      </c>
      <c r="R343" t="str">
        <f>IFERROR(TRIM(MID(SUBSTITUTE(SUBSTITUTE(","&amp;$M343," ",", ",LEN($M343)-LEN(SUBSTITUTE($M343," ",""))),",",REPT(" ",50)),50*COLUMNS($M:M),50)),"")</f>
        <v/>
      </c>
      <c r="S343" t="str">
        <f>IFERROR(TRIM(MID(SUBSTITUTE(SUBSTITUTE(","&amp;$M343," ",", ",LEN($M343)-LEN(SUBSTITUTE($M343," ",""))),",",REPT(" ",50)),50*COLUMNS($M:N),50)),"")</f>
        <v/>
      </c>
      <c r="T343" t="str">
        <f>IFERROR(TRIM(MID(SUBSTITUTE(SUBSTITUTE(","&amp;$M343," ",", ",LEN($M343)-LEN(SUBSTITUTE($M343," ",""))),",",REPT(" ",50)),50*COLUMNS($M:O),50)),"")</f>
        <v/>
      </c>
      <c r="U343" t="str">
        <f>IFERROR(TRIM(MID(SUBSTITUTE(SUBSTITUTE(","&amp;$M343," ",", ",LEN($M343)-LEN(SUBSTITUTE($M343," ",""))),",",REPT(" ",50)),50*COLUMNS($M:P),50)),"")</f>
        <v/>
      </c>
      <c r="V343" s="53" t="e">
        <f>IF(LEN(TRIM(MID(SUBSTITUTE(SUBSTITUTE(","&amp;$Q343," ",", ",LEN($Q343)-LEN(SUBSTITUTE($Q343," ",""))),",",REPT(" ",50)),50*COLUMNS($Q:S),50)))&gt;3,TRIM(MID(SUBSTITUTE(SUBSTITUTE(","&amp;$Q343," ",", ",LEN($Q343)-LEN(SUBSTITUTE($Q343," ",""))),",",REPT(" ",50)),50*COLUMNS($Q:S),50)),"")</f>
        <v>#VALUE!</v>
      </c>
      <c r="W343" s="53" t="e">
        <f t="shared" si="117"/>
        <v>#VALUE!</v>
      </c>
      <c r="X343" t="e">
        <f t="shared" si="112"/>
        <v>#VALUE!</v>
      </c>
      <c r="Y343" s="54" t="e">
        <f t="shared" si="118"/>
        <v>#VALUE!</v>
      </c>
      <c r="Z343" s="53" t="e">
        <f>IF(AND(LEN(TRIM(MID(SUBSTITUTE(SUBSTITUTE(","&amp;$R343," ",", ",LEN($R343)-LEN(SUBSTITUTE($R343," ",""))),",",REPT(" ",50)),50*COLUMNS($R:R),50))&gt;0),LEFT(TRIM(MID(SUBSTITUTE(SUBSTITUTE(","&amp;$R343," ",", ",LEN($R343)-LEN(SUBSTITUTE($R343," ",""))),",",REPT(" ",50)),50*COLUMNS($R:R),50)),1)="I",LEFT(TRIM(MID(SUBSTITUTE(SUBSTITUTE(","&amp;$R343," ",", ",LEN($R343)-LEN(SUBSTITUTE($R343," ",""))),",",REPT(" ",50)),50*COLUMNS($R:R),50)),1)="V",LEFT(TRIM(MID(SUBSTITUTE(SUBSTITUTE(","&amp;$R343," ",", ",LEN($R343)-LEN(SUBSTITUTE($R343," ",""))),",",REPT(" ",50)),50*COLUMNS($R:R),50)),1)="X",LEFT(TRIM(MID(SUBSTITUTE(SUBSTITUTE(","&amp;$R343," ",", ",LEN($R343)-LEN(SUBSTITUTE($R343," ",""))),",",REPT(" ",50)),50*COLUMNS($R:R),50)),1)="J"),TRIM(MID(SUBSTITUTE(SUBSTITUTE(","&amp;$R343," ",", ",LEN($R343)-LEN(SUBSTITUTE($R343," ",""))),",",REPT(" ",50)),50*COLUMNS($R:R),50)),R343)</f>
        <v>#VALUE!</v>
      </c>
      <c r="AA343" s="55" t="str">
        <f t="shared" si="119"/>
        <v xml:space="preserve"> </v>
      </c>
      <c r="AB343" s="56" t="e">
        <f>IF(AE343="",IF(OR(LEFT(W343,1)="I",LEFT(W343,1)="V",LEFT(W343,1)="X",LEFT(W343,2)="JR",LEFT(W343,2)="SR"),IF(LEN(T343)-LEN(SUBSTITUTE(T343," ",""))&gt;=2,LEFT(T343,(FIND(" ",T343,1)-1)),W343),IF(AND(W343="",V343=""),IF(SUBSTITUTE(SUBSTITUTE(SUBSTITUTE(R343,AA343,""),".","")," ","")="",IF(LEN(TRIM(MID(SUBSTITUTE(SUBSTITUTE(","&amp;$Q343," ",", ",LEN($Q343)-LEN(SUBSTITUTE($Q343," ",""))),",",REPT(" ",50)),50*COLUMNS($Q:S),50)))&gt;3,LEFT(TRIM(MID(SUBSTITUTE(SUBSTITUTE(","&amp;$Q343," ",", ",LEN($Q343)-LEN(SUBSTITUTE($Q343," ",""))),",",REPT(" ",50)),50*COLUMNS($Q:S),50)),3),TRIM(MID(SUBSTITUTE(SUBSTITUTE(","&amp;$Q343," ",", ",LEN($Q343)-LEN(SUBSTITUTE($Q343," ",""))),",",REPT(" ",50)),50*COLUMNS($Q:S),50))),SUBSTITUTE(SUBSTITUTE(SUBSTITUTE(R343,AA343,""),".","")," ","")),IF(AND(LEN(W343)&gt;0,LEN(V343)&gt;0),IF(SUBSTITUTE(SUBSTITUTE(SUBSTITUTE(R343,AA343,""),".","")," ","")="",IF(LEN(TRIM(MID(SUBSTITUTE(SUBSTITUTE(","&amp;$Q343," ",", ",LEN($Q343)-LEN(SUBSTITUTE($Q343," ",""))),",",REPT(" ",50)),50*COLUMNS($Q:S),50)))&gt;3,LEFT(TRIM(MID(SUBSTITUTE(SUBSTITUTE(","&amp;$Q343," ",", ",LEN($Q343)-LEN(SUBSTITUTE($Q343," ",""))),",",REPT(" ",50)),50*COLUMNS($Q:S),50)),3),TRIM(MID(SUBSTITUTE(SUBSTITUTE(","&amp;$Q343," ",", ",LEN($Q343)-LEN(SUBSTITUTE($Q343," ",""))),",",REPT(" ",50)),50*COLUMNS($Q:S),50))),SUBSTITUTE(SUBSTITUTE(SUBSTITUTE(R343,AA343,""),".","")," ","")),""))),AE343)</f>
        <v>#VALUE!</v>
      </c>
      <c r="AC343" s="56" t="e">
        <f t="shared" si="120"/>
        <v>#VALUE!</v>
      </c>
      <c r="AD343" s="57" t="str">
        <f t="shared" si="121"/>
        <v/>
      </c>
      <c r="AE343" t="str">
        <f t="array" ref="AE343">IFERROR(INDEX(elem_res,MATCH(TRUE,ISNUMBER(SEARCH(elem_ext,AA343)),0)),"")</f>
        <v/>
      </c>
      <c r="AF343" t="str">
        <f t="shared" si="122"/>
        <v xml:space="preserve"> </v>
      </c>
      <c r="AG343" t="str">
        <f t="shared" si="123"/>
        <v/>
      </c>
      <c r="AH343" t="e">
        <f t="shared" si="124"/>
        <v>#VALUE!</v>
      </c>
      <c r="AI343" t="str">
        <f t="shared" si="125"/>
        <v/>
      </c>
      <c r="AJ343" t="str">
        <f t="shared" si="126"/>
        <v/>
      </c>
      <c r="AK343" t="str">
        <f t="shared" si="127"/>
        <v/>
      </c>
      <c r="AL343" t="str">
        <f t="shared" si="128"/>
        <v/>
      </c>
      <c r="AM343" t="str">
        <f>IF(R343="","",'School Form 1-Copy'!$F$4)</f>
        <v/>
      </c>
      <c r="AN343" t="str">
        <f>IF(R343="","",'School Form 1-Copy'!$F$3)</f>
        <v/>
      </c>
      <c r="AO343" t="str">
        <f>IF(R343="","",'School Form 1-Copy'!$AH$3)</f>
        <v/>
      </c>
      <c r="AP343" t="str">
        <f>IF(R343="","",'School Form 1-Copy'!$S$3)</f>
        <v/>
      </c>
      <c r="AQ343" t="str">
        <f>IF(R343="","",IF('School Form 1-Copy'!$K$3="NCR","NCR",IF('School Form 1-Copy'!$K$3="ARMM","ARMM",IF('School Form 1-Copy'!$K$3="CARAGA","CARAGA",MID('School Form 1-Copy'!$K$3,FIND(" ",'School Form 1-Copy'!$K$3)+1,256)))))</f>
        <v/>
      </c>
      <c r="AR343" t="str">
        <f>IF(R343="","",MID('School Form 1-Copy'!$AB$4,FIND(" ",'School Form 1-Copy'!$AB$4)+1,256))</f>
        <v/>
      </c>
      <c r="AS343" t="str">
        <f>IF(R343="","",'School Form 1-Copy'!$AH$4)</f>
        <v/>
      </c>
      <c r="AT343" t="str">
        <f>IF(S343="","",'School Form 1-Copy'!$S$4)</f>
        <v/>
      </c>
      <c r="AU343" t="str">
        <f ca="1">IF(AM343="","",INDIRECT("'"&amp;"School Form 1-Copy"&amp;"'!"&amp;"AD"&amp;MATCH("*Prepared*",'School Form 1-Copy'!$AD$1:$AD$1000,0)+1))</f>
        <v/>
      </c>
    </row>
    <row r="344" spans="9:47">
      <c r="I344" t="str">
        <f t="shared" si="129"/>
        <v/>
      </c>
      <c r="J344" t="str">
        <f>IF(I344="","",VLOOKUP(F140,IF({1,0},'School Form 1-Copy'!$C$1:$C$1000,'School Form 1-Copy'!$A$1:$A$1000),2,0))</f>
        <v/>
      </c>
      <c r="K344" t="str">
        <f t="shared" si="130"/>
        <v/>
      </c>
      <c r="L344" t="str">
        <f t="shared" si="131"/>
        <v/>
      </c>
      <c r="M344" t="str">
        <f t="array" ref="M344">LOOKUP("zzzzz",CHOOSE({1,2},"",INDEX(I:I,SMALL(IF($I$3:$I$1000&lt;&gt;"",ROW($I$3:$I$1000)),ROWS($M$3:M344)))))</f>
        <v/>
      </c>
      <c r="N344" t="str">
        <f t="shared" si="113"/>
        <v/>
      </c>
      <c r="O344" t="str">
        <f t="shared" si="114"/>
        <v/>
      </c>
      <c r="P344" t="str">
        <f t="shared" si="115"/>
        <v/>
      </c>
      <c r="Q344" t="str">
        <f t="shared" si="116"/>
        <v/>
      </c>
      <c r="R344" t="str">
        <f>IFERROR(TRIM(MID(SUBSTITUTE(SUBSTITUTE(","&amp;$M344," ",", ",LEN($M344)-LEN(SUBSTITUTE($M344," ",""))),",",REPT(" ",50)),50*COLUMNS($M:M),50)),"")</f>
        <v/>
      </c>
      <c r="S344" t="str">
        <f>IFERROR(TRIM(MID(SUBSTITUTE(SUBSTITUTE(","&amp;$M344," ",", ",LEN($M344)-LEN(SUBSTITUTE($M344," ",""))),",",REPT(" ",50)),50*COLUMNS($M:N),50)),"")</f>
        <v/>
      </c>
      <c r="T344" t="str">
        <f>IFERROR(TRIM(MID(SUBSTITUTE(SUBSTITUTE(","&amp;$M344," ",", ",LEN($M344)-LEN(SUBSTITUTE($M344," ",""))),",",REPT(" ",50)),50*COLUMNS($M:O),50)),"")</f>
        <v/>
      </c>
      <c r="U344" t="str">
        <f>IFERROR(TRIM(MID(SUBSTITUTE(SUBSTITUTE(","&amp;$M344," ",", ",LEN($M344)-LEN(SUBSTITUTE($M344," ",""))),",",REPT(" ",50)),50*COLUMNS($M:P),50)),"")</f>
        <v/>
      </c>
      <c r="V344" s="53" t="e">
        <f>IF(LEN(TRIM(MID(SUBSTITUTE(SUBSTITUTE(","&amp;$Q344," ",", ",LEN($Q344)-LEN(SUBSTITUTE($Q344," ",""))),",",REPT(" ",50)),50*COLUMNS($Q:S),50)))&gt;3,TRIM(MID(SUBSTITUTE(SUBSTITUTE(","&amp;$Q344," ",", ",LEN($Q344)-LEN(SUBSTITUTE($Q344," ",""))),",",REPT(" ",50)),50*COLUMNS($Q:S),50)),"")</f>
        <v>#VALUE!</v>
      </c>
      <c r="W344" s="53" t="e">
        <f t="shared" si="117"/>
        <v>#VALUE!</v>
      </c>
      <c r="X344" t="e">
        <f t="shared" si="112"/>
        <v>#VALUE!</v>
      </c>
      <c r="Y344" s="54" t="e">
        <f t="shared" si="118"/>
        <v>#VALUE!</v>
      </c>
      <c r="Z344" s="53" t="e">
        <f>IF(AND(LEN(TRIM(MID(SUBSTITUTE(SUBSTITUTE(","&amp;$R344," ",", ",LEN($R344)-LEN(SUBSTITUTE($R344," ",""))),",",REPT(" ",50)),50*COLUMNS($R:R),50))&gt;0),LEFT(TRIM(MID(SUBSTITUTE(SUBSTITUTE(","&amp;$R344," ",", ",LEN($R344)-LEN(SUBSTITUTE($R344," ",""))),",",REPT(" ",50)),50*COLUMNS($R:R),50)),1)="I",LEFT(TRIM(MID(SUBSTITUTE(SUBSTITUTE(","&amp;$R344," ",", ",LEN($R344)-LEN(SUBSTITUTE($R344," ",""))),",",REPT(" ",50)),50*COLUMNS($R:R),50)),1)="V",LEFT(TRIM(MID(SUBSTITUTE(SUBSTITUTE(","&amp;$R344," ",", ",LEN($R344)-LEN(SUBSTITUTE($R344," ",""))),",",REPT(" ",50)),50*COLUMNS($R:R),50)),1)="X",LEFT(TRIM(MID(SUBSTITUTE(SUBSTITUTE(","&amp;$R344," ",", ",LEN($R344)-LEN(SUBSTITUTE($R344," ",""))),",",REPT(" ",50)),50*COLUMNS($R:R),50)),1)="J"),TRIM(MID(SUBSTITUTE(SUBSTITUTE(","&amp;$R344," ",", ",LEN($R344)-LEN(SUBSTITUTE($R344," ",""))),",",REPT(" ",50)),50*COLUMNS($R:R),50)),R344)</f>
        <v>#VALUE!</v>
      </c>
      <c r="AA344" s="55" t="str">
        <f t="shared" si="119"/>
        <v xml:space="preserve"> </v>
      </c>
      <c r="AB344" s="56" t="e">
        <f>IF(AE344="",IF(OR(LEFT(W344,1)="I",LEFT(W344,1)="V",LEFT(W344,1)="X",LEFT(W344,2)="JR",LEFT(W344,2)="SR"),IF(LEN(T344)-LEN(SUBSTITUTE(T344," ",""))&gt;=2,LEFT(T344,(FIND(" ",T344,1)-1)),W344),IF(AND(W344="",V344=""),IF(SUBSTITUTE(SUBSTITUTE(SUBSTITUTE(R344,AA344,""),".","")," ","")="",IF(LEN(TRIM(MID(SUBSTITUTE(SUBSTITUTE(","&amp;$Q344," ",", ",LEN($Q344)-LEN(SUBSTITUTE($Q344," ",""))),",",REPT(" ",50)),50*COLUMNS($Q:S),50)))&gt;3,LEFT(TRIM(MID(SUBSTITUTE(SUBSTITUTE(","&amp;$Q344," ",", ",LEN($Q344)-LEN(SUBSTITUTE($Q344," ",""))),",",REPT(" ",50)),50*COLUMNS($Q:S),50)),3),TRIM(MID(SUBSTITUTE(SUBSTITUTE(","&amp;$Q344," ",", ",LEN($Q344)-LEN(SUBSTITUTE($Q344," ",""))),",",REPT(" ",50)),50*COLUMNS($Q:S),50))),SUBSTITUTE(SUBSTITUTE(SUBSTITUTE(R344,AA344,""),".","")," ","")),IF(AND(LEN(W344)&gt;0,LEN(V344)&gt;0),IF(SUBSTITUTE(SUBSTITUTE(SUBSTITUTE(R344,AA344,""),".","")," ","")="",IF(LEN(TRIM(MID(SUBSTITUTE(SUBSTITUTE(","&amp;$Q344," ",", ",LEN($Q344)-LEN(SUBSTITUTE($Q344," ",""))),",",REPT(" ",50)),50*COLUMNS($Q:S),50)))&gt;3,LEFT(TRIM(MID(SUBSTITUTE(SUBSTITUTE(","&amp;$Q344," ",", ",LEN($Q344)-LEN(SUBSTITUTE($Q344," ",""))),",",REPT(" ",50)),50*COLUMNS($Q:S),50)),3),TRIM(MID(SUBSTITUTE(SUBSTITUTE(","&amp;$Q344," ",", ",LEN($Q344)-LEN(SUBSTITUTE($Q344," ",""))),",",REPT(" ",50)),50*COLUMNS($Q:S),50))),SUBSTITUTE(SUBSTITUTE(SUBSTITUTE(R344,AA344,""),".","")," ","")),""))),AE344)</f>
        <v>#VALUE!</v>
      </c>
      <c r="AC344" s="56" t="e">
        <f t="shared" si="120"/>
        <v>#VALUE!</v>
      </c>
      <c r="AD344" s="57" t="str">
        <f t="shared" si="121"/>
        <v/>
      </c>
      <c r="AE344" t="str">
        <f t="array" ref="AE344">IFERROR(INDEX(elem_res,MATCH(TRUE,ISNUMBER(SEARCH(elem_ext,AA344)),0)),"")</f>
        <v/>
      </c>
      <c r="AF344" t="str">
        <f t="shared" si="122"/>
        <v xml:space="preserve"> </v>
      </c>
      <c r="AG344" t="str">
        <f t="shared" si="123"/>
        <v/>
      </c>
      <c r="AH344" t="e">
        <f t="shared" si="124"/>
        <v>#VALUE!</v>
      </c>
      <c r="AI344" t="str">
        <f t="shared" si="125"/>
        <v/>
      </c>
      <c r="AJ344" t="str">
        <f t="shared" si="126"/>
        <v/>
      </c>
      <c r="AK344" t="str">
        <f t="shared" si="127"/>
        <v/>
      </c>
      <c r="AL344" t="str">
        <f t="shared" si="128"/>
        <v/>
      </c>
      <c r="AM344" t="str">
        <f>IF(R344="","",'School Form 1-Copy'!$F$4)</f>
        <v/>
      </c>
      <c r="AN344" t="str">
        <f>IF(R344="","",'School Form 1-Copy'!$F$3)</f>
        <v/>
      </c>
      <c r="AO344" t="str">
        <f>IF(R344="","",'School Form 1-Copy'!$AH$3)</f>
        <v/>
      </c>
      <c r="AP344" t="str">
        <f>IF(R344="","",'School Form 1-Copy'!$S$3)</f>
        <v/>
      </c>
      <c r="AQ344" t="str">
        <f>IF(R344="","",IF('School Form 1-Copy'!$K$3="NCR","NCR",IF('School Form 1-Copy'!$K$3="ARMM","ARMM",IF('School Form 1-Copy'!$K$3="CARAGA","CARAGA",MID('School Form 1-Copy'!$K$3,FIND(" ",'School Form 1-Copy'!$K$3)+1,256)))))</f>
        <v/>
      </c>
      <c r="AR344" t="str">
        <f>IF(R344="","",MID('School Form 1-Copy'!$AB$4,FIND(" ",'School Form 1-Copy'!$AB$4)+1,256))</f>
        <v/>
      </c>
      <c r="AS344" t="str">
        <f>IF(R344="","",'School Form 1-Copy'!$AH$4)</f>
        <v/>
      </c>
      <c r="AT344" t="str">
        <f>IF(S344="","",'School Form 1-Copy'!$S$4)</f>
        <v/>
      </c>
      <c r="AU344" t="str">
        <f ca="1">IF(AM344="","",INDIRECT("'"&amp;"School Form 1-Copy"&amp;"'!"&amp;"AD"&amp;MATCH("*Prepared*",'School Form 1-Copy'!$AD$1:$AD$1000,0)+1))</f>
        <v/>
      </c>
    </row>
    <row r="345" spans="9:47">
      <c r="I345" t="str">
        <f t="shared" si="129"/>
        <v/>
      </c>
      <c r="J345" t="str">
        <f>IF(I345="","",VLOOKUP(F141,IF({1,0},'School Form 1-Copy'!$C$1:$C$1000,'School Form 1-Copy'!$A$1:$A$1000),2,0))</f>
        <v/>
      </c>
      <c r="K345" t="str">
        <f t="shared" si="130"/>
        <v/>
      </c>
      <c r="L345" t="str">
        <f t="shared" si="131"/>
        <v/>
      </c>
      <c r="M345" t="str">
        <f t="array" ref="M345">LOOKUP("zzzzz",CHOOSE({1,2},"",INDEX(I:I,SMALL(IF($I$3:$I$1000&lt;&gt;"",ROW($I$3:$I$1000)),ROWS($M$3:M345)))))</f>
        <v/>
      </c>
      <c r="N345" t="str">
        <f t="shared" si="113"/>
        <v/>
      </c>
      <c r="O345" t="str">
        <f t="shared" si="114"/>
        <v/>
      </c>
      <c r="P345" t="str">
        <f t="shared" si="115"/>
        <v/>
      </c>
      <c r="Q345" t="str">
        <f t="shared" si="116"/>
        <v/>
      </c>
      <c r="R345" t="str">
        <f>IFERROR(TRIM(MID(SUBSTITUTE(SUBSTITUTE(","&amp;$M345," ",", ",LEN($M345)-LEN(SUBSTITUTE($M345," ",""))),",",REPT(" ",50)),50*COLUMNS($M:M),50)),"")</f>
        <v/>
      </c>
      <c r="S345" t="str">
        <f>IFERROR(TRIM(MID(SUBSTITUTE(SUBSTITUTE(","&amp;$M345," ",", ",LEN($M345)-LEN(SUBSTITUTE($M345," ",""))),",",REPT(" ",50)),50*COLUMNS($M:N),50)),"")</f>
        <v/>
      </c>
      <c r="T345" t="str">
        <f>IFERROR(TRIM(MID(SUBSTITUTE(SUBSTITUTE(","&amp;$M345," ",", ",LEN($M345)-LEN(SUBSTITUTE($M345," ",""))),",",REPT(" ",50)),50*COLUMNS($M:O),50)),"")</f>
        <v/>
      </c>
      <c r="U345" t="str">
        <f>IFERROR(TRIM(MID(SUBSTITUTE(SUBSTITUTE(","&amp;$M345," ",", ",LEN($M345)-LEN(SUBSTITUTE($M345," ",""))),",",REPT(" ",50)),50*COLUMNS($M:P),50)),"")</f>
        <v/>
      </c>
      <c r="V345" s="53" t="e">
        <f>IF(LEN(TRIM(MID(SUBSTITUTE(SUBSTITUTE(","&amp;$Q345," ",", ",LEN($Q345)-LEN(SUBSTITUTE($Q345," ",""))),",",REPT(" ",50)),50*COLUMNS($Q:S),50)))&gt;3,TRIM(MID(SUBSTITUTE(SUBSTITUTE(","&amp;$Q345," ",", ",LEN($Q345)-LEN(SUBSTITUTE($Q345," ",""))),",",REPT(" ",50)),50*COLUMNS($Q:S),50)),"")</f>
        <v>#VALUE!</v>
      </c>
      <c r="W345" s="53" t="e">
        <f t="shared" si="117"/>
        <v>#VALUE!</v>
      </c>
      <c r="X345" t="e">
        <f t="shared" si="112"/>
        <v>#VALUE!</v>
      </c>
      <c r="Y345" s="54" t="e">
        <f t="shared" si="118"/>
        <v>#VALUE!</v>
      </c>
      <c r="Z345" s="53" t="e">
        <f>IF(AND(LEN(TRIM(MID(SUBSTITUTE(SUBSTITUTE(","&amp;$R345," ",", ",LEN($R345)-LEN(SUBSTITUTE($R345," ",""))),",",REPT(" ",50)),50*COLUMNS($R:R),50))&gt;0),LEFT(TRIM(MID(SUBSTITUTE(SUBSTITUTE(","&amp;$R345," ",", ",LEN($R345)-LEN(SUBSTITUTE($R345," ",""))),",",REPT(" ",50)),50*COLUMNS($R:R),50)),1)="I",LEFT(TRIM(MID(SUBSTITUTE(SUBSTITUTE(","&amp;$R345," ",", ",LEN($R345)-LEN(SUBSTITUTE($R345," ",""))),",",REPT(" ",50)),50*COLUMNS($R:R),50)),1)="V",LEFT(TRIM(MID(SUBSTITUTE(SUBSTITUTE(","&amp;$R345," ",", ",LEN($R345)-LEN(SUBSTITUTE($R345," ",""))),",",REPT(" ",50)),50*COLUMNS($R:R),50)),1)="X",LEFT(TRIM(MID(SUBSTITUTE(SUBSTITUTE(","&amp;$R345," ",", ",LEN($R345)-LEN(SUBSTITUTE($R345," ",""))),",",REPT(" ",50)),50*COLUMNS($R:R),50)),1)="J"),TRIM(MID(SUBSTITUTE(SUBSTITUTE(","&amp;$R345," ",", ",LEN($R345)-LEN(SUBSTITUTE($R345," ",""))),",",REPT(" ",50)),50*COLUMNS($R:R),50)),R345)</f>
        <v>#VALUE!</v>
      </c>
      <c r="AA345" s="55" t="str">
        <f t="shared" si="119"/>
        <v xml:space="preserve"> </v>
      </c>
      <c r="AB345" s="56" t="e">
        <f>IF(AE345="",IF(OR(LEFT(W345,1)="I",LEFT(W345,1)="V",LEFT(W345,1)="X",LEFT(W345,2)="JR",LEFT(W345,2)="SR"),IF(LEN(T345)-LEN(SUBSTITUTE(T345," ",""))&gt;=2,LEFT(T345,(FIND(" ",T345,1)-1)),W345),IF(AND(W345="",V345=""),IF(SUBSTITUTE(SUBSTITUTE(SUBSTITUTE(R345,AA345,""),".","")," ","")="",IF(LEN(TRIM(MID(SUBSTITUTE(SUBSTITUTE(","&amp;$Q345," ",", ",LEN($Q345)-LEN(SUBSTITUTE($Q345," ",""))),",",REPT(" ",50)),50*COLUMNS($Q:S),50)))&gt;3,LEFT(TRIM(MID(SUBSTITUTE(SUBSTITUTE(","&amp;$Q345," ",", ",LEN($Q345)-LEN(SUBSTITUTE($Q345," ",""))),",",REPT(" ",50)),50*COLUMNS($Q:S),50)),3),TRIM(MID(SUBSTITUTE(SUBSTITUTE(","&amp;$Q345," ",", ",LEN($Q345)-LEN(SUBSTITUTE($Q345," ",""))),",",REPT(" ",50)),50*COLUMNS($Q:S),50))),SUBSTITUTE(SUBSTITUTE(SUBSTITUTE(R345,AA345,""),".","")," ","")),IF(AND(LEN(W345)&gt;0,LEN(V345)&gt;0),IF(SUBSTITUTE(SUBSTITUTE(SUBSTITUTE(R345,AA345,""),".","")," ","")="",IF(LEN(TRIM(MID(SUBSTITUTE(SUBSTITUTE(","&amp;$Q345," ",", ",LEN($Q345)-LEN(SUBSTITUTE($Q345," ",""))),",",REPT(" ",50)),50*COLUMNS($Q:S),50)))&gt;3,LEFT(TRIM(MID(SUBSTITUTE(SUBSTITUTE(","&amp;$Q345," ",", ",LEN($Q345)-LEN(SUBSTITUTE($Q345," ",""))),",",REPT(" ",50)),50*COLUMNS($Q:S),50)),3),TRIM(MID(SUBSTITUTE(SUBSTITUTE(","&amp;$Q345," ",", ",LEN($Q345)-LEN(SUBSTITUTE($Q345," ",""))),",",REPT(" ",50)),50*COLUMNS($Q:S),50))),SUBSTITUTE(SUBSTITUTE(SUBSTITUTE(R345,AA345,""),".","")," ","")),""))),AE345)</f>
        <v>#VALUE!</v>
      </c>
      <c r="AC345" s="56" t="e">
        <f t="shared" si="120"/>
        <v>#VALUE!</v>
      </c>
      <c r="AD345" s="57" t="str">
        <f t="shared" si="121"/>
        <v/>
      </c>
      <c r="AE345" t="str">
        <f t="array" ref="AE345">IFERROR(INDEX(elem_res,MATCH(TRUE,ISNUMBER(SEARCH(elem_ext,AA345)),0)),"")</f>
        <v/>
      </c>
      <c r="AF345" t="str">
        <f t="shared" si="122"/>
        <v xml:space="preserve"> </v>
      </c>
      <c r="AG345" t="str">
        <f t="shared" si="123"/>
        <v/>
      </c>
      <c r="AH345" t="e">
        <f t="shared" si="124"/>
        <v>#VALUE!</v>
      </c>
      <c r="AI345" t="str">
        <f t="shared" si="125"/>
        <v/>
      </c>
      <c r="AJ345" t="str">
        <f t="shared" si="126"/>
        <v/>
      </c>
      <c r="AK345" t="str">
        <f t="shared" si="127"/>
        <v/>
      </c>
      <c r="AL345" t="str">
        <f t="shared" si="128"/>
        <v/>
      </c>
      <c r="AM345" t="str">
        <f>IF(R345="","",'School Form 1-Copy'!$F$4)</f>
        <v/>
      </c>
      <c r="AN345" t="str">
        <f>IF(R345="","",'School Form 1-Copy'!$F$3)</f>
        <v/>
      </c>
      <c r="AO345" t="str">
        <f>IF(R345="","",'School Form 1-Copy'!$AH$3)</f>
        <v/>
      </c>
      <c r="AP345" t="str">
        <f>IF(R345="","",'School Form 1-Copy'!$S$3)</f>
        <v/>
      </c>
      <c r="AQ345" t="str">
        <f>IF(R345="","",IF('School Form 1-Copy'!$K$3="NCR","NCR",IF('School Form 1-Copy'!$K$3="ARMM","ARMM",IF('School Form 1-Copy'!$K$3="CARAGA","CARAGA",MID('School Form 1-Copy'!$K$3,FIND(" ",'School Form 1-Copy'!$K$3)+1,256)))))</f>
        <v/>
      </c>
      <c r="AR345" t="str">
        <f>IF(R345="","",MID('School Form 1-Copy'!$AB$4,FIND(" ",'School Form 1-Copy'!$AB$4)+1,256))</f>
        <v/>
      </c>
      <c r="AS345" t="str">
        <f>IF(R345="","",'School Form 1-Copy'!$AH$4)</f>
        <v/>
      </c>
      <c r="AT345" t="str">
        <f>IF(S345="","",'School Form 1-Copy'!$S$4)</f>
        <v/>
      </c>
      <c r="AU345" t="str">
        <f ca="1">IF(AM345="","",INDIRECT("'"&amp;"School Form 1-Copy"&amp;"'!"&amp;"AD"&amp;MATCH("*Prepared*",'School Form 1-Copy'!$AD$1:$AD$1000,0)+1))</f>
        <v/>
      </c>
    </row>
    <row r="346" spans="9:47">
      <c r="I346" t="str">
        <f t="shared" si="129"/>
        <v/>
      </c>
      <c r="J346" t="str">
        <f>IF(I346="","",VLOOKUP(F142,IF({1,0},'School Form 1-Copy'!$C$1:$C$1000,'School Form 1-Copy'!$A$1:$A$1000),2,0))</f>
        <v/>
      </c>
      <c r="K346" t="str">
        <f t="shared" si="130"/>
        <v/>
      </c>
      <c r="L346" t="str">
        <f t="shared" si="131"/>
        <v/>
      </c>
      <c r="M346" t="str">
        <f t="array" ref="M346">LOOKUP("zzzzz",CHOOSE({1,2},"",INDEX(I:I,SMALL(IF($I$3:$I$1000&lt;&gt;"",ROW($I$3:$I$1000)),ROWS($M$3:M346)))))</f>
        <v/>
      </c>
      <c r="N346" t="str">
        <f t="shared" si="113"/>
        <v/>
      </c>
      <c r="O346" t="str">
        <f t="shared" si="114"/>
        <v/>
      </c>
      <c r="P346" t="str">
        <f t="shared" si="115"/>
        <v/>
      </c>
      <c r="Q346" t="str">
        <f t="shared" si="116"/>
        <v/>
      </c>
      <c r="R346" t="str">
        <f>IFERROR(TRIM(MID(SUBSTITUTE(SUBSTITUTE(","&amp;$M346," ",", ",LEN($M346)-LEN(SUBSTITUTE($M346," ",""))),",",REPT(" ",50)),50*COLUMNS($M:M),50)),"")</f>
        <v/>
      </c>
      <c r="S346" t="str">
        <f>IFERROR(TRIM(MID(SUBSTITUTE(SUBSTITUTE(","&amp;$M346," ",", ",LEN($M346)-LEN(SUBSTITUTE($M346," ",""))),",",REPT(" ",50)),50*COLUMNS($M:N),50)),"")</f>
        <v/>
      </c>
      <c r="T346" t="str">
        <f>IFERROR(TRIM(MID(SUBSTITUTE(SUBSTITUTE(","&amp;$M346," ",", ",LEN($M346)-LEN(SUBSTITUTE($M346," ",""))),",",REPT(" ",50)),50*COLUMNS($M:O),50)),"")</f>
        <v/>
      </c>
      <c r="U346" t="str">
        <f>IFERROR(TRIM(MID(SUBSTITUTE(SUBSTITUTE(","&amp;$M346," ",", ",LEN($M346)-LEN(SUBSTITUTE($M346," ",""))),",",REPT(" ",50)),50*COLUMNS($M:P),50)),"")</f>
        <v/>
      </c>
      <c r="V346" s="53" t="e">
        <f>IF(LEN(TRIM(MID(SUBSTITUTE(SUBSTITUTE(","&amp;$Q346," ",", ",LEN($Q346)-LEN(SUBSTITUTE($Q346," ",""))),",",REPT(" ",50)),50*COLUMNS($Q:S),50)))&gt;3,TRIM(MID(SUBSTITUTE(SUBSTITUTE(","&amp;$Q346," ",", ",LEN($Q346)-LEN(SUBSTITUTE($Q346," ",""))),",",REPT(" ",50)),50*COLUMNS($Q:S),50)),"")</f>
        <v>#VALUE!</v>
      </c>
      <c r="W346" s="53" t="e">
        <f t="shared" si="117"/>
        <v>#VALUE!</v>
      </c>
      <c r="X346" t="e">
        <f t="shared" si="112"/>
        <v>#VALUE!</v>
      </c>
      <c r="Y346" s="54" t="e">
        <f t="shared" si="118"/>
        <v>#VALUE!</v>
      </c>
      <c r="Z346" s="53" t="e">
        <f>IF(AND(LEN(TRIM(MID(SUBSTITUTE(SUBSTITUTE(","&amp;$R346," ",", ",LEN($R346)-LEN(SUBSTITUTE($R346," ",""))),",",REPT(" ",50)),50*COLUMNS($R:R),50))&gt;0),LEFT(TRIM(MID(SUBSTITUTE(SUBSTITUTE(","&amp;$R346," ",", ",LEN($R346)-LEN(SUBSTITUTE($R346," ",""))),",",REPT(" ",50)),50*COLUMNS($R:R),50)),1)="I",LEFT(TRIM(MID(SUBSTITUTE(SUBSTITUTE(","&amp;$R346," ",", ",LEN($R346)-LEN(SUBSTITUTE($R346," ",""))),",",REPT(" ",50)),50*COLUMNS($R:R),50)),1)="V",LEFT(TRIM(MID(SUBSTITUTE(SUBSTITUTE(","&amp;$R346," ",", ",LEN($R346)-LEN(SUBSTITUTE($R346," ",""))),",",REPT(" ",50)),50*COLUMNS($R:R),50)),1)="X",LEFT(TRIM(MID(SUBSTITUTE(SUBSTITUTE(","&amp;$R346," ",", ",LEN($R346)-LEN(SUBSTITUTE($R346," ",""))),",",REPT(" ",50)),50*COLUMNS($R:R),50)),1)="J"),TRIM(MID(SUBSTITUTE(SUBSTITUTE(","&amp;$R346," ",", ",LEN($R346)-LEN(SUBSTITUTE($R346," ",""))),",",REPT(" ",50)),50*COLUMNS($R:R),50)),R346)</f>
        <v>#VALUE!</v>
      </c>
      <c r="AA346" s="55" t="str">
        <f t="shared" si="119"/>
        <v xml:space="preserve"> </v>
      </c>
      <c r="AB346" s="56" t="e">
        <f>IF(AE346="",IF(OR(LEFT(W346,1)="I",LEFT(W346,1)="V",LEFT(W346,1)="X",LEFT(W346,2)="JR",LEFT(W346,2)="SR"),IF(LEN(T346)-LEN(SUBSTITUTE(T346," ",""))&gt;=2,LEFT(T346,(FIND(" ",T346,1)-1)),W346),IF(AND(W346="",V346=""),IF(SUBSTITUTE(SUBSTITUTE(SUBSTITUTE(R346,AA346,""),".","")," ","")="",IF(LEN(TRIM(MID(SUBSTITUTE(SUBSTITUTE(","&amp;$Q346," ",", ",LEN($Q346)-LEN(SUBSTITUTE($Q346," ",""))),",",REPT(" ",50)),50*COLUMNS($Q:S),50)))&gt;3,LEFT(TRIM(MID(SUBSTITUTE(SUBSTITUTE(","&amp;$Q346," ",", ",LEN($Q346)-LEN(SUBSTITUTE($Q346," ",""))),",",REPT(" ",50)),50*COLUMNS($Q:S),50)),3),TRIM(MID(SUBSTITUTE(SUBSTITUTE(","&amp;$Q346," ",", ",LEN($Q346)-LEN(SUBSTITUTE($Q346," ",""))),",",REPT(" ",50)),50*COLUMNS($Q:S),50))),SUBSTITUTE(SUBSTITUTE(SUBSTITUTE(R346,AA346,""),".","")," ","")),IF(AND(LEN(W346)&gt;0,LEN(V346)&gt;0),IF(SUBSTITUTE(SUBSTITUTE(SUBSTITUTE(R346,AA346,""),".","")," ","")="",IF(LEN(TRIM(MID(SUBSTITUTE(SUBSTITUTE(","&amp;$Q346," ",", ",LEN($Q346)-LEN(SUBSTITUTE($Q346," ",""))),",",REPT(" ",50)),50*COLUMNS($Q:S),50)))&gt;3,LEFT(TRIM(MID(SUBSTITUTE(SUBSTITUTE(","&amp;$Q346," ",", ",LEN($Q346)-LEN(SUBSTITUTE($Q346," ",""))),",",REPT(" ",50)),50*COLUMNS($Q:S),50)),3),TRIM(MID(SUBSTITUTE(SUBSTITUTE(","&amp;$Q346," ",", ",LEN($Q346)-LEN(SUBSTITUTE($Q346," ",""))),",",REPT(" ",50)),50*COLUMNS($Q:S),50))),SUBSTITUTE(SUBSTITUTE(SUBSTITUTE(R346,AA346,""),".","")," ","")),""))),AE346)</f>
        <v>#VALUE!</v>
      </c>
      <c r="AC346" s="56" t="e">
        <f t="shared" si="120"/>
        <v>#VALUE!</v>
      </c>
      <c r="AD346" s="57" t="str">
        <f t="shared" si="121"/>
        <v/>
      </c>
      <c r="AE346" t="str">
        <f t="array" ref="AE346">IFERROR(INDEX(elem_res,MATCH(TRUE,ISNUMBER(SEARCH(elem_ext,AA346)),0)),"")</f>
        <v/>
      </c>
      <c r="AF346" t="str">
        <f t="shared" si="122"/>
        <v xml:space="preserve"> </v>
      </c>
      <c r="AG346" t="str">
        <f t="shared" si="123"/>
        <v/>
      </c>
      <c r="AH346" t="e">
        <f t="shared" si="124"/>
        <v>#VALUE!</v>
      </c>
      <c r="AI346" t="str">
        <f t="shared" si="125"/>
        <v/>
      </c>
      <c r="AJ346" t="str">
        <f t="shared" si="126"/>
        <v/>
      </c>
      <c r="AK346" t="str">
        <f t="shared" si="127"/>
        <v/>
      </c>
      <c r="AL346" t="str">
        <f t="shared" si="128"/>
        <v/>
      </c>
      <c r="AM346" t="str">
        <f>IF(R346="","",'School Form 1-Copy'!$F$4)</f>
        <v/>
      </c>
      <c r="AN346" t="str">
        <f>IF(R346="","",'School Form 1-Copy'!$F$3)</f>
        <v/>
      </c>
      <c r="AO346" t="str">
        <f>IF(R346="","",'School Form 1-Copy'!$AH$3)</f>
        <v/>
      </c>
      <c r="AP346" t="str">
        <f>IF(R346="","",'School Form 1-Copy'!$S$3)</f>
        <v/>
      </c>
      <c r="AQ346" t="str">
        <f>IF(R346="","",IF('School Form 1-Copy'!$K$3="NCR","NCR",IF('School Form 1-Copy'!$K$3="ARMM","ARMM",IF('School Form 1-Copy'!$K$3="CARAGA","CARAGA",MID('School Form 1-Copy'!$K$3,FIND(" ",'School Form 1-Copy'!$K$3)+1,256)))))</f>
        <v/>
      </c>
      <c r="AR346" t="str">
        <f>IF(R346="","",MID('School Form 1-Copy'!$AB$4,FIND(" ",'School Form 1-Copy'!$AB$4)+1,256))</f>
        <v/>
      </c>
      <c r="AS346" t="str">
        <f>IF(R346="","",'School Form 1-Copy'!$AH$4)</f>
        <v/>
      </c>
      <c r="AT346" t="str">
        <f>IF(S346="","",'School Form 1-Copy'!$S$4)</f>
        <v/>
      </c>
      <c r="AU346" t="str">
        <f ca="1">IF(AM346="","",INDIRECT("'"&amp;"School Form 1-Copy"&amp;"'!"&amp;"AD"&amp;MATCH("*Prepared*",'School Form 1-Copy'!$AD$1:$AD$1000,0)+1))</f>
        <v/>
      </c>
    </row>
    <row r="347" spans="9:47">
      <c r="I347" t="str">
        <f t="shared" si="129"/>
        <v/>
      </c>
      <c r="J347" t="str">
        <f>IF(I347="","",VLOOKUP(F143,IF({1,0},'School Form 1-Copy'!$C$1:$C$1000,'School Form 1-Copy'!$A$1:$A$1000),2,0))</f>
        <v/>
      </c>
      <c r="K347" t="str">
        <f t="shared" si="130"/>
        <v/>
      </c>
      <c r="L347" t="str">
        <f t="shared" si="131"/>
        <v/>
      </c>
      <c r="M347" t="str">
        <f t="array" ref="M347">LOOKUP("zzzzz",CHOOSE({1,2},"",INDEX(I:I,SMALL(IF($I$3:$I$1000&lt;&gt;"",ROW($I$3:$I$1000)),ROWS($M$3:M347)))))</f>
        <v/>
      </c>
      <c r="N347" t="str">
        <f t="shared" si="113"/>
        <v/>
      </c>
      <c r="O347" t="str">
        <f t="shared" si="114"/>
        <v/>
      </c>
      <c r="P347" t="str">
        <f t="shared" si="115"/>
        <v/>
      </c>
      <c r="Q347" t="str">
        <f t="shared" si="116"/>
        <v/>
      </c>
      <c r="R347" t="str">
        <f>IFERROR(TRIM(MID(SUBSTITUTE(SUBSTITUTE(","&amp;$M347," ",", ",LEN($M347)-LEN(SUBSTITUTE($M347," ",""))),",",REPT(" ",50)),50*COLUMNS($M:M),50)),"")</f>
        <v/>
      </c>
      <c r="S347" t="str">
        <f>IFERROR(TRIM(MID(SUBSTITUTE(SUBSTITUTE(","&amp;$M347," ",", ",LEN($M347)-LEN(SUBSTITUTE($M347," ",""))),",",REPT(" ",50)),50*COLUMNS($M:N),50)),"")</f>
        <v/>
      </c>
      <c r="T347" t="str">
        <f>IFERROR(TRIM(MID(SUBSTITUTE(SUBSTITUTE(","&amp;$M347," ",", ",LEN($M347)-LEN(SUBSTITUTE($M347," ",""))),",",REPT(" ",50)),50*COLUMNS($M:O),50)),"")</f>
        <v/>
      </c>
      <c r="U347" t="str">
        <f>IFERROR(TRIM(MID(SUBSTITUTE(SUBSTITUTE(","&amp;$M347," ",", ",LEN($M347)-LEN(SUBSTITUTE($M347," ",""))),",",REPT(" ",50)),50*COLUMNS($M:P),50)),"")</f>
        <v/>
      </c>
      <c r="V347" s="53" t="e">
        <f>IF(LEN(TRIM(MID(SUBSTITUTE(SUBSTITUTE(","&amp;$Q347," ",", ",LEN($Q347)-LEN(SUBSTITUTE($Q347," ",""))),",",REPT(" ",50)),50*COLUMNS($Q:S),50)))&gt;3,TRIM(MID(SUBSTITUTE(SUBSTITUTE(","&amp;$Q347," ",", ",LEN($Q347)-LEN(SUBSTITUTE($Q347," ",""))),",",REPT(" ",50)),50*COLUMNS($Q:S),50)),"")</f>
        <v>#VALUE!</v>
      </c>
      <c r="W347" s="53" t="e">
        <f t="shared" si="117"/>
        <v>#VALUE!</v>
      </c>
      <c r="X347" t="e">
        <f t="shared" si="112"/>
        <v>#VALUE!</v>
      </c>
      <c r="Y347" s="54" t="e">
        <f t="shared" si="118"/>
        <v>#VALUE!</v>
      </c>
      <c r="Z347" s="53" t="e">
        <f>IF(AND(LEN(TRIM(MID(SUBSTITUTE(SUBSTITUTE(","&amp;$R347," ",", ",LEN($R347)-LEN(SUBSTITUTE($R347," ",""))),",",REPT(" ",50)),50*COLUMNS($R:R),50))&gt;0),LEFT(TRIM(MID(SUBSTITUTE(SUBSTITUTE(","&amp;$R347," ",", ",LEN($R347)-LEN(SUBSTITUTE($R347," ",""))),",",REPT(" ",50)),50*COLUMNS($R:R),50)),1)="I",LEFT(TRIM(MID(SUBSTITUTE(SUBSTITUTE(","&amp;$R347," ",", ",LEN($R347)-LEN(SUBSTITUTE($R347," ",""))),",",REPT(" ",50)),50*COLUMNS($R:R),50)),1)="V",LEFT(TRIM(MID(SUBSTITUTE(SUBSTITUTE(","&amp;$R347," ",", ",LEN($R347)-LEN(SUBSTITUTE($R347," ",""))),",",REPT(" ",50)),50*COLUMNS($R:R),50)),1)="X",LEFT(TRIM(MID(SUBSTITUTE(SUBSTITUTE(","&amp;$R347," ",", ",LEN($R347)-LEN(SUBSTITUTE($R347," ",""))),",",REPT(" ",50)),50*COLUMNS($R:R),50)),1)="J"),TRIM(MID(SUBSTITUTE(SUBSTITUTE(","&amp;$R347," ",", ",LEN($R347)-LEN(SUBSTITUTE($R347," ",""))),",",REPT(" ",50)),50*COLUMNS($R:R),50)),R347)</f>
        <v>#VALUE!</v>
      </c>
      <c r="AA347" s="55" t="str">
        <f t="shared" si="119"/>
        <v xml:space="preserve"> </v>
      </c>
      <c r="AB347" s="56" t="e">
        <f>IF(AE347="",IF(OR(LEFT(W347,1)="I",LEFT(W347,1)="V",LEFT(W347,1)="X",LEFT(W347,2)="JR",LEFT(W347,2)="SR"),IF(LEN(T347)-LEN(SUBSTITUTE(T347," ",""))&gt;=2,LEFT(T347,(FIND(" ",T347,1)-1)),W347),IF(AND(W347="",V347=""),IF(SUBSTITUTE(SUBSTITUTE(SUBSTITUTE(R347,AA347,""),".","")," ","")="",IF(LEN(TRIM(MID(SUBSTITUTE(SUBSTITUTE(","&amp;$Q347," ",", ",LEN($Q347)-LEN(SUBSTITUTE($Q347," ",""))),",",REPT(" ",50)),50*COLUMNS($Q:S),50)))&gt;3,LEFT(TRIM(MID(SUBSTITUTE(SUBSTITUTE(","&amp;$Q347," ",", ",LEN($Q347)-LEN(SUBSTITUTE($Q347," ",""))),",",REPT(" ",50)),50*COLUMNS($Q:S),50)),3),TRIM(MID(SUBSTITUTE(SUBSTITUTE(","&amp;$Q347," ",", ",LEN($Q347)-LEN(SUBSTITUTE($Q347," ",""))),",",REPT(" ",50)),50*COLUMNS($Q:S),50))),SUBSTITUTE(SUBSTITUTE(SUBSTITUTE(R347,AA347,""),".","")," ","")),IF(AND(LEN(W347)&gt;0,LEN(V347)&gt;0),IF(SUBSTITUTE(SUBSTITUTE(SUBSTITUTE(R347,AA347,""),".","")," ","")="",IF(LEN(TRIM(MID(SUBSTITUTE(SUBSTITUTE(","&amp;$Q347," ",", ",LEN($Q347)-LEN(SUBSTITUTE($Q347," ",""))),",",REPT(" ",50)),50*COLUMNS($Q:S),50)))&gt;3,LEFT(TRIM(MID(SUBSTITUTE(SUBSTITUTE(","&amp;$Q347," ",", ",LEN($Q347)-LEN(SUBSTITUTE($Q347," ",""))),",",REPT(" ",50)),50*COLUMNS($Q:S),50)),3),TRIM(MID(SUBSTITUTE(SUBSTITUTE(","&amp;$Q347," ",", ",LEN($Q347)-LEN(SUBSTITUTE($Q347," ",""))),",",REPT(" ",50)),50*COLUMNS($Q:S),50))),SUBSTITUTE(SUBSTITUTE(SUBSTITUTE(R347,AA347,""),".","")," ","")),""))),AE347)</f>
        <v>#VALUE!</v>
      </c>
      <c r="AC347" s="56" t="e">
        <f t="shared" si="120"/>
        <v>#VALUE!</v>
      </c>
      <c r="AD347" s="57" t="str">
        <f t="shared" si="121"/>
        <v/>
      </c>
      <c r="AE347" t="str">
        <f t="array" ref="AE347">IFERROR(INDEX(elem_res,MATCH(TRUE,ISNUMBER(SEARCH(elem_ext,AA347)),0)),"")</f>
        <v/>
      </c>
      <c r="AF347" t="str">
        <f t="shared" si="122"/>
        <v xml:space="preserve"> </v>
      </c>
      <c r="AG347" t="str">
        <f t="shared" si="123"/>
        <v/>
      </c>
      <c r="AH347" t="e">
        <f t="shared" si="124"/>
        <v>#VALUE!</v>
      </c>
      <c r="AI347" t="str">
        <f t="shared" si="125"/>
        <v/>
      </c>
      <c r="AJ347" t="str">
        <f t="shared" si="126"/>
        <v/>
      </c>
      <c r="AK347" t="str">
        <f t="shared" si="127"/>
        <v/>
      </c>
      <c r="AL347" t="str">
        <f t="shared" si="128"/>
        <v/>
      </c>
      <c r="AM347" t="str">
        <f>IF(R347="","",'School Form 1-Copy'!$F$4)</f>
        <v/>
      </c>
      <c r="AN347" t="str">
        <f>IF(R347="","",'School Form 1-Copy'!$F$3)</f>
        <v/>
      </c>
      <c r="AO347" t="str">
        <f>IF(R347="","",'School Form 1-Copy'!$AH$3)</f>
        <v/>
      </c>
      <c r="AP347" t="str">
        <f>IF(R347="","",'School Form 1-Copy'!$S$3)</f>
        <v/>
      </c>
      <c r="AQ347" t="str">
        <f>IF(R347="","",IF('School Form 1-Copy'!$K$3="NCR","NCR",IF('School Form 1-Copy'!$K$3="ARMM","ARMM",IF('School Form 1-Copy'!$K$3="CARAGA","CARAGA",MID('School Form 1-Copy'!$K$3,FIND(" ",'School Form 1-Copy'!$K$3)+1,256)))))</f>
        <v/>
      </c>
      <c r="AR347" t="str">
        <f>IF(R347="","",MID('School Form 1-Copy'!$AB$4,FIND(" ",'School Form 1-Copy'!$AB$4)+1,256))</f>
        <v/>
      </c>
      <c r="AS347" t="str">
        <f>IF(R347="","",'School Form 1-Copy'!$AH$4)</f>
        <v/>
      </c>
      <c r="AT347" t="str">
        <f>IF(S347="","",'School Form 1-Copy'!$S$4)</f>
        <v/>
      </c>
      <c r="AU347" t="str">
        <f ca="1">IF(AM347="","",INDIRECT("'"&amp;"School Form 1-Copy"&amp;"'!"&amp;"AD"&amp;MATCH("*Prepared*",'School Form 1-Copy'!$AD$1:$AD$1000,0)+1))</f>
        <v/>
      </c>
    </row>
    <row r="348" spans="9:47">
      <c r="I348" t="str">
        <f t="shared" si="129"/>
        <v/>
      </c>
      <c r="J348" t="str">
        <f>IF(I348="","",VLOOKUP(F144,IF({1,0},'School Form 1-Copy'!$C$1:$C$1000,'School Form 1-Copy'!$A$1:$A$1000),2,0))</f>
        <v/>
      </c>
      <c r="K348" t="str">
        <f t="shared" si="130"/>
        <v/>
      </c>
      <c r="L348" t="str">
        <f t="shared" si="131"/>
        <v/>
      </c>
      <c r="M348" t="str">
        <f t="array" ref="M348">LOOKUP("zzzzz",CHOOSE({1,2},"",INDEX(I:I,SMALL(IF($I$3:$I$1000&lt;&gt;"",ROW($I$3:$I$1000)),ROWS($M$3:M348)))))</f>
        <v/>
      </c>
      <c r="N348" t="str">
        <f t="shared" si="113"/>
        <v/>
      </c>
      <c r="O348" t="str">
        <f t="shared" si="114"/>
        <v/>
      </c>
      <c r="P348" t="str">
        <f t="shared" si="115"/>
        <v/>
      </c>
      <c r="Q348" t="str">
        <f t="shared" si="116"/>
        <v/>
      </c>
      <c r="R348" t="str">
        <f>IFERROR(TRIM(MID(SUBSTITUTE(SUBSTITUTE(","&amp;$M348," ",", ",LEN($M348)-LEN(SUBSTITUTE($M348," ",""))),",",REPT(" ",50)),50*COLUMNS($M:M),50)),"")</f>
        <v/>
      </c>
      <c r="S348" t="str">
        <f>IFERROR(TRIM(MID(SUBSTITUTE(SUBSTITUTE(","&amp;$M348," ",", ",LEN($M348)-LEN(SUBSTITUTE($M348," ",""))),",",REPT(" ",50)),50*COLUMNS($M:N),50)),"")</f>
        <v/>
      </c>
      <c r="T348" t="str">
        <f>IFERROR(TRIM(MID(SUBSTITUTE(SUBSTITUTE(","&amp;$M348," ",", ",LEN($M348)-LEN(SUBSTITUTE($M348," ",""))),",",REPT(" ",50)),50*COLUMNS($M:O),50)),"")</f>
        <v/>
      </c>
      <c r="U348" t="str">
        <f>IFERROR(TRIM(MID(SUBSTITUTE(SUBSTITUTE(","&amp;$M348," ",", ",LEN($M348)-LEN(SUBSTITUTE($M348," ",""))),",",REPT(" ",50)),50*COLUMNS($M:P),50)),"")</f>
        <v/>
      </c>
      <c r="V348" s="53" t="e">
        <f>IF(LEN(TRIM(MID(SUBSTITUTE(SUBSTITUTE(","&amp;$Q348," ",", ",LEN($Q348)-LEN(SUBSTITUTE($Q348," ",""))),",",REPT(" ",50)),50*COLUMNS($Q:S),50)))&gt;3,TRIM(MID(SUBSTITUTE(SUBSTITUTE(","&amp;$Q348," ",", ",LEN($Q348)-LEN(SUBSTITUTE($Q348," ",""))),",",REPT(" ",50)),50*COLUMNS($Q:S),50)),"")</f>
        <v>#VALUE!</v>
      </c>
      <c r="W348" s="53" t="e">
        <f t="shared" si="117"/>
        <v>#VALUE!</v>
      </c>
      <c r="X348" t="e">
        <f t="shared" si="112"/>
        <v>#VALUE!</v>
      </c>
      <c r="Y348" s="54" t="e">
        <f t="shared" si="118"/>
        <v>#VALUE!</v>
      </c>
      <c r="Z348" s="53" t="e">
        <f>IF(AND(LEN(TRIM(MID(SUBSTITUTE(SUBSTITUTE(","&amp;$R348," ",", ",LEN($R348)-LEN(SUBSTITUTE($R348," ",""))),",",REPT(" ",50)),50*COLUMNS($R:R),50))&gt;0),LEFT(TRIM(MID(SUBSTITUTE(SUBSTITUTE(","&amp;$R348," ",", ",LEN($R348)-LEN(SUBSTITUTE($R348," ",""))),",",REPT(" ",50)),50*COLUMNS($R:R),50)),1)="I",LEFT(TRIM(MID(SUBSTITUTE(SUBSTITUTE(","&amp;$R348," ",", ",LEN($R348)-LEN(SUBSTITUTE($R348," ",""))),",",REPT(" ",50)),50*COLUMNS($R:R),50)),1)="V",LEFT(TRIM(MID(SUBSTITUTE(SUBSTITUTE(","&amp;$R348," ",", ",LEN($R348)-LEN(SUBSTITUTE($R348," ",""))),",",REPT(" ",50)),50*COLUMNS($R:R),50)),1)="X",LEFT(TRIM(MID(SUBSTITUTE(SUBSTITUTE(","&amp;$R348," ",", ",LEN($R348)-LEN(SUBSTITUTE($R348," ",""))),",",REPT(" ",50)),50*COLUMNS($R:R),50)),1)="J"),TRIM(MID(SUBSTITUTE(SUBSTITUTE(","&amp;$R348," ",", ",LEN($R348)-LEN(SUBSTITUTE($R348," ",""))),",",REPT(" ",50)),50*COLUMNS($R:R),50)),R348)</f>
        <v>#VALUE!</v>
      </c>
      <c r="AA348" s="55" t="str">
        <f t="shared" si="119"/>
        <v xml:space="preserve"> </v>
      </c>
      <c r="AB348" s="56" t="e">
        <f>IF(AE348="",IF(OR(LEFT(W348,1)="I",LEFT(W348,1)="V",LEFT(W348,1)="X",LEFT(W348,2)="JR",LEFT(W348,2)="SR"),IF(LEN(T348)-LEN(SUBSTITUTE(T348," ",""))&gt;=2,LEFT(T348,(FIND(" ",T348,1)-1)),W348),IF(AND(W348="",V348=""),IF(SUBSTITUTE(SUBSTITUTE(SUBSTITUTE(R348,AA348,""),".","")," ","")="",IF(LEN(TRIM(MID(SUBSTITUTE(SUBSTITUTE(","&amp;$Q348," ",", ",LEN($Q348)-LEN(SUBSTITUTE($Q348," ",""))),",",REPT(" ",50)),50*COLUMNS($Q:S),50)))&gt;3,LEFT(TRIM(MID(SUBSTITUTE(SUBSTITUTE(","&amp;$Q348," ",", ",LEN($Q348)-LEN(SUBSTITUTE($Q348," ",""))),",",REPT(" ",50)),50*COLUMNS($Q:S),50)),3),TRIM(MID(SUBSTITUTE(SUBSTITUTE(","&amp;$Q348," ",", ",LEN($Q348)-LEN(SUBSTITUTE($Q348," ",""))),",",REPT(" ",50)),50*COLUMNS($Q:S),50))),SUBSTITUTE(SUBSTITUTE(SUBSTITUTE(R348,AA348,""),".","")," ","")),IF(AND(LEN(W348)&gt;0,LEN(V348)&gt;0),IF(SUBSTITUTE(SUBSTITUTE(SUBSTITUTE(R348,AA348,""),".","")," ","")="",IF(LEN(TRIM(MID(SUBSTITUTE(SUBSTITUTE(","&amp;$Q348," ",", ",LEN($Q348)-LEN(SUBSTITUTE($Q348," ",""))),",",REPT(" ",50)),50*COLUMNS($Q:S),50)))&gt;3,LEFT(TRIM(MID(SUBSTITUTE(SUBSTITUTE(","&amp;$Q348," ",", ",LEN($Q348)-LEN(SUBSTITUTE($Q348," ",""))),",",REPT(" ",50)),50*COLUMNS($Q:S),50)),3),TRIM(MID(SUBSTITUTE(SUBSTITUTE(","&amp;$Q348," ",", ",LEN($Q348)-LEN(SUBSTITUTE($Q348," ",""))),",",REPT(" ",50)),50*COLUMNS($Q:S),50))),SUBSTITUTE(SUBSTITUTE(SUBSTITUTE(R348,AA348,""),".","")," ","")),""))),AE348)</f>
        <v>#VALUE!</v>
      </c>
      <c r="AC348" s="56" t="e">
        <f t="shared" si="120"/>
        <v>#VALUE!</v>
      </c>
      <c r="AD348" s="57" t="str">
        <f t="shared" si="121"/>
        <v/>
      </c>
      <c r="AE348" t="str">
        <f t="array" ref="AE348">IFERROR(INDEX(elem_res,MATCH(TRUE,ISNUMBER(SEARCH(elem_ext,AA348)),0)),"")</f>
        <v/>
      </c>
      <c r="AF348" t="str">
        <f t="shared" si="122"/>
        <v xml:space="preserve"> </v>
      </c>
      <c r="AG348" t="str">
        <f t="shared" si="123"/>
        <v/>
      </c>
      <c r="AH348" t="e">
        <f t="shared" si="124"/>
        <v>#VALUE!</v>
      </c>
      <c r="AI348" t="str">
        <f t="shared" si="125"/>
        <v/>
      </c>
      <c r="AJ348" t="str">
        <f t="shared" si="126"/>
        <v/>
      </c>
      <c r="AK348" t="str">
        <f t="shared" si="127"/>
        <v/>
      </c>
      <c r="AL348" t="str">
        <f t="shared" si="128"/>
        <v/>
      </c>
      <c r="AM348" t="str">
        <f>IF(R348="","",'School Form 1-Copy'!$F$4)</f>
        <v/>
      </c>
      <c r="AN348" t="str">
        <f>IF(R348="","",'School Form 1-Copy'!$F$3)</f>
        <v/>
      </c>
      <c r="AO348" t="str">
        <f>IF(R348="","",'School Form 1-Copy'!$AH$3)</f>
        <v/>
      </c>
      <c r="AP348" t="str">
        <f>IF(R348="","",'School Form 1-Copy'!$S$3)</f>
        <v/>
      </c>
      <c r="AQ348" t="str">
        <f>IF(R348="","",IF('School Form 1-Copy'!$K$3="NCR","NCR",IF('School Form 1-Copy'!$K$3="ARMM","ARMM",IF('School Form 1-Copy'!$K$3="CARAGA","CARAGA",MID('School Form 1-Copy'!$K$3,FIND(" ",'School Form 1-Copy'!$K$3)+1,256)))))</f>
        <v/>
      </c>
      <c r="AR348" t="str">
        <f>IF(R348="","",MID('School Form 1-Copy'!$AB$4,FIND(" ",'School Form 1-Copy'!$AB$4)+1,256))</f>
        <v/>
      </c>
      <c r="AS348" t="str">
        <f>IF(R348="","",'School Form 1-Copy'!$AH$4)</f>
        <v/>
      </c>
      <c r="AT348" t="str">
        <f>IF(S348="","",'School Form 1-Copy'!$S$4)</f>
        <v/>
      </c>
      <c r="AU348" t="str">
        <f ca="1">IF(AM348="","",INDIRECT("'"&amp;"School Form 1-Copy"&amp;"'!"&amp;"AD"&amp;MATCH("*Prepared*",'School Form 1-Copy'!$AD$1:$AD$1000,0)+1))</f>
        <v/>
      </c>
    </row>
    <row r="349" spans="9:47">
      <c r="I349" t="str">
        <f t="shared" si="129"/>
        <v/>
      </c>
      <c r="J349" t="str">
        <f>IF(I349="","",VLOOKUP(F145,IF({1,0},'School Form 1-Copy'!$C$1:$C$1000,'School Form 1-Copy'!$A$1:$A$1000),2,0))</f>
        <v/>
      </c>
      <c r="K349" t="str">
        <f t="shared" si="130"/>
        <v/>
      </c>
      <c r="L349" t="str">
        <f t="shared" si="131"/>
        <v/>
      </c>
      <c r="M349" t="str">
        <f t="array" ref="M349">LOOKUP("zzzzz",CHOOSE({1,2},"",INDEX(I:I,SMALL(IF($I$3:$I$1000&lt;&gt;"",ROW($I$3:$I$1000)),ROWS($M$3:M349)))))</f>
        <v/>
      </c>
      <c r="N349" t="str">
        <f t="shared" si="113"/>
        <v/>
      </c>
      <c r="O349" t="str">
        <f t="shared" si="114"/>
        <v/>
      </c>
      <c r="P349" t="str">
        <f t="shared" si="115"/>
        <v/>
      </c>
      <c r="Q349" t="str">
        <f t="shared" si="116"/>
        <v/>
      </c>
      <c r="R349" t="str">
        <f>IFERROR(TRIM(MID(SUBSTITUTE(SUBSTITUTE(","&amp;$M349," ",", ",LEN($M349)-LEN(SUBSTITUTE($M349," ",""))),",",REPT(" ",50)),50*COLUMNS($M:M),50)),"")</f>
        <v/>
      </c>
      <c r="S349" t="str">
        <f>IFERROR(TRIM(MID(SUBSTITUTE(SUBSTITUTE(","&amp;$M349," ",", ",LEN($M349)-LEN(SUBSTITUTE($M349," ",""))),",",REPT(" ",50)),50*COLUMNS($M:N),50)),"")</f>
        <v/>
      </c>
      <c r="T349" t="str">
        <f>IFERROR(TRIM(MID(SUBSTITUTE(SUBSTITUTE(","&amp;$M349," ",", ",LEN($M349)-LEN(SUBSTITUTE($M349," ",""))),",",REPT(" ",50)),50*COLUMNS($M:O),50)),"")</f>
        <v/>
      </c>
      <c r="U349" t="str">
        <f>IFERROR(TRIM(MID(SUBSTITUTE(SUBSTITUTE(","&amp;$M349," ",", ",LEN($M349)-LEN(SUBSTITUTE($M349," ",""))),",",REPT(" ",50)),50*COLUMNS($M:P),50)),"")</f>
        <v/>
      </c>
      <c r="V349" s="53" t="e">
        <f>IF(LEN(TRIM(MID(SUBSTITUTE(SUBSTITUTE(","&amp;$Q349," ",", ",LEN($Q349)-LEN(SUBSTITUTE($Q349," ",""))),",",REPT(" ",50)),50*COLUMNS($Q:S),50)))&gt;3,TRIM(MID(SUBSTITUTE(SUBSTITUTE(","&amp;$Q349," ",", ",LEN($Q349)-LEN(SUBSTITUTE($Q349," ",""))),",",REPT(" ",50)),50*COLUMNS($Q:S),50)),"")</f>
        <v>#VALUE!</v>
      </c>
      <c r="W349" s="53" t="e">
        <f t="shared" si="117"/>
        <v>#VALUE!</v>
      </c>
      <c r="X349" t="e">
        <f t="shared" si="112"/>
        <v>#VALUE!</v>
      </c>
      <c r="Y349" s="54" t="e">
        <f t="shared" si="118"/>
        <v>#VALUE!</v>
      </c>
      <c r="Z349" s="53" t="e">
        <f>IF(AND(LEN(TRIM(MID(SUBSTITUTE(SUBSTITUTE(","&amp;$R349," ",", ",LEN($R349)-LEN(SUBSTITUTE($R349," ",""))),",",REPT(" ",50)),50*COLUMNS($R:R),50))&gt;0),LEFT(TRIM(MID(SUBSTITUTE(SUBSTITUTE(","&amp;$R349," ",", ",LEN($R349)-LEN(SUBSTITUTE($R349," ",""))),",",REPT(" ",50)),50*COLUMNS($R:R),50)),1)="I",LEFT(TRIM(MID(SUBSTITUTE(SUBSTITUTE(","&amp;$R349," ",", ",LEN($R349)-LEN(SUBSTITUTE($R349," ",""))),",",REPT(" ",50)),50*COLUMNS($R:R),50)),1)="V",LEFT(TRIM(MID(SUBSTITUTE(SUBSTITUTE(","&amp;$R349," ",", ",LEN($R349)-LEN(SUBSTITUTE($R349," ",""))),",",REPT(" ",50)),50*COLUMNS($R:R),50)),1)="X",LEFT(TRIM(MID(SUBSTITUTE(SUBSTITUTE(","&amp;$R349," ",", ",LEN($R349)-LEN(SUBSTITUTE($R349," ",""))),",",REPT(" ",50)),50*COLUMNS($R:R),50)),1)="J"),TRIM(MID(SUBSTITUTE(SUBSTITUTE(","&amp;$R349," ",", ",LEN($R349)-LEN(SUBSTITUTE($R349," ",""))),",",REPT(" ",50)),50*COLUMNS($R:R),50)),R349)</f>
        <v>#VALUE!</v>
      </c>
      <c r="AA349" s="55" t="str">
        <f t="shared" si="119"/>
        <v xml:space="preserve"> </v>
      </c>
      <c r="AB349" s="56" t="e">
        <f>IF(AE349="",IF(OR(LEFT(W349,1)="I",LEFT(W349,1)="V",LEFT(W349,1)="X",LEFT(W349,2)="JR",LEFT(W349,2)="SR"),IF(LEN(T349)-LEN(SUBSTITUTE(T349," ",""))&gt;=2,LEFT(T349,(FIND(" ",T349,1)-1)),W349),IF(AND(W349="",V349=""),IF(SUBSTITUTE(SUBSTITUTE(SUBSTITUTE(R349,AA349,""),".","")," ","")="",IF(LEN(TRIM(MID(SUBSTITUTE(SUBSTITUTE(","&amp;$Q349," ",", ",LEN($Q349)-LEN(SUBSTITUTE($Q349," ",""))),",",REPT(" ",50)),50*COLUMNS($Q:S),50)))&gt;3,LEFT(TRIM(MID(SUBSTITUTE(SUBSTITUTE(","&amp;$Q349," ",", ",LEN($Q349)-LEN(SUBSTITUTE($Q349," ",""))),",",REPT(" ",50)),50*COLUMNS($Q:S),50)),3),TRIM(MID(SUBSTITUTE(SUBSTITUTE(","&amp;$Q349," ",", ",LEN($Q349)-LEN(SUBSTITUTE($Q349," ",""))),",",REPT(" ",50)),50*COLUMNS($Q:S),50))),SUBSTITUTE(SUBSTITUTE(SUBSTITUTE(R349,AA349,""),".","")," ","")),IF(AND(LEN(W349)&gt;0,LEN(V349)&gt;0),IF(SUBSTITUTE(SUBSTITUTE(SUBSTITUTE(R349,AA349,""),".","")," ","")="",IF(LEN(TRIM(MID(SUBSTITUTE(SUBSTITUTE(","&amp;$Q349," ",", ",LEN($Q349)-LEN(SUBSTITUTE($Q349," ",""))),",",REPT(" ",50)),50*COLUMNS($Q:S),50)))&gt;3,LEFT(TRIM(MID(SUBSTITUTE(SUBSTITUTE(","&amp;$Q349," ",", ",LEN($Q349)-LEN(SUBSTITUTE($Q349," ",""))),",",REPT(" ",50)),50*COLUMNS($Q:S),50)),3),TRIM(MID(SUBSTITUTE(SUBSTITUTE(","&amp;$Q349," ",", ",LEN($Q349)-LEN(SUBSTITUTE($Q349," ",""))),",",REPT(" ",50)),50*COLUMNS($Q:S),50))),SUBSTITUTE(SUBSTITUTE(SUBSTITUTE(R349,AA349,""),".","")," ","")),""))),AE349)</f>
        <v>#VALUE!</v>
      </c>
      <c r="AC349" s="56" t="e">
        <f t="shared" si="120"/>
        <v>#VALUE!</v>
      </c>
      <c r="AD349" s="57" t="str">
        <f t="shared" si="121"/>
        <v/>
      </c>
      <c r="AE349" t="str">
        <f t="array" ref="AE349">IFERROR(INDEX(elem_res,MATCH(TRUE,ISNUMBER(SEARCH(elem_ext,AA349)),0)),"")</f>
        <v/>
      </c>
      <c r="AF349" t="str">
        <f t="shared" si="122"/>
        <v xml:space="preserve"> </v>
      </c>
      <c r="AG349" t="str">
        <f t="shared" si="123"/>
        <v/>
      </c>
      <c r="AH349" t="e">
        <f t="shared" si="124"/>
        <v>#VALUE!</v>
      </c>
      <c r="AI349" t="str">
        <f t="shared" si="125"/>
        <v/>
      </c>
      <c r="AJ349" t="str">
        <f t="shared" si="126"/>
        <v/>
      </c>
      <c r="AK349" t="str">
        <f t="shared" si="127"/>
        <v/>
      </c>
      <c r="AL349" t="str">
        <f t="shared" si="128"/>
        <v/>
      </c>
      <c r="AM349" t="str">
        <f>IF(R349="","",'School Form 1-Copy'!$F$4)</f>
        <v/>
      </c>
      <c r="AN349" t="str">
        <f>IF(R349="","",'School Form 1-Copy'!$F$3)</f>
        <v/>
      </c>
      <c r="AO349" t="str">
        <f>IF(R349="","",'School Form 1-Copy'!$AH$3)</f>
        <v/>
      </c>
      <c r="AP349" t="str">
        <f>IF(R349="","",'School Form 1-Copy'!$S$3)</f>
        <v/>
      </c>
      <c r="AQ349" t="str">
        <f>IF(R349="","",IF('School Form 1-Copy'!$K$3="NCR","NCR",IF('School Form 1-Copy'!$K$3="ARMM","ARMM",IF('School Form 1-Copy'!$K$3="CARAGA","CARAGA",MID('School Form 1-Copy'!$K$3,FIND(" ",'School Form 1-Copy'!$K$3)+1,256)))))</f>
        <v/>
      </c>
      <c r="AR349" t="str">
        <f>IF(R349="","",MID('School Form 1-Copy'!$AB$4,FIND(" ",'School Form 1-Copy'!$AB$4)+1,256))</f>
        <v/>
      </c>
      <c r="AS349" t="str">
        <f>IF(R349="","",'School Form 1-Copy'!$AH$4)</f>
        <v/>
      </c>
      <c r="AT349" t="str">
        <f>IF(S349="","",'School Form 1-Copy'!$S$4)</f>
        <v/>
      </c>
      <c r="AU349" t="str">
        <f ca="1">IF(AM349="","",INDIRECT("'"&amp;"School Form 1-Copy"&amp;"'!"&amp;"AD"&amp;MATCH("*Prepared*",'School Form 1-Copy'!$AD$1:$AD$1000,0)+1))</f>
        <v/>
      </c>
    </row>
    <row r="350" spans="9:47">
      <c r="I350" t="str">
        <f t="shared" si="129"/>
        <v/>
      </c>
      <c r="J350" t="str">
        <f>IF(I350="","",VLOOKUP(F146,IF({1,0},'School Form 1-Copy'!$C$1:$C$1000,'School Form 1-Copy'!$A$1:$A$1000),2,0))</f>
        <v/>
      </c>
      <c r="K350" t="str">
        <f t="shared" si="130"/>
        <v/>
      </c>
      <c r="L350" t="str">
        <f t="shared" si="131"/>
        <v/>
      </c>
      <c r="M350" t="str">
        <f t="array" ref="M350">LOOKUP("zzzzz",CHOOSE({1,2},"",INDEX(I:I,SMALL(IF($I$3:$I$1000&lt;&gt;"",ROW($I$3:$I$1000)),ROWS($M$3:M350)))))</f>
        <v/>
      </c>
      <c r="N350" t="str">
        <f t="shared" si="113"/>
        <v/>
      </c>
      <c r="O350" t="str">
        <f t="shared" si="114"/>
        <v/>
      </c>
      <c r="P350" t="str">
        <f t="shared" si="115"/>
        <v/>
      </c>
      <c r="Q350" t="str">
        <f t="shared" si="116"/>
        <v/>
      </c>
      <c r="R350" t="str">
        <f>IFERROR(TRIM(MID(SUBSTITUTE(SUBSTITUTE(","&amp;$M350," ",", ",LEN($M350)-LEN(SUBSTITUTE($M350," ",""))),",",REPT(" ",50)),50*COLUMNS($M:M),50)),"")</f>
        <v/>
      </c>
      <c r="S350" t="str">
        <f>IFERROR(TRIM(MID(SUBSTITUTE(SUBSTITUTE(","&amp;$M350," ",", ",LEN($M350)-LEN(SUBSTITUTE($M350," ",""))),",",REPT(" ",50)),50*COLUMNS($M:N),50)),"")</f>
        <v/>
      </c>
      <c r="T350" t="str">
        <f>IFERROR(TRIM(MID(SUBSTITUTE(SUBSTITUTE(","&amp;$M350," ",", ",LEN($M350)-LEN(SUBSTITUTE($M350," ",""))),",",REPT(" ",50)),50*COLUMNS($M:O),50)),"")</f>
        <v/>
      </c>
      <c r="U350" t="str">
        <f>IFERROR(TRIM(MID(SUBSTITUTE(SUBSTITUTE(","&amp;$M350," ",", ",LEN($M350)-LEN(SUBSTITUTE($M350," ",""))),",",REPT(" ",50)),50*COLUMNS($M:P),50)),"")</f>
        <v/>
      </c>
      <c r="V350" s="53" t="e">
        <f>IF(LEN(TRIM(MID(SUBSTITUTE(SUBSTITUTE(","&amp;$Q350," ",", ",LEN($Q350)-LEN(SUBSTITUTE($Q350," ",""))),",",REPT(" ",50)),50*COLUMNS($Q:S),50)))&gt;3,TRIM(MID(SUBSTITUTE(SUBSTITUTE(","&amp;$Q350," ",", ",LEN($Q350)-LEN(SUBSTITUTE($Q350," ",""))),",",REPT(" ",50)),50*COLUMNS($Q:S),50)),"")</f>
        <v>#VALUE!</v>
      </c>
      <c r="W350" s="53" t="e">
        <f t="shared" si="117"/>
        <v>#VALUE!</v>
      </c>
      <c r="X350" t="e">
        <f t="shared" si="112"/>
        <v>#VALUE!</v>
      </c>
      <c r="Y350" s="54" t="e">
        <f t="shared" si="118"/>
        <v>#VALUE!</v>
      </c>
      <c r="Z350" s="53" t="e">
        <f>IF(AND(LEN(TRIM(MID(SUBSTITUTE(SUBSTITUTE(","&amp;$R350," ",", ",LEN($R350)-LEN(SUBSTITUTE($R350," ",""))),",",REPT(" ",50)),50*COLUMNS($R:R),50))&gt;0),LEFT(TRIM(MID(SUBSTITUTE(SUBSTITUTE(","&amp;$R350," ",", ",LEN($R350)-LEN(SUBSTITUTE($R350," ",""))),",",REPT(" ",50)),50*COLUMNS($R:R),50)),1)="I",LEFT(TRIM(MID(SUBSTITUTE(SUBSTITUTE(","&amp;$R350," ",", ",LEN($R350)-LEN(SUBSTITUTE($R350," ",""))),",",REPT(" ",50)),50*COLUMNS($R:R),50)),1)="V",LEFT(TRIM(MID(SUBSTITUTE(SUBSTITUTE(","&amp;$R350," ",", ",LEN($R350)-LEN(SUBSTITUTE($R350," ",""))),",",REPT(" ",50)),50*COLUMNS($R:R),50)),1)="X",LEFT(TRIM(MID(SUBSTITUTE(SUBSTITUTE(","&amp;$R350," ",", ",LEN($R350)-LEN(SUBSTITUTE($R350," ",""))),",",REPT(" ",50)),50*COLUMNS($R:R),50)),1)="J"),TRIM(MID(SUBSTITUTE(SUBSTITUTE(","&amp;$R350," ",", ",LEN($R350)-LEN(SUBSTITUTE($R350," ",""))),",",REPT(" ",50)),50*COLUMNS($R:R),50)),R350)</f>
        <v>#VALUE!</v>
      </c>
      <c r="AA350" s="55" t="str">
        <f t="shared" si="119"/>
        <v xml:space="preserve"> </v>
      </c>
      <c r="AB350" s="56" t="e">
        <f>IF(AE350="",IF(OR(LEFT(W350,1)="I",LEFT(W350,1)="V",LEFT(W350,1)="X",LEFT(W350,2)="JR",LEFT(W350,2)="SR"),IF(LEN(T350)-LEN(SUBSTITUTE(T350," ",""))&gt;=2,LEFT(T350,(FIND(" ",T350,1)-1)),W350),IF(AND(W350="",V350=""),IF(SUBSTITUTE(SUBSTITUTE(SUBSTITUTE(R350,AA350,""),".","")," ","")="",IF(LEN(TRIM(MID(SUBSTITUTE(SUBSTITUTE(","&amp;$Q350," ",", ",LEN($Q350)-LEN(SUBSTITUTE($Q350," ",""))),",",REPT(" ",50)),50*COLUMNS($Q:S),50)))&gt;3,LEFT(TRIM(MID(SUBSTITUTE(SUBSTITUTE(","&amp;$Q350," ",", ",LEN($Q350)-LEN(SUBSTITUTE($Q350," ",""))),",",REPT(" ",50)),50*COLUMNS($Q:S),50)),3),TRIM(MID(SUBSTITUTE(SUBSTITUTE(","&amp;$Q350," ",", ",LEN($Q350)-LEN(SUBSTITUTE($Q350," ",""))),",",REPT(" ",50)),50*COLUMNS($Q:S),50))),SUBSTITUTE(SUBSTITUTE(SUBSTITUTE(R350,AA350,""),".","")," ","")),IF(AND(LEN(W350)&gt;0,LEN(V350)&gt;0),IF(SUBSTITUTE(SUBSTITUTE(SUBSTITUTE(R350,AA350,""),".","")," ","")="",IF(LEN(TRIM(MID(SUBSTITUTE(SUBSTITUTE(","&amp;$Q350," ",", ",LEN($Q350)-LEN(SUBSTITUTE($Q350," ",""))),",",REPT(" ",50)),50*COLUMNS($Q:S),50)))&gt;3,LEFT(TRIM(MID(SUBSTITUTE(SUBSTITUTE(","&amp;$Q350," ",", ",LEN($Q350)-LEN(SUBSTITUTE($Q350," ",""))),",",REPT(" ",50)),50*COLUMNS($Q:S),50)),3),TRIM(MID(SUBSTITUTE(SUBSTITUTE(","&amp;$Q350," ",", ",LEN($Q350)-LEN(SUBSTITUTE($Q350," ",""))),",",REPT(" ",50)),50*COLUMNS($Q:S),50))),SUBSTITUTE(SUBSTITUTE(SUBSTITUTE(R350,AA350,""),".","")," ","")),""))),AE350)</f>
        <v>#VALUE!</v>
      </c>
      <c r="AC350" s="56" t="e">
        <f t="shared" si="120"/>
        <v>#VALUE!</v>
      </c>
      <c r="AD350" s="57" t="str">
        <f t="shared" si="121"/>
        <v/>
      </c>
      <c r="AE350" t="str">
        <f t="array" ref="AE350">IFERROR(INDEX(elem_res,MATCH(TRUE,ISNUMBER(SEARCH(elem_ext,AA350)),0)),"")</f>
        <v/>
      </c>
      <c r="AF350" t="str">
        <f t="shared" si="122"/>
        <v xml:space="preserve"> </v>
      </c>
      <c r="AG350" t="str">
        <f t="shared" si="123"/>
        <v/>
      </c>
      <c r="AH350" t="e">
        <f t="shared" si="124"/>
        <v>#VALUE!</v>
      </c>
      <c r="AI350" t="str">
        <f t="shared" si="125"/>
        <v/>
      </c>
      <c r="AJ350" t="str">
        <f t="shared" si="126"/>
        <v/>
      </c>
      <c r="AK350" t="str">
        <f t="shared" si="127"/>
        <v/>
      </c>
      <c r="AL350" t="str">
        <f t="shared" si="128"/>
        <v/>
      </c>
      <c r="AM350" t="str">
        <f>IF(R350="","",'School Form 1-Copy'!$F$4)</f>
        <v/>
      </c>
      <c r="AN350" t="str">
        <f>IF(R350="","",'School Form 1-Copy'!$F$3)</f>
        <v/>
      </c>
      <c r="AO350" t="str">
        <f>IF(R350="","",'School Form 1-Copy'!$AH$3)</f>
        <v/>
      </c>
      <c r="AP350" t="str">
        <f>IF(R350="","",'School Form 1-Copy'!$S$3)</f>
        <v/>
      </c>
      <c r="AQ350" t="str">
        <f>IF(R350="","",IF('School Form 1-Copy'!$K$3="NCR","NCR",IF('School Form 1-Copy'!$K$3="ARMM","ARMM",IF('School Form 1-Copy'!$K$3="CARAGA","CARAGA",MID('School Form 1-Copy'!$K$3,FIND(" ",'School Form 1-Copy'!$K$3)+1,256)))))</f>
        <v/>
      </c>
      <c r="AR350" t="str">
        <f>IF(R350="","",MID('School Form 1-Copy'!$AB$4,FIND(" ",'School Form 1-Copy'!$AB$4)+1,256))</f>
        <v/>
      </c>
      <c r="AS350" t="str">
        <f>IF(R350="","",'School Form 1-Copy'!$AH$4)</f>
        <v/>
      </c>
      <c r="AT350" t="str">
        <f>IF(S350="","",'School Form 1-Copy'!$S$4)</f>
        <v/>
      </c>
      <c r="AU350" t="str">
        <f ca="1">IF(AM350="","",INDIRECT("'"&amp;"School Form 1-Copy"&amp;"'!"&amp;"AD"&amp;MATCH("*Prepared*",'School Form 1-Copy'!$AD$1:$AD$1000,0)+1))</f>
        <v/>
      </c>
    </row>
    <row r="351" spans="9:47">
      <c r="I351" t="str">
        <f t="shared" si="129"/>
        <v/>
      </c>
      <c r="J351" t="str">
        <f>IF(I351="","",VLOOKUP(F147,IF({1,0},'School Form 1-Copy'!$C$1:$C$1000,'School Form 1-Copy'!$A$1:$A$1000),2,0))</f>
        <v/>
      </c>
      <c r="K351" t="str">
        <f t="shared" si="130"/>
        <v/>
      </c>
      <c r="L351" t="str">
        <f t="shared" si="131"/>
        <v/>
      </c>
      <c r="M351" t="str">
        <f t="array" ref="M351">LOOKUP("zzzzz",CHOOSE({1,2},"",INDEX(I:I,SMALL(IF($I$3:$I$1000&lt;&gt;"",ROW($I$3:$I$1000)),ROWS($M$3:M351)))))</f>
        <v/>
      </c>
      <c r="N351" t="str">
        <f t="shared" si="113"/>
        <v/>
      </c>
      <c r="O351" t="str">
        <f t="shared" si="114"/>
        <v/>
      </c>
      <c r="P351" t="str">
        <f t="shared" si="115"/>
        <v/>
      </c>
      <c r="Q351" t="str">
        <f t="shared" si="116"/>
        <v/>
      </c>
      <c r="R351" t="str">
        <f>IFERROR(TRIM(MID(SUBSTITUTE(SUBSTITUTE(","&amp;$M351," ",", ",LEN($M351)-LEN(SUBSTITUTE($M351," ",""))),",",REPT(" ",50)),50*COLUMNS($M:M),50)),"")</f>
        <v/>
      </c>
      <c r="S351" t="str">
        <f>IFERROR(TRIM(MID(SUBSTITUTE(SUBSTITUTE(","&amp;$M351," ",", ",LEN($M351)-LEN(SUBSTITUTE($M351," ",""))),",",REPT(" ",50)),50*COLUMNS($M:N),50)),"")</f>
        <v/>
      </c>
      <c r="T351" t="str">
        <f>IFERROR(TRIM(MID(SUBSTITUTE(SUBSTITUTE(","&amp;$M351," ",", ",LEN($M351)-LEN(SUBSTITUTE($M351," ",""))),",",REPT(" ",50)),50*COLUMNS($M:O),50)),"")</f>
        <v/>
      </c>
      <c r="U351" t="str">
        <f>IFERROR(TRIM(MID(SUBSTITUTE(SUBSTITUTE(","&amp;$M351," ",", ",LEN($M351)-LEN(SUBSTITUTE($M351," ",""))),",",REPT(" ",50)),50*COLUMNS($M:P),50)),"")</f>
        <v/>
      </c>
      <c r="V351" s="53" t="e">
        <f>IF(LEN(TRIM(MID(SUBSTITUTE(SUBSTITUTE(","&amp;$Q351," ",", ",LEN($Q351)-LEN(SUBSTITUTE($Q351," ",""))),",",REPT(" ",50)),50*COLUMNS($Q:S),50)))&gt;3,TRIM(MID(SUBSTITUTE(SUBSTITUTE(","&amp;$Q351," ",", ",LEN($Q351)-LEN(SUBSTITUTE($Q351," ",""))),",",REPT(" ",50)),50*COLUMNS($Q:S),50)),"")</f>
        <v>#VALUE!</v>
      </c>
      <c r="W351" s="53" t="e">
        <f t="shared" si="117"/>
        <v>#VALUE!</v>
      </c>
      <c r="X351" t="e">
        <f t="shared" si="112"/>
        <v>#VALUE!</v>
      </c>
      <c r="Y351" s="54" t="e">
        <f t="shared" si="118"/>
        <v>#VALUE!</v>
      </c>
      <c r="Z351" s="53" t="e">
        <f>IF(AND(LEN(TRIM(MID(SUBSTITUTE(SUBSTITUTE(","&amp;$R351," ",", ",LEN($R351)-LEN(SUBSTITUTE($R351," ",""))),",",REPT(" ",50)),50*COLUMNS($R:R),50))&gt;0),LEFT(TRIM(MID(SUBSTITUTE(SUBSTITUTE(","&amp;$R351," ",", ",LEN($R351)-LEN(SUBSTITUTE($R351," ",""))),",",REPT(" ",50)),50*COLUMNS($R:R),50)),1)="I",LEFT(TRIM(MID(SUBSTITUTE(SUBSTITUTE(","&amp;$R351," ",", ",LEN($R351)-LEN(SUBSTITUTE($R351," ",""))),",",REPT(" ",50)),50*COLUMNS($R:R),50)),1)="V",LEFT(TRIM(MID(SUBSTITUTE(SUBSTITUTE(","&amp;$R351," ",", ",LEN($R351)-LEN(SUBSTITUTE($R351," ",""))),",",REPT(" ",50)),50*COLUMNS($R:R),50)),1)="X",LEFT(TRIM(MID(SUBSTITUTE(SUBSTITUTE(","&amp;$R351," ",", ",LEN($R351)-LEN(SUBSTITUTE($R351," ",""))),",",REPT(" ",50)),50*COLUMNS($R:R),50)),1)="J"),TRIM(MID(SUBSTITUTE(SUBSTITUTE(","&amp;$R351," ",", ",LEN($R351)-LEN(SUBSTITUTE($R351," ",""))),",",REPT(" ",50)),50*COLUMNS($R:R),50)),R351)</f>
        <v>#VALUE!</v>
      </c>
      <c r="AA351" s="55" t="str">
        <f t="shared" si="119"/>
        <v xml:space="preserve"> </v>
      </c>
      <c r="AB351" s="56" t="e">
        <f>IF(AE351="",IF(OR(LEFT(W351,1)="I",LEFT(W351,1)="V",LEFT(W351,1)="X",LEFT(W351,2)="JR",LEFT(W351,2)="SR"),IF(LEN(T351)-LEN(SUBSTITUTE(T351," ",""))&gt;=2,LEFT(T351,(FIND(" ",T351,1)-1)),W351),IF(AND(W351="",V351=""),IF(SUBSTITUTE(SUBSTITUTE(SUBSTITUTE(R351,AA351,""),".","")," ","")="",IF(LEN(TRIM(MID(SUBSTITUTE(SUBSTITUTE(","&amp;$Q351," ",", ",LEN($Q351)-LEN(SUBSTITUTE($Q351," ",""))),",",REPT(" ",50)),50*COLUMNS($Q:S),50)))&gt;3,LEFT(TRIM(MID(SUBSTITUTE(SUBSTITUTE(","&amp;$Q351," ",", ",LEN($Q351)-LEN(SUBSTITUTE($Q351," ",""))),",",REPT(" ",50)),50*COLUMNS($Q:S),50)),3),TRIM(MID(SUBSTITUTE(SUBSTITUTE(","&amp;$Q351," ",", ",LEN($Q351)-LEN(SUBSTITUTE($Q351," ",""))),",",REPT(" ",50)),50*COLUMNS($Q:S),50))),SUBSTITUTE(SUBSTITUTE(SUBSTITUTE(R351,AA351,""),".","")," ","")),IF(AND(LEN(W351)&gt;0,LEN(V351)&gt;0),IF(SUBSTITUTE(SUBSTITUTE(SUBSTITUTE(R351,AA351,""),".","")," ","")="",IF(LEN(TRIM(MID(SUBSTITUTE(SUBSTITUTE(","&amp;$Q351," ",", ",LEN($Q351)-LEN(SUBSTITUTE($Q351," ",""))),",",REPT(" ",50)),50*COLUMNS($Q:S),50)))&gt;3,LEFT(TRIM(MID(SUBSTITUTE(SUBSTITUTE(","&amp;$Q351," ",", ",LEN($Q351)-LEN(SUBSTITUTE($Q351," ",""))),",",REPT(" ",50)),50*COLUMNS($Q:S),50)),3),TRIM(MID(SUBSTITUTE(SUBSTITUTE(","&amp;$Q351," ",", ",LEN($Q351)-LEN(SUBSTITUTE($Q351," ",""))),",",REPT(" ",50)),50*COLUMNS($Q:S),50))),SUBSTITUTE(SUBSTITUTE(SUBSTITUTE(R351,AA351,""),".","")," ","")),""))),AE351)</f>
        <v>#VALUE!</v>
      </c>
      <c r="AC351" s="56" t="e">
        <f t="shared" si="120"/>
        <v>#VALUE!</v>
      </c>
      <c r="AD351" s="57" t="str">
        <f t="shared" si="121"/>
        <v/>
      </c>
      <c r="AE351" t="str">
        <f t="array" ref="AE351">IFERROR(INDEX(elem_res,MATCH(TRUE,ISNUMBER(SEARCH(elem_ext,AA351)),0)),"")</f>
        <v/>
      </c>
      <c r="AF351" t="str">
        <f t="shared" si="122"/>
        <v xml:space="preserve"> </v>
      </c>
      <c r="AG351" t="str">
        <f t="shared" si="123"/>
        <v/>
      </c>
      <c r="AH351" t="e">
        <f t="shared" si="124"/>
        <v>#VALUE!</v>
      </c>
      <c r="AI351" t="str">
        <f t="shared" si="125"/>
        <v/>
      </c>
      <c r="AJ351" t="str">
        <f t="shared" si="126"/>
        <v/>
      </c>
      <c r="AK351" t="str">
        <f t="shared" si="127"/>
        <v/>
      </c>
      <c r="AL351" t="str">
        <f t="shared" si="128"/>
        <v/>
      </c>
      <c r="AM351" t="str">
        <f>IF(R351="","",'School Form 1-Copy'!$F$4)</f>
        <v/>
      </c>
      <c r="AN351" t="str">
        <f>IF(R351="","",'School Form 1-Copy'!$F$3)</f>
        <v/>
      </c>
      <c r="AO351" t="str">
        <f>IF(R351="","",'School Form 1-Copy'!$AH$3)</f>
        <v/>
      </c>
      <c r="AP351" t="str">
        <f>IF(R351="","",'School Form 1-Copy'!$S$3)</f>
        <v/>
      </c>
      <c r="AQ351" t="str">
        <f>IF(R351="","",IF('School Form 1-Copy'!$K$3="NCR","NCR",IF('School Form 1-Copy'!$K$3="ARMM","ARMM",IF('School Form 1-Copy'!$K$3="CARAGA","CARAGA",MID('School Form 1-Copy'!$K$3,FIND(" ",'School Form 1-Copy'!$K$3)+1,256)))))</f>
        <v/>
      </c>
      <c r="AR351" t="str">
        <f>IF(R351="","",MID('School Form 1-Copy'!$AB$4,FIND(" ",'School Form 1-Copy'!$AB$4)+1,256))</f>
        <v/>
      </c>
      <c r="AS351" t="str">
        <f>IF(R351="","",'School Form 1-Copy'!$AH$4)</f>
        <v/>
      </c>
      <c r="AT351" t="str">
        <f>IF(S351="","",'School Form 1-Copy'!$S$4)</f>
        <v/>
      </c>
      <c r="AU351" t="str">
        <f ca="1">IF(AM351="","",INDIRECT("'"&amp;"School Form 1-Copy"&amp;"'!"&amp;"AD"&amp;MATCH("*Prepared*",'School Form 1-Copy'!$AD$1:$AD$1000,0)+1))</f>
        <v/>
      </c>
    </row>
    <row r="352" spans="9:47">
      <c r="I352" t="str">
        <f t="shared" si="129"/>
        <v/>
      </c>
      <c r="J352" t="str">
        <f>IF(I352="","",VLOOKUP(F148,IF({1,0},'School Form 1-Copy'!$C$1:$C$1000,'School Form 1-Copy'!$A$1:$A$1000),2,0))</f>
        <v/>
      </c>
      <c r="K352" t="str">
        <f t="shared" si="130"/>
        <v/>
      </c>
      <c r="L352" t="str">
        <f t="shared" si="131"/>
        <v/>
      </c>
      <c r="M352" t="str">
        <f t="array" ref="M352">LOOKUP("zzzzz",CHOOSE({1,2},"",INDEX(I:I,SMALL(IF($I$3:$I$1000&lt;&gt;"",ROW($I$3:$I$1000)),ROWS($M$3:M352)))))</f>
        <v/>
      </c>
      <c r="N352" t="str">
        <f t="shared" si="113"/>
        <v/>
      </c>
      <c r="O352" t="str">
        <f t="shared" si="114"/>
        <v/>
      </c>
      <c r="P352" t="str">
        <f t="shared" si="115"/>
        <v/>
      </c>
      <c r="Q352" t="str">
        <f t="shared" si="116"/>
        <v/>
      </c>
      <c r="R352" t="str">
        <f>IFERROR(TRIM(MID(SUBSTITUTE(SUBSTITUTE(","&amp;$M352," ",", ",LEN($M352)-LEN(SUBSTITUTE($M352," ",""))),",",REPT(" ",50)),50*COLUMNS($M:M),50)),"")</f>
        <v/>
      </c>
      <c r="S352" t="str">
        <f>IFERROR(TRIM(MID(SUBSTITUTE(SUBSTITUTE(","&amp;$M352," ",", ",LEN($M352)-LEN(SUBSTITUTE($M352," ",""))),",",REPT(" ",50)),50*COLUMNS($M:N),50)),"")</f>
        <v/>
      </c>
      <c r="T352" t="str">
        <f>IFERROR(TRIM(MID(SUBSTITUTE(SUBSTITUTE(","&amp;$M352," ",", ",LEN($M352)-LEN(SUBSTITUTE($M352," ",""))),",",REPT(" ",50)),50*COLUMNS($M:O),50)),"")</f>
        <v/>
      </c>
      <c r="U352" t="str">
        <f>IFERROR(TRIM(MID(SUBSTITUTE(SUBSTITUTE(","&amp;$M352," ",", ",LEN($M352)-LEN(SUBSTITUTE($M352," ",""))),",",REPT(" ",50)),50*COLUMNS($M:P),50)),"")</f>
        <v/>
      </c>
      <c r="V352" s="53" t="e">
        <f>IF(LEN(TRIM(MID(SUBSTITUTE(SUBSTITUTE(","&amp;$Q352," ",", ",LEN($Q352)-LEN(SUBSTITUTE($Q352," ",""))),",",REPT(" ",50)),50*COLUMNS($Q:S),50)))&gt;3,TRIM(MID(SUBSTITUTE(SUBSTITUTE(","&amp;$Q352," ",", ",LEN($Q352)-LEN(SUBSTITUTE($Q352," ",""))),",",REPT(" ",50)),50*COLUMNS($Q:S),50)),"")</f>
        <v>#VALUE!</v>
      </c>
      <c r="W352" s="53" t="e">
        <f t="shared" si="117"/>
        <v>#VALUE!</v>
      </c>
      <c r="X352" t="e">
        <f t="shared" si="112"/>
        <v>#VALUE!</v>
      </c>
      <c r="Y352" s="54" t="e">
        <f t="shared" si="118"/>
        <v>#VALUE!</v>
      </c>
      <c r="Z352" s="53" t="e">
        <f>IF(AND(LEN(TRIM(MID(SUBSTITUTE(SUBSTITUTE(","&amp;$R352," ",", ",LEN($R352)-LEN(SUBSTITUTE($R352," ",""))),",",REPT(" ",50)),50*COLUMNS($R:R),50))&gt;0),LEFT(TRIM(MID(SUBSTITUTE(SUBSTITUTE(","&amp;$R352," ",", ",LEN($R352)-LEN(SUBSTITUTE($R352," ",""))),",",REPT(" ",50)),50*COLUMNS($R:R),50)),1)="I",LEFT(TRIM(MID(SUBSTITUTE(SUBSTITUTE(","&amp;$R352," ",", ",LEN($R352)-LEN(SUBSTITUTE($R352," ",""))),",",REPT(" ",50)),50*COLUMNS($R:R),50)),1)="V",LEFT(TRIM(MID(SUBSTITUTE(SUBSTITUTE(","&amp;$R352," ",", ",LEN($R352)-LEN(SUBSTITUTE($R352," ",""))),",",REPT(" ",50)),50*COLUMNS($R:R),50)),1)="X",LEFT(TRIM(MID(SUBSTITUTE(SUBSTITUTE(","&amp;$R352," ",", ",LEN($R352)-LEN(SUBSTITUTE($R352," ",""))),",",REPT(" ",50)),50*COLUMNS($R:R),50)),1)="J"),TRIM(MID(SUBSTITUTE(SUBSTITUTE(","&amp;$R352," ",", ",LEN($R352)-LEN(SUBSTITUTE($R352," ",""))),",",REPT(" ",50)),50*COLUMNS($R:R),50)),R352)</f>
        <v>#VALUE!</v>
      </c>
      <c r="AA352" s="55" t="str">
        <f t="shared" si="119"/>
        <v xml:space="preserve"> </v>
      </c>
      <c r="AB352" s="56" t="e">
        <f>IF(AE352="",IF(OR(LEFT(W352,1)="I",LEFT(W352,1)="V",LEFT(W352,1)="X",LEFT(W352,2)="JR",LEFT(W352,2)="SR"),IF(LEN(T352)-LEN(SUBSTITUTE(T352," ",""))&gt;=2,LEFT(T352,(FIND(" ",T352,1)-1)),W352),IF(AND(W352="",V352=""),IF(SUBSTITUTE(SUBSTITUTE(SUBSTITUTE(R352,AA352,""),".","")," ","")="",IF(LEN(TRIM(MID(SUBSTITUTE(SUBSTITUTE(","&amp;$Q352," ",", ",LEN($Q352)-LEN(SUBSTITUTE($Q352," ",""))),",",REPT(" ",50)),50*COLUMNS($Q:S),50)))&gt;3,LEFT(TRIM(MID(SUBSTITUTE(SUBSTITUTE(","&amp;$Q352," ",", ",LEN($Q352)-LEN(SUBSTITUTE($Q352," ",""))),",",REPT(" ",50)),50*COLUMNS($Q:S),50)),3),TRIM(MID(SUBSTITUTE(SUBSTITUTE(","&amp;$Q352," ",", ",LEN($Q352)-LEN(SUBSTITUTE($Q352," ",""))),",",REPT(" ",50)),50*COLUMNS($Q:S),50))),SUBSTITUTE(SUBSTITUTE(SUBSTITUTE(R352,AA352,""),".","")," ","")),IF(AND(LEN(W352)&gt;0,LEN(V352)&gt;0),IF(SUBSTITUTE(SUBSTITUTE(SUBSTITUTE(R352,AA352,""),".","")," ","")="",IF(LEN(TRIM(MID(SUBSTITUTE(SUBSTITUTE(","&amp;$Q352," ",", ",LEN($Q352)-LEN(SUBSTITUTE($Q352," ",""))),",",REPT(" ",50)),50*COLUMNS($Q:S),50)))&gt;3,LEFT(TRIM(MID(SUBSTITUTE(SUBSTITUTE(","&amp;$Q352," ",", ",LEN($Q352)-LEN(SUBSTITUTE($Q352," ",""))),",",REPT(" ",50)),50*COLUMNS($Q:S),50)),3),TRIM(MID(SUBSTITUTE(SUBSTITUTE(","&amp;$Q352," ",", ",LEN($Q352)-LEN(SUBSTITUTE($Q352," ",""))),",",REPT(" ",50)),50*COLUMNS($Q:S),50))),SUBSTITUTE(SUBSTITUTE(SUBSTITUTE(R352,AA352,""),".","")," ","")),""))),AE352)</f>
        <v>#VALUE!</v>
      </c>
      <c r="AC352" s="56" t="e">
        <f t="shared" si="120"/>
        <v>#VALUE!</v>
      </c>
      <c r="AD352" s="57" t="str">
        <f t="shared" si="121"/>
        <v/>
      </c>
      <c r="AE352" t="str">
        <f t="array" ref="AE352">IFERROR(INDEX(elem_res,MATCH(TRUE,ISNUMBER(SEARCH(elem_ext,AA352)),0)),"")</f>
        <v/>
      </c>
      <c r="AF352" t="str">
        <f t="shared" si="122"/>
        <v xml:space="preserve"> </v>
      </c>
      <c r="AG352" t="str">
        <f t="shared" si="123"/>
        <v/>
      </c>
      <c r="AH352" t="e">
        <f t="shared" si="124"/>
        <v>#VALUE!</v>
      </c>
      <c r="AI352" t="str">
        <f t="shared" si="125"/>
        <v/>
      </c>
      <c r="AJ352" t="str">
        <f t="shared" si="126"/>
        <v/>
      </c>
      <c r="AK352" t="str">
        <f t="shared" si="127"/>
        <v/>
      </c>
      <c r="AL352" t="str">
        <f t="shared" si="128"/>
        <v/>
      </c>
      <c r="AM352" t="str">
        <f>IF(R352="","",'School Form 1-Copy'!$F$4)</f>
        <v/>
      </c>
      <c r="AN352" t="str">
        <f>IF(R352="","",'School Form 1-Copy'!$F$3)</f>
        <v/>
      </c>
      <c r="AO352" t="str">
        <f>IF(R352="","",'School Form 1-Copy'!$AH$3)</f>
        <v/>
      </c>
      <c r="AP352" t="str">
        <f>IF(R352="","",'School Form 1-Copy'!$S$3)</f>
        <v/>
      </c>
      <c r="AQ352" t="str">
        <f>IF(R352="","",IF('School Form 1-Copy'!$K$3="NCR","NCR",IF('School Form 1-Copy'!$K$3="ARMM","ARMM",IF('School Form 1-Copy'!$K$3="CARAGA","CARAGA",MID('School Form 1-Copy'!$K$3,FIND(" ",'School Form 1-Copy'!$K$3)+1,256)))))</f>
        <v/>
      </c>
      <c r="AR352" t="str">
        <f>IF(R352="","",MID('School Form 1-Copy'!$AB$4,FIND(" ",'School Form 1-Copy'!$AB$4)+1,256))</f>
        <v/>
      </c>
      <c r="AS352" t="str">
        <f>IF(R352="","",'School Form 1-Copy'!$AH$4)</f>
        <v/>
      </c>
      <c r="AT352" t="str">
        <f>IF(S352="","",'School Form 1-Copy'!$S$4)</f>
        <v/>
      </c>
      <c r="AU352" t="str">
        <f ca="1">IF(AM352="","",INDIRECT("'"&amp;"School Form 1-Copy"&amp;"'!"&amp;"AD"&amp;MATCH("*Prepared*",'School Form 1-Copy'!$AD$1:$AD$1000,0)+1))</f>
        <v/>
      </c>
    </row>
    <row r="353" spans="9:47">
      <c r="I353" t="str">
        <f t="shared" si="129"/>
        <v/>
      </c>
      <c r="J353" t="str">
        <f>IF(I353="","",VLOOKUP(F149,IF({1,0},'School Form 1-Copy'!$C$1:$C$1000,'School Form 1-Copy'!$A$1:$A$1000),2,0))</f>
        <v/>
      </c>
      <c r="K353" t="str">
        <f t="shared" si="130"/>
        <v/>
      </c>
      <c r="L353" t="str">
        <f t="shared" si="131"/>
        <v/>
      </c>
      <c r="M353" t="str">
        <f t="array" ref="M353">LOOKUP("zzzzz",CHOOSE({1,2},"",INDEX(I:I,SMALL(IF($I$3:$I$1000&lt;&gt;"",ROW($I$3:$I$1000)),ROWS($M$3:M353)))))</f>
        <v/>
      </c>
      <c r="N353" t="str">
        <f t="shared" si="113"/>
        <v/>
      </c>
      <c r="O353" t="str">
        <f t="shared" si="114"/>
        <v/>
      </c>
      <c r="P353" t="str">
        <f t="shared" si="115"/>
        <v/>
      </c>
      <c r="Q353" t="str">
        <f t="shared" si="116"/>
        <v/>
      </c>
      <c r="R353" t="str">
        <f>IFERROR(TRIM(MID(SUBSTITUTE(SUBSTITUTE(","&amp;$M353," ",", ",LEN($M353)-LEN(SUBSTITUTE($M353," ",""))),",",REPT(" ",50)),50*COLUMNS($M:M),50)),"")</f>
        <v/>
      </c>
      <c r="S353" t="str">
        <f>IFERROR(TRIM(MID(SUBSTITUTE(SUBSTITUTE(","&amp;$M353," ",", ",LEN($M353)-LEN(SUBSTITUTE($M353," ",""))),",",REPT(" ",50)),50*COLUMNS($M:N),50)),"")</f>
        <v/>
      </c>
      <c r="T353" t="str">
        <f>IFERROR(TRIM(MID(SUBSTITUTE(SUBSTITUTE(","&amp;$M353," ",", ",LEN($M353)-LEN(SUBSTITUTE($M353," ",""))),",",REPT(" ",50)),50*COLUMNS($M:O),50)),"")</f>
        <v/>
      </c>
      <c r="U353" t="str">
        <f>IFERROR(TRIM(MID(SUBSTITUTE(SUBSTITUTE(","&amp;$M353," ",", ",LEN($M353)-LEN(SUBSTITUTE($M353," ",""))),",",REPT(" ",50)),50*COLUMNS($M:P),50)),"")</f>
        <v/>
      </c>
      <c r="V353" s="53" t="e">
        <f>IF(LEN(TRIM(MID(SUBSTITUTE(SUBSTITUTE(","&amp;$Q353," ",", ",LEN($Q353)-LEN(SUBSTITUTE($Q353," ",""))),",",REPT(" ",50)),50*COLUMNS($Q:S),50)))&gt;3,TRIM(MID(SUBSTITUTE(SUBSTITUTE(","&amp;$Q353," ",", ",LEN($Q353)-LEN(SUBSTITUTE($Q353," ",""))),",",REPT(" ",50)),50*COLUMNS($Q:S),50)),"")</f>
        <v>#VALUE!</v>
      </c>
      <c r="W353" s="53" t="e">
        <f t="shared" si="117"/>
        <v>#VALUE!</v>
      </c>
      <c r="X353" t="e">
        <f t="shared" si="112"/>
        <v>#VALUE!</v>
      </c>
      <c r="Y353" s="54" t="e">
        <f t="shared" si="118"/>
        <v>#VALUE!</v>
      </c>
      <c r="Z353" s="53" t="e">
        <f>IF(AND(LEN(TRIM(MID(SUBSTITUTE(SUBSTITUTE(","&amp;$R353," ",", ",LEN($R353)-LEN(SUBSTITUTE($R353," ",""))),",",REPT(" ",50)),50*COLUMNS($R:R),50))&gt;0),LEFT(TRIM(MID(SUBSTITUTE(SUBSTITUTE(","&amp;$R353," ",", ",LEN($R353)-LEN(SUBSTITUTE($R353," ",""))),",",REPT(" ",50)),50*COLUMNS($R:R),50)),1)="I",LEFT(TRIM(MID(SUBSTITUTE(SUBSTITUTE(","&amp;$R353," ",", ",LEN($R353)-LEN(SUBSTITUTE($R353," ",""))),",",REPT(" ",50)),50*COLUMNS($R:R),50)),1)="V",LEFT(TRIM(MID(SUBSTITUTE(SUBSTITUTE(","&amp;$R353," ",", ",LEN($R353)-LEN(SUBSTITUTE($R353," ",""))),",",REPT(" ",50)),50*COLUMNS($R:R),50)),1)="X",LEFT(TRIM(MID(SUBSTITUTE(SUBSTITUTE(","&amp;$R353," ",", ",LEN($R353)-LEN(SUBSTITUTE($R353," ",""))),",",REPT(" ",50)),50*COLUMNS($R:R),50)),1)="J"),TRIM(MID(SUBSTITUTE(SUBSTITUTE(","&amp;$R353," ",", ",LEN($R353)-LEN(SUBSTITUTE($R353," ",""))),",",REPT(" ",50)),50*COLUMNS($R:R),50)),R353)</f>
        <v>#VALUE!</v>
      </c>
      <c r="AA353" s="55" t="str">
        <f t="shared" si="119"/>
        <v xml:space="preserve"> </v>
      </c>
      <c r="AB353" s="56" t="e">
        <f>IF(AE353="",IF(OR(LEFT(W353,1)="I",LEFT(W353,1)="V",LEFT(W353,1)="X",LEFT(W353,2)="JR",LEFT(W353,2)="SR"),IF(LEN(T353)-LEN(SUBSTITUTE(T353," ",""))&gt;=2,LEFT(T353,(FIND(" ",T353,1)-1)),W353),IF(AND(W353="",V353=""),IF(SUBSTITUTE(SUBSTITUTE(SUBSTITUTE(R353,AA353,""),".","")," ","")="",IF(LEN(TRIM(MID(SUBSTITUTE(SUBSTITUTE(","&amp;$Q353," ",", ",LEN($Q353)-LEN(SUBSTITUTE($Q353," ",""))),",",REPT(" ",50)),50*COLUMNS($Q:S),50)))&gt;3,LEFT(TRIM(MID(SUBSTITUTE(SUBSTITUTE(","&amp;$Q353," ",", ",LEN($Q353)-LEN(SUBSTITUTE($Q353," ",""))),",",REPT(" ",50)),50*COLUMNS($Q:S),50)),3),TRIM(MID(SUBSTITUTE(SUBSTITUTE(","&amp;$Q353," ",", ",LEN($Q353)-LEN(SUBSTITUTE($Q353," ",""))),",",REPT(" ",50)),50*COLUMNS($Q:S),50))),SUBSTITUTE(SUBSTITUTE(SUBSTITUTE(R353,AA353,""),".","")," ","")),IF(AND(LEN(W353)&gt;0,LEN(V353)&gt;0),IF(SUBSTITUTE(SUBSTITUTE(SUBSTITUTE(R353,AA353,""),".","")," ","")="",IF(LEN(TRIM(MID(SUBSTITUTE(SUBSTITUTE(","&amp;$Q353," ",", ",LEN($Q353)-LEN(SUBSTITUTE($Q353," ",""))),",",REPT(" ",50)),50*COLUMNS($Q:S),50)))&gt;3,LEFT(TRIM(MID(SUBSTITUTE(SUBSTITUTE(","&amp;$Q353," ",", ",LEN($Q353)-LEN(SUBSTITUTE($Q353," ",""))),",",REPT(" ",50)),50*COLUMNS($Q:S),50)),3),TRIM(MID(SUBSTITUTE(SUBSTITUTE(","&amp;$Q353," ",", ",LEN($Q353)-LEN(SUBSTITUTE($Q353," ",""))),",",REPT(" ",50)),50*COLUMNS($Q:S),50))),SUBSTITUTE(SUBSTITUTE(SUBSTITUTE(R353,AA353,""),".","")," ","")),""))),AE353)</f>
        <v>#VALUE!</v>
      </c>
      <c r="AC353" s="56" t="e">
        <f t="shared" si="120"/>
        <v>#VALUE!</v>
      </c>
      <c r="AD353" s="57" t="str">
        <f t="shared" si="121"/>
        <v/>
      </c>
      <c r="AE353" t="str">
        <f t="array" ref="AE353">IFERROR(INDEX(elem_res,MATCH(TRUE,ISNUMBER(SEARCH(elem_ext,AA353)),0)),"")</f>
        <v/>
      </c>
      <c r="AF353" t="str">
        <f t="shared" si="122"/>
        <v xml:space="preserve"> </v>
      </c>
      <c r="AG353" t="str">
        <f t="shared" si="123"/>
        <v/>
      </c>
      <c r="AH353" t="e">
        <f t="shared" si="124"/>
        <v>#VALUE!</v>
      </c>
      <c r="AI353" t="str">
        <f t="shared" si="125"/>
        <v/>
      </c>
      <c r="AJ353" t="str">
        <f t="shared" si="126"/>
        <v/>
      </c>
      <c r="AK353" t="str">
        <f t="shared" si="127"/>
        <v/>
      </c>
      <c r="AL353" t="str">
        <f t="shared" si="128"/>
        <v/>
      </c>
      <c r="AM353" t="str">
        <f>IF(R353="","",'School Form 1-Copy'!$F$4)</f>
        <v/>
      </c>
      <c r="AN353" t="str">
        <f>IF(R353="","",'School Form 1-Copy'!$F$3)</f>
        <v/>
      </c>
      <c r="AO353" t="str">
        <f>IF(R353="","",'School Form 1-Copy'!$AH$3)</f>
        <v/>
      </c>
      <c r="AP353" t="str">
        <f>IF(R353="","",'School Form 1-Copy'!$S$3)</f>
        <v/>
      </c>
      <c r="AQ353" t="str">
        <f>IF(R353="","",IF('School Form 1-Copy'!$K$3="NCR","NCR",IF('School Form 1-Copy'!$K$3="ARMM","ARMM",IF('School Form 1-Copy'!$K$3="CARAGA","CARAGA",MID('School Form 1-Copy'!$K$3,FIND(" ",'School Form 1-Copy'!$K$3)+1,256)))))</f>
        <v/>
      </c>
      <c r="AR353" t="str">
        <f>IF(R353="","",MID('School Form 1-Copy'!$AB$4,FIND(" ",'School Form 1-Copy'!$AB$4)+1,256))</f>
        <v/>
      </c>
      <c r="AS353" t="str">
        <f>IF(R353="","",'School Form 1-Copy'!$AH$4)</f>
        <v/>
      </c>
      <c r="AT353" t="str">
        <f>IF(S353="","",'School Form 1-Copy'!$S$4)</f>
        <v/>
      </c>
      <c r="AU353" t="str">
        <f ca="1">IF(AM353="","",INDIRECT("'"&amp;"School Form 1-Copy"&amp;"'!"&amp;"AD"&amp;MATCH("*Prepared*",'School Form 1-Copy'!$AD$1:$AD$1000,0)+1))</f>
        <v/>
      </c>
    </row>
    <row r="354" spans="9:47">
      <c r="I354" t="str">
        <f t="shared" si="129"/>
        <v/>
      </c>
      <c r="J354" t="str">
        <f>IF(I354="","",VLOOKUP(F150,IF({1,0},'School Form 1-Copy'!$C$1:$C$1000,'School Form 1-Copy'!$A$1:$A$1000),2,0))</f>
        <v/>
      </c>
      <c r="K354" t="str">
        <f t="shared" si="130"/>
        <v/>
      </c>
      <c r="L354" t="str">
        <f t="shared" si="131"/>
        <v/>
      </c>
      <c r="M354" t="str">
        <f t="array" ref="M354">LOOKUP("zzzzz",CHOOSE({1,2},"",INDEX(I:I,SMALL(IF($I$3:$I$1000&lt;&gt;"",ROW($I$3:$I$1000)),ROWS($M$3:M354)))))</f>
        <v/>
      </c>
      <c r="N354" t="str">
        <f t="shared" si="113"/>
        <v/>
      </c>
      <c r="O354" t="str">
        <f t="shared" si="114"/>
        <v/>
      </c>
      <c r="P354" t="str">
        <f t="shared" si="115"/>
        <v/>
      </c>
      <c r="Q354" t="str">
        <f t="shared" si="116"/>
        <v/>
      </c>
      <c r="R354" t="str">
        <f>IFERROR(TRIM(MID(SUBSTITUTE(SUBSTITUTE(","&amp;$M354," ",", ",LEN($M354)-LEN(SUBSTITUTE($M354," ",""))),",",REPT(" ",50)),50*COLUMNS($M:M),50)),"")</f>
        <v/>
      </c>
      <c r="S354" t="str">
        <f>IFERROR(TRIM(MID(SUBSTITUTE(SUBSTITUTE(","&amp;$M354," ",", ",LEN($M354)-LEN(SUBSTITUTE($M354," ",""))),",",REPT(" ",50)),50*COLUMNS($M:N),50)),"")</f>
        <v/>
      </c>
      <c r="T354" t="str">
        <f>IFERROR(TRIM(MID(SUBSTITUTE(SUBSTITUTE(","&amp;$M354," ",", ",LEN($M354)-LEN(SUBSTITUTE($M354," ",""))),",",REPT(" ",50)),50*COLUMNS($M:O),50)),"")</f>
        <v/>
      </c>
      <c r="U354" t="str">
        <f>IFERROR(TRIM(MID(SUBSTITUTE(SUBSTITUTE(","&amp;$M354," ",", ",LEN($M354)-LEN(SUBSTITUTE($M354," ",""))),",",REPT(" ",50)),50*COLUMNS($M:P),50)),"")</f>
        <v/>
      </c>
      <c r="V354" s="53" t="e">
        <f>IF(LEN(TRIM(MID(SUBSTITUTE(SUBSTITUTE(","&amp;$Q354," ",", ",LEN($Q354)-LEN(SUBSTITUTE($Q354," ",""))),",",REPT(" ",50)),50*COLUMNS($Q:S),50)))&gt;3,TRIM(MID(SUBSTITUTE(SUBSTITUTE(","&amp;$Q354," ",", ",LEN($Q354)-LEN(SUBSTITUTE($Q354," ",""))),",",REPT(" ",50)),50*COLUMNS($Q:S),50)),"")</f>
        <v>#VALUE!</v>
      </c>
      <c r="W354" s="53" t="e">
        <f t="shared" si="117"/>
        <v>#VALUE!</v>
      </c>
      <c r="X354" t="e">
        <f t="shared" si="112"/>
        <v>#VALUE!</v>
      </c>
      <c r="Y354" s="54" t="e">
        <f t="shared" si="118"/>
        <v>#VALUE!</v>
      </c>
      <c r="Z354" s="53" t="e">
        <f>IF(AND(LEN(TRIM(MID(SUBSTITUTE(SUBSTITUTE(","&amp;$R354," ",", ",LEN($R354)-LEN(SUBSTITUTE($R354," ",""))),",",REPT(" ",50)),50*COLUMNS($R:R),50))&gt;0),LEFT(TRIM(MID(SUBSTITUTE(SUBSTITUTE(","&amp;$R354," ",", ",LEN($R354)-LEN(SUBSTITUTE($R354," ",""))),",",REPT(" ",50)),50*COLUMNS($R:R),50)),1)="I",LEFT(TRIM(MID(SUBSTITUTE(SUBSTITUTE(","&amp;$R354," ",", ",LEN($R354)-LEN(SUBSTITUTE($R354," ",""))),",",REPT(" ",50)),50*COLUMNS($R:R),50)),1)="V",LEFT(TRIM(MID(SUBSTITUTE(SUBSTITUTE(","&amp;$R354," ",", ",LEN($R354)-LEN(SUBSTITUTE($R354," ",""))),",",REPT(" ",50)),50*COLUMNS($R:R),50)),1)="X",LEFT(TRIM(MID(SUBSTITUTE(SUBSTITUTE(","&amp;$R354," ",", ",LEN($R354)-LEN(SUBSTITUTE($R354," ",""))),",",REPT(" ",50)),50*COLUMNS($R:R),50)),1)="J"),TRIM(MID(SUBSTITUTE(SUBSTITUTE(","&amp;$R354," ",", ",LEN($R354)-LEN(SUBSTITUTE($R354," ",""))),",",REPT(" ",50)),50*COLUMNS($R:R),50)),R354)</f>
        <v>#VALUE!</v>
      </c>
      <c r="AA354" s="55" t="str">
        <f t="shared" si="119"/>
        <v xml:space="preserve"> </v>
      </c>
      <c r="AB354" s="56" t="e">
        <f>IF(AE354="",IF(OR(LEFT(W354,1)="I",LEFT(W354,1)="V",LEFT(W354,1)="X",LEFT(W354,2)="JR",LEFT(W354,2)="SR"),IF(LEN(T354)-LEN(SUBSTITUTE(T354," ",""))&gt;=2,LEFT(T354,(FIND(" ",T354,1)-1)),W354),IF(AND(W354="",V354=""),IF(SUBSTITUTE(SUBSTITUTE(SUBSTITUTE(R354,AA354,""),".","")," ","")="",IF(LEN(TRIM(MID(SUBSTITUTE(SUBSTITUTE(","&amp;$Q354," ",", ",LEN($Q354)-LEN(SUBSTITUTE($Q354," ",""))),",",REPT(" ",50)),50*COLUMNS($Q:S),50)))&gt;3,LEFT(TRIM(MID(SUBSTITUTE(SUBSTITUTE(","&amp;$Q354," ",", ",LEN($Q354)-LEN(SUBSTITUTE($Q354," ",""))),",",REPT(" ",50)),50*COLUMNS($Q:S),50)),3),TRIM(MID(SUBSTITUTE(SUBSTITUTE(","&amp;$Q354," ",", ",LEN($Q354)-LEN(SUBSTITUTE($Q354," ",""))),",",REPT(" ",50)),50*COLUMNS($Q:S),50))),SUBSTITUTE(SUBSTITUTE(SUBSTITUTE(R354,AA354,""),".","")," ","")),IF(AND(LEN(W354)&gt;0,LEN(V354)&gt;0),IF(SUBSTITUTE(SUBSTITUTE(SUBSTITUTE(R354,AA354,""),".","")," ","")="",IF(LEN(TRIM(MID(SUBSTITUTE(SUBSTITUTE(","&amp;$Q354," ",", ",LEN($Q354)-LEN(SUBSTITUTE($Q354," ",""))),",",REPT(" ",50)),50*COLUMNS($Q:S),50)))&gt;3,LEFT(TRIM(MID(SUBSTITUTE(SUBSTITUTE(","&amp;$Q354," ",", ",LEN($Q354)-LEN(SUBSTITUTE($Q354," ",""))),",",REPT(" ",50)),50*COLUMNS($Q:S),50)),3),TRIM(MID(SUBSTITUTE(SUBSTITUTE(","&amp;$Q354," ",", ",LEN($Q354)-LEN(SUBSTITUTE($Q354," ",""))),",",REPT(" ",50)),50*COLUMNS($Q:S),50))),SUBSTITUTE(SUBSTITUTE(SUBSTITUTE(R354,AA354,""),".","")," ","")),""))),AE354)</f>
        <v>#VALUE!</v>
      </c>
      <c r="AC354" s="56" t="e">
        <f t="shared" si="120"/>
        <v>#VALUE!</v>
      </c>
      <c r="AD354" s="57" t="str">
        <f t="shared" si="121"/>
        <v/>
      </c>
      <c r="AE354" t="str">
        <f t="array" ref="AE354">IFERROR(INDEX(elem_res,MATCH(TRUE,ISNUMBER(SEARCH(elem_ext,AA354)),0)),"")</f>
        <v/>
      </c>
      <c r="AF354" t="str">
        <f t="shared" si="122"/>
        <v xml:space="preserve"> </v>
      </c>
      <c r="AG354" t="str">
        <f t="shared" si="123"/>
        <v/>
      </c>
      <c r="AH354" t="e">
        <f t="shared" si="124"/>
        <v>#VALUE!</v>
      </c>
      <c r="AI354" t="str">
        <f t="shared" si="125"/>
        <v/>
      </c>
      <c r="AJ354" t="str">
        <f t="shared" si="126"/>
        <v/>
      </c>
      <c r="AK354" t="str">
        <f t="shared" si="127"/>
        <v/>
      </c>
      <c r="AL354" t="str">
        <f t="shared" si="128"/>
        <v/>
      </c>
      <c r="AM354" t="str">
        <f>IF(R354="","",'School Form 1-Copy'!$F$4)</f>
        <v/>
      </c>
      <c r="AN354" t="str">
        <f>IF(R354="","",'School Form 1-Copy'!$F$3)</f>
        <v/>
      </c>
      <c r="AO354" t="str">
        <f>IF(R354="","",'School Form 1-Copy'!$AH$3)</f>
        <v/>
      </c>
      <c r="AP354" t="str">
        <f>IF(R354="","",'School Form 1-Copy'!$S$3)</f>
        <v/>
      </c>
      <c r="AQ354" t="str">
        <f>IF(R354="","",IF('School Form 1-Copy'!$K$3="NCR","NCR",IF('School Form 1-Copy'!$K$3="ARMM","ARMM",IF('School Form 1-Copy'!$K$3="CARAGA","CARAGA",MID('School Form 1-Copy'!$K$3,FIND(" ",'School Form 1-Copy'!$K$3)+1,256)))))</f>
        <v/>
      </c>
      <c r="AR354" t="str">
        <f>IF(R354="","",MID('School Form 1-Copy'!$AB$4,FIND(" ",'School Form 1-Copy'!$AB$4)+1,256))</f>
        <v/>
      </c>
      <c r="AS354" t="str">
        <f>IF(R354="","",'School Form 1-Copy'!$AH$4)</f>
        <v/>
      </c>
      <c r="AT354" t="str">
        <f>IF(S354="","",'School Form 1-Copy'!$S$4)</f>
        <v/>
      </c>
      <c r="AU354" t="str">
        <f ca="1">IF(AM354="","",INDIRECT("'"&amp;"School Form 1-Copy"&amp;"'!"&amp;"AD"&amp;MATCH("*Prepared*",'School Form 1-Copy'!$AD$1:$AD$1000,0)+1))</f>
        <v/>
      </c>
    </row>
    <row r="355" spans="9:47">
      <c r="I355" t="str">
        <f t="shared" si="129"/>
        <v/>
      </c>
      <c r="J355" t="str">
        <f>IF(I355="","",VLOOKUP(F151,IF({1,0},'School Form 1-Copy'!$C$1:$C$1000,'School Form 1-Copy'!$A$1:$A$1000),2,0))</f>
        <v/>
      </c>
      <c r="K355" t="str">
        <f t="shared" si="130"/>
        <v/>
      </c>
      <c r="L355" t="str">
        <f t="shared" si="131"/>
        <v/>
      </c>
      <c r="M355" t="str">
        <f t="array" ref="M355">LOOKUP("zzzzz",CHOOSE({1,2},"",INDEX(I:I,SMALL(IF($I$3:$I$1000&lt;&gt;"",ROW($I$3:$I$1000)),ROWS($M$3:M355)))))</f>
        <v/>
      </c>
      <c r="N355" t="str">
        <f t="shared" si="113"/>
        <v/>
      </c>
      <c r="O355" t="str">
        <f t="shared" si="114"/>
        <v/>
      </c>
      <c r="P355" t="str">
        <f t="shared" si="115"/>
        <v/>
      </c>
      <c r="Q355" t="str">
        <f t="shared" si="116"/>
        <v/>
      </c>
      <c r="R355" t="str">
        <f>IFERROR(TRIM(MID(SUBSTITUTE(SUBSTITUTE(","&amp;$M355," ",", ",LEN($M355)-LEN(SUBSTITUTE($M355," ",""))),",",REPT(" ",50)),50*COLUMNS($M:M),50)),"")</f>
        <v/>
      </c>
      <c r="S355" t="str">
        <f>IFERROR(TRIM(MID(SUBSTITUTE(SUBSTITUTE(","&amp;$M355," ",", ",LEN($M355)-LEN(SUBSTITUTE($M355," ",""))),",",REPT(" ",50)),50*COLUMNS($M:N),50)),"")</f>
        <v/>
      </c>
      <c r="T355" t="str">
        <f>IFERROR(TRIM(MID(SUBSTITUTE(SUBSTITUTE(","&amp;$M355," ",", ",LEN($M355)-LEN(SUBSTITUTE($M355," ",""))),",",REPT(" ",50)),50*COLUMNS($M:O),50)),"")</f>
        <v/>
      </c>
      <c r="U355" t="str">
        <f>IFERROR(TRIM(MID(SUBSTITUTE(SUBSTITUTE(","&amp;$M355," ",", ",LEN($M355)-LEN(SUBSTITUTE($M355," ",""))),",",REPT(" ",50)),50*COLUMNS($M:P),50)),"")</f>
        <v/>
      </c>
      <c r="V355" s="53" t="e">
        <f>IF(LEN(TRIM(MID(SUBSTITUTE(SUBSTITUTE(","&amp;$Q355," ",", ",LEN($Q355)-LEN(SUBSTITUTE($Q355," ",""))),",",REPT(" ",50)),50*COLUMNS($Q:S),50)))&gt;3,TRIM(MID(SUBSTITUTE(SUBSTITUTE(","&amp;$Q355," ",", ",LEN($Q355)-LEN(SUBSTITUTE($Q355," ",""))),",",REPT(" ",50)),50*COLUMNS($Q:S),50)),"")</f>
        <v>#VALUE!</v>
      </c>
      <c r="W355" s="53" t="e">
        <f t="shared" si="117"/>
        <v>#VALUE!</v>
      </c>
      <c r="X355" t="e">
        <f t="shared" si="112"/>
        <v>#VALUE!</v>
      </c>
      <c r="Y355" s="54" t="e">
        <f t="shared" si="118"/>
        <v>#VALUE!</v>
      </c>
      <c r="Z355" s="53" t="e">
        <f>IF(AND(LEN(TRIM(MID(SUBSTITUTE(SUBSTITUTE(","&amp;$R355," ",", ",LEN($R355)-LEN(SUBSTITUTE($R355," ",""))),",",REPT(" ",50)),50*COLUMNS($R:R),50))&gt;0),LEFT(TRIM(MID(SUBSTITUTE(SUBSTITUTE(","&amp;$R355," ",", ",LEN($R355)-LEN(SUBSTITUTE($R355," ",""))),",",REPT(" ",50)),50*COLUMNS($R:R),50)),1)="I",LEFT(TRIM(MID(SUBSTITUTE(SUBSTITUTE(","&amp;$R355," ",", ",LEN($R355)-LEN(SUBSTITUTE($R355," ",""))),",",REPT(" ",50)),50*COLUMNS($R:R),50)),1)="V",LEFT(TRIM(MID(SUBSTITUTE(SUBSTITUTE(","&amp;$R355," ",", ",LEN($R355)-LEN(SUBSTITUTE($R355," ",""))),",",REPT(" ",50)),50*COLUMNS($R:R),50)),1)="X",LEFT(TRIM(MID(SUBSTITUTE(SUBSTITUTE(","&amp;$R355," ",", ",LEN($R355)-LEN(SUBSTITUTE($R355," ",""))),",",REPT(" ",50)),50*COLUMNS($R:R),50)),1)="J"),TRIM(MID(SUBSTITUTE(SUBSTITUTE(","&amp;$R355," ",", ",LEN($R355)-LEN(SUBSTITUTE($R355," ",""))),",",REPT(" ",50)),50*COLUMNS($R:R),50)),R355)</f>
        <v>#VALUE!</v>
      </c>
      <c r="AA355" s="55" t="str">
        <f t="shared" si="119"/>
        <v xml:space="preserve"> </v>
      </c>
      <c r="AB355" s="56" t="e">
        <f>IF(AE355="",IF(OR(LEFT(W355,1)="I",LEFT(W355,1)="V",LEFT(W355,1)="X",LEFT(W355,2)="JR",LEFT(W355,2)="SR"),IF(LEN(T355)-LEN(SUBSTITUTE(T355," ",""))&gt;=2,LEFT(T355,(FIND(" ",T355,1)-1)),W355),IF(AND(W355="",V355=""),IF(SUBSTITUTE(SUBSTITUTE(SUBSTITUTE(R355,AA355,""),".","")," ","")="",IF(LEN(TRIM(MID(SUBSTITUTE(SUBSTITUTE(","&amp;$Q355," ",", ",LEN($Q355)-LEN(SUBSTITUTE($Q355," ",""))),",",REPT(" ",50)),50*COLUMNS($Q:S),50)))&gt;3,LEFT(TRIM(MID(SUBSTITUTE(SUBSTITUTE(","&amp;$Q355," ",", ",LEN($Q355)-LEN(SUBSTITUTE($Q355," ",""))),",",REPT(" ",50)),50*COLUMNS($Q:S),50)),3),TRIM(MID(SUBSTITUTE(SUBSTITUTE(","&amp;$Q355," ",", ",LEN($Q355)-LEN(SUBSTITUTE($Q355," ",""))),",",REPT(" ",50)),50*COLUMNS($Q:S),50))),SUBSTITUTE(SUBSTITUTE(SUBSTITUTE(R355,AA355,""),".","")," ","")),IF(AND(LEN(W355)&gt;0,LEN(V355)&gt;0),IF(SUBSTITUTE(SUBSTITUTE(SUBSTITUTE(R355,AA355,""),".","")," ","")="",IF(LEN(TRIM(MID(SUBSTITUTE(SUBSTITUTE(","&amp;$Q355," ",", ",LEN($Q355)-LEN(SUBSTITUTE($Q355," ",""))),",",REPT(" ",50)),50*COLUMNS($Q:S),50)))&gt;3,LEFT(TRIM(MID(SUBSTITUTE(SUBSTITUTE(","&amp;$Q355," ",", ",LEN($Q355)-LEN(SUBSTITUTE($Q355," ",""))),",",REPT(" ",50)),50*COLUMNS($Q:S),50)),3),TRIM(MID(SUBSTITUTE(SUBSTITUTE(","&amp;$Q355," ",", ",LEN($Q355)-LEN(SUBSTITUTE($Q355," ",""))),",",REPT(" ",50)),50*COLUMNS($Q:S),50))),SUBSTITUTE(SUBSTITUTE(SUBSTITUTE(R355,AA355,""),".","")," ","")),""))),AE355)</f>
        <v>#VALUE!</v>
      </c>
      <c r="AC355" s="56" t="e">
        <f t="shared" si="120"/>
        <v>#VALUE!</v>
      </c>
      <c r="AD355" s="57" t="str">
        <f t="shared" si="121"/>
        <v/>
      </c>
      <c r="AE355" t="str">
        <f t="array" ref="AE355">IFERROR(INDEX(elem_res,MATCH(TRUE,ISNUMBER(SEARCH(elem_ext,AA355)),0)),"")</f>
        <v/>
      </c>
      <c r="AF355" t="str">
        <f t="shared" si="122"/>
        <v xml:space="preserve"> </v>
      </c>
      <c r="AG355" t="str">
        <f t="shared" si="123"/>
        <v/>
      </c>
      <c r="AH355" t="e">
        <f t="shared" si="124"/>
        <v>#VALUE!</v>
      </c>
      <c r="AI355" t="str">
        <f t="shared" si="125"/>
        <v/>
      </c>
      <c r="AJ355" t="str">
        <f t="shared" si="126"/>
        <v/>
      </c>
      <c r="AK355" t="str">
        <f t="shared" si="127"/>
        <v/>
      </c>
      <c r="AL355" t="str">
        <f t="shared" si="128"/>
        <v/>
      </c>
      <c r="AM355" t="str">
        <f>IF(R355="","",'School Form 1-Copy'!$F$4)</f>
        <v/>
      </c>
      <c r="AN355" t="str">
        <f>IF(R355="","",'School Form 1-Copy'!$F$3)</f>
        <v/>
      </c>
      <c r="AO355" t="str">
        <f>IF(R355="","",'School Form 1-Copy'!$AH$3)</f>
        <v/>
      </c>
      <c r="AP355" t="str">
        <f>IF(R355="","",'School Form 1-Copy'!$S$3)</f>
        <v/>
      </c>
      <c r="AQ355" t="str">
        <f>IF(R355="","",IF('School Form 1-Copy'!$K$3="NCR","NCR",IF('School Form 1-Copy'!$K$3="ARMM","ARMM",IF('School Form 1-Copy'!$K$3="CARAGA","CARAGA",MID('School Form 1-Copy'!$K$3,FIND(" ",'School Form 1-Copy'!$K$3)+1,256)))))</f>
        <v/>
      </c>
      <c r="AR355" t="str">
        <f>IF(R355="","",MID('School Form 1-Copy'!$AB$4,FIND(" ",'School Form 1-Copy'!$AB$4)+1,256))</f>
        <v/>
      </c>
      <c r="AS355" t="str">
        <f>IF(R355="","",'School Form 1-Copy'!$AH$4)</f>
        <v/>
      </c>
      <c r="AT355" t="str">
        <f>IF(S355="","",'School Form 1-Copy'!$S$4)</f>
        <v/>
      </c>
      <c r="AU355" t="str">
        <f ca="1">IF(AM355="","",INDIRECT("'"&amp;"School Form 1-Copy"&amp;"'!"&amp;"AD"&amp;MATCH("*Prepared*",'School Form 1-Copy'!$AD$1:$AD$1000,0)+1))</f>
        <v/>
      </c>
    </row>
    <row r="356" spans="9:47">
      <c r="I356" t="str">
        <f t="shared" si="129"/>
        <v/>
      </c>
      <c r="J356" t="str">
        <f>IF(I356="","",VLOOKUP(F152,IF({1,0},'School Form 1-Copy'!$C$1:$C$1000,'School Form 1-Copy'!$A$1:$A$1000),2,0))</f>
        <v/>
      </c>
      <c r="K356" t="str">
        <f t="shared" si="130"/>
        <v/>
      </c>
      <c r="L356" t="str">
        <f t="shared" si="131"/>
        <v/>
      </c>
      <c r="M356" t="str">
        <f t="array" ref="M356">LOOKUP("zzzzz",CHOOSE({1,2},"",INDEX(I:I,SMALL(IF($I$3:$I$1000&lt;&gt;"",ROW($I$3:$I$1000)),ROWS($M$3:M356)))))</f>
        <v/>
      </c>
      <c r="N356" t="str">
        <f t="shared" si="113"/>
        <v/>
      </c>
      <c r="O356" t="str">
        <f t="shared" si="114"/>
        <v/>
      </c>
      <c r="P356" t="str">
        <f t="shared" si="115"/>
        <v/>
      </c>
      <c r="Q356" t="str">
        <f t="shared" si="116"/>
        <v/>
      </c>
      <c r="R356" t="str">
        <f>IFERROR(TRIM(MID(SUBSTITUTE(SUBSTITUTE(","&amp;$M356," ",", ",LEN($M356)-LEN(SUBSTITUTE($M356," ",""))),",",REPT(" ",50)),50*COLUMNS($M:M),50)),"")</f>
        <v/>
      </c>
      <c r="S356" t="str">
        <f>IFERROR(TRIM(MID(SUBSTITUTE(SUBSTITUTE(","&amp;$M356," ",", ",LEN($M356)-LEN(SUBSTITUTE($M356," ",""))),",",REPT(" ",50)),50*COLUMNS($M:N),50)),"")</f>
        <v/>
      </c>
      <c r="T356" t="str">
        <f>IFERROR(TRIM(MID(SUBSTITUTE(SUBSTITUTE(","&amp;$M356," ",", ",LEN($M356)-LEN(SUBSTITUTE($M356," ",""))),",",REPT(" ",50)),50*COLUMNS($M:O),50)),"")</f>
        <v/>
      </c>
      <c r="U356" t="str">
        <f>IFERROR(TRIM(MID(SUBSTITUTE(SUBSTITUTE(","&amp;$M356," ",", ",LEN($M356)-LEN(SUBSTITUTE($M356," ",""))),",",REPT(" ",50)),50*COLUMNS($M:P),50)),"")</f>
        <v/>
      </c>
      <c r="V356" s="53" t="e">
        <f>IF(LEN(TRIM(MID(SUBSTITUTE(SUBSTITUTE(","&amp;$Q356," ",", ",LEN($Q356)-LEN(SUBSTITUTE($Q356," ",""))),",",REPT(" ",50)),50*COLUMNS($Q:S),50)))&gt;3,TRIM(MID(SUBSTITUTE(SUBSTITUTE(","&amp;$Q356," ",", ",LEN($Q356)-LEN(SUBSTITUTE($Q356," ",""))),",",REPT(" ",50)),50*COLUMNS($Q:S),50)),"")</f>
        <v>#VALUE!</v>
      </c>
      <c r="W356" s="53" t="e">
        <f t="shared" si="117"/>
        <v>#VALUE!</v>
      </c>
      <c r="X356" t="e">
        <f t="shared" si="112"/>
        <v>#VALUE!</v>
      </c>
      <c r="Y356" s="54" t="e">
        <f t="shared" si="118"/>
        <v>#VALUE!</v>
      </c>
      <c r="Z356" s="53" t="e">
        <f>IF(AND(LEN(TRIM(MID(SUBSTITUTE(SUBSTITUTE(","&amp;$R356," ",", ",LEN($R356)-LEN(SUBSTITUTE($R356," ",""))),",",REPT(" ",50)),50*COLUMNS($R:R),50))&gt;0),LEFT(TRIM(MID(SUBSTITUTE(SUBSTITUTE(","&amp;$R356," ",", ",LEN($R356)-LEN(SUBSTITUTE($R356," ",""))),",",REPT(" ",50)),50*COLUMNS($R:R),50)),1)="I",LEFT(TRIM(MID(SUBSTITUTE(SUBSTITUTE(","&amp;$R356," ",", ",LEN($R356)-LEN(SUBSTITUTE($R356," ",""))),",",REPT(" ",50)),50*COLUMNS($R:R),50)),1)="V",LEFT(TRIM(MID(SUBSTITUTE(SUBSTITUTE(","&amp;$R356," ",", ",LEN($R356)-LEN(SUBSTITUTE($R356," ",""))),",",REPT(" ",50)),50*COLUMNS($R:R),50)),1)="X",LEFT(TRIM(MID(SUBSTITUTE(SUBSTITUTE(","&amp;$R356," ",", ",LEN($R356)-LEN(SUBSTITUTE($R356," ",""))),",",REPT(" ",50)),50*COLUMNS($R:R),50)),1)="J"),TRIM(MID(SUBSTITUTE(SUBSTITUTE(","&amp;$R356," ",", ",LEN($R356)-LEN(SUBSTITUTE($R356," ",""))),",",REPT(" ",50)),50*COLUMNS($R:R),50)),R356)</f>
        <v>#VALUE!</v>
      </c>
      <c r="AA356" s="55" t="str">
        <f t="shared" si="119"/>
        <v xml:space="preserve"> </v>
      </c>
      <c r="AB356" s="56" t="e">
        <f>IF(AE356="",IF(OR(LEFT(W356,1)="I",LEFT(W356,1)="V",LEFT(W356,1)="X",LEFT(W356,2)="JR",LEFT(W356,2)="SR"),IF(LEN(T356)-LEN(SUBSTITUTE(T356," ",""))&gt;=2,LEFT(T356,(FIND(" ",T356,1)-1)),W356),IF(AND(W356="",V356=""),IF(SUBSTITUTE(SUBSTITUTE(SUBSTITUTE(R356,AA356,""),".","")," ","")="",IF(LEN(TRIM(MID(SUBSTITUTE(SUBSTITUTE(","&amp;$Q356," ",", ",LEN($Q356)-LEN(SUBSTITUTE($Q356," ",""))),",",REPT(" ",50)),50*COLUMNS($Q:S),50)))&gt;3,LEFT(TRIM(MID(SUBSTITUTE(SUBSTITUTE(","&amp;$Q356," ",", ",LEN($Q356)-LEN(SUBSTITUTE($Q356," ",""))),",",REPT(" ",50)),50*COLUMNS($Q:S),50)),3),TRIM(MID(SUBSTITUTE(SUBSTITUTE(","&amp;$Q356," ",", ",LEN($Q356)-LEN(SUBSTITUTE($Q356," ",""))),",",REPT(" ",50)),50*COLUMNS($Q:S),50))),SUBSTITUTE(SUBSTITUTE(SUBSTITUTE(R356,AA356,""),".","")," ","")),IF(AND(LEN(W356)&gt;0,LEN(V356)&gt;0),IF(SUBSTITUTE(SUBSTITUTE(SUBSTITUTE(R356,AA356,""),".","")," ","")="",IF(LEN(TRIM(MID(SUBSTITUTE(SUBSTITUTE(","&amp;$Q356," ",", ",LEN($Q356)-LEN(SUBSTITUTE($Q356," ",""))),",",REPT(" ",50)),50*COLUMNS($Q:S),50)))&gt;3,LEFT(TRIM(MID(SUBSTITUTE(SUBSTITUTE(","&amp;$Q356," ",", ",LEN($Q356)-LEN(SUBSTITUTE($Q356," ",""))),",",REPT(" ",50)),50*COLUMNS($Q:S),50)),3),TRIM(MID(SUBSTITUTE(SUBSTITUTE(","&amp;$Q356," ",", ",LEN($Q356)-LEN(SUBSTITUTE($Q356," ",""))),",",REPT(" ",50)),50*COLUMNS($Q:S),50))),SUBSTITUTE(SUBSTITUTE(SUBSTITUTE(R356,AA356,""),".","")," ","")),""))),AE356)</f>
        <v>#VALUE!</v>
      </c>
      <c r="AC356" s="56" t="e">
        <f t="shared" si="120"/>
        <v>#VALUE!</v>
      </c>
      <c r="AD356" s="57" t="str">
        <f t="shared" si="121"/>
        <v/>
      </c>
      <c r="AE356" t="str">
        <f t="array" ref="AE356">IFERROR(INDEX(elem_res,MATCH(TRUE,ISNUMBER(SEARCH(elem_ext,AA356)),0)),"")</f>
        <v/>
      </c>
      <c r="AF356" t="str">
        <f t="shared" si="122"/>
        <v xml:space="preserve"> </v>
      </c>
      <c r="AG356" t="str">
        <f t="shared" si="123"/>
        <v/>
      </c>
      <c r="AH356" t="e">
        <f t="shared" si="124"/>
        <v>#VALUE!</v>
      </c>
      <c r="AI356" t="str">
        <f t="shared" si="125"/>
        <v/>
      </c>
      <c r="AJ356" t="str">
        <f t="shared" si="126"/>
        <v/>
      </c>
      <c r="AK356" t="str">
        <f t="shared" si="127"/>
        <v/>
      </c>
      <c r="AL356" t="str">
        <f t="shared" si="128"/>
        <v/>
      </c>
      <c r="AM356" t="str">
        <f>IF(R356="","",'School Form 1-Copy'!$F$4)</f>
        <v/>
      </c>
      <c r="AN356" t="str">
        <f>IF(R356="","",'School Form 1-Copy'!$F$3)</f>
        <v/>
      </c>
      <c r="AO356" t="str">
        <f>IF(R356="","",'School Form 1-Copy'!$AH$3)</f>
        <v/>
      </c>
      <c r="AP356" t="str">
        <f>IF(R356="","",'School Form 1-Copy'!$S$3)</f>
        <v/>
      </c>
      <c r="AQ356" t="str">
        <f>IF(R356="","",IF('School Form 1-Copy'!$K$3="NCR","NCR",IF('School Form 1-Copy'!$K$3="ARMM","ARMM",IF('School Form 1-Copy'!$K$3="CARAGA","CARAGA",MID('School Form 1-Copy'!$K$3,FIND(" ",'School Form 1-Copy'!$K$3)+1,256)))))</f>
        <v/>
      </c>
      <c r="AR356" t="str">
        <f>IF(R356="","",MID('School Form 1-Copy'!$AB$4,FIND(" ",'School Form 1-Copy'!$AB$4)+1,256))</f>
        <v/>
      </c>
      <c r="AS356" t="str">
        <f>IF(R356="","",'School Form 1-Copy'!$AH$4)</f>
        <v/>
      </c>
      <c r="AT356" t="str">
        <f>IF(S356="","",'School Form 1-Copy'!$S$4)</f>
        <v/>
      </c>
      <c r="AU356" t="str">
        <f ca="1">IF(AM356="","",INDIRECT("'"&amp;"School Form 1-Copy"&amp;"'!"&amp;"AD"&amp;MATCH("*Prepared*",'School Form 1-Copy'!$AD$1:$AD$1000,0)+1))</f>
        <v/>
      </c>
    </row>
    <row r="357" spans="9:47">
      <c r="I357" t="str">
        <f t="shared" si="129"/>
        <v/>
      </c>
      <c r="J357" t="str">
        <f>IF(I357="","",VLOOKUP(F153,IF({1,0},'School Form 1-Copy'!$C$1:$C$1000,'School Form 1-Copy'!$A$1:$A$1000),2,0))</f>
        <v/>
      </c>
      <c r="K357" t="str">
        <f t="shared" si="130"/>
        <v/>
      </c>
      <c r="L357" t="str">
        <f t="shared" si="131"/>
        <v/>
      </c>
      <c r="M357" t="str">
        <f t="array" ref="M357">LOOKUP("zzzzz",CHOOSE({1,2},"",INDEX(I:I,SMALL(IF($I$3:$I$1000&lt;&gt;"",ROW($I$3:$I$1000)),ROWS($M$3:M357)))))</f>
        <v/>
      </c>
      <c r="N357" t="str">
        <f t="shared" si="113"/>
        <v/>
      </c>
      <c r="O357" t="str">
        <f t="shared" si="114"/>
        <v/>
      </c>
      <c r="P357" t="str">
        <f t="shared" si="115"/>
        <v/>
      </c>
      <c r="Q357" t="str">
        <f t="shared" si="116"/>
        <v/>
      </c>
      <c r="R357" t="str">
        <f>IFERROR(TRIM(MID(SUBSTITUTE(SUBSTITUTE(","&amp;$M357," ",", ",LEN($M357)-LEN(SUBSTITUTE($M357," ",""))),",",REPT(" ",50)),50*COLUMNS($M:M),50)),"")</f>
        <v/>
      </c>
      <c r="S357" t="str">
        <f>IFERROR(TRIM(MID(SUBSTITUTE(SUBSTITUTE(","&amp;$M357," ",", ",LEN($M357)-LEN(SUBSTITUTE($M357," ",""))),",",REPT(" ",50)),50*COLUMNS($M:N),50)),"")</f>
        <v/>
      </c>
      <c r="T357" t="str">
        <f>IFERROR(TRIM(MID(SUBSTITUTE(SUBSTITUTE(","&amp;$M357," ",", ",LEN($M357)-LEN(SUBSTITUTE($M357," ",""))),",",REPT(" ",50)),50*COLUMNS($M:O),50)),"")</f>
        <v/>
      </c>
      <c r="U357" t="str">
        <f>IFERROR(TRIM(MID(SUBSTITUTE(SUBSTITUTE(","&amp;$M357," ",", ",LEN($M357)-LEN(SUBSTITUTE($M357," ",""))),",",REPT(" ",50)),50*COLUMNS($M:P),50)),"")</f>
        <v/>
      </c>
      <c r="V357" s="53" t="e">
        <f>IF(LEN(TRIM(MID(SUBSTITUTE(SUBSTITUTE(","&amp;$Q357," ",", ",LEN($Q357)-LEN(SUBSTITUTE($Q357," ",""))),",",REPT(" ",50)),50*COLUMNS($Q:S),50)))&gt;3,TRIM(MID(SUBSTITUTE(SUBSTITUTE(","&amp;$Q357," ",", ",LEN($Q357)-LEN(SUBSTITUTE($Q357," ",""))),",",REPT(" ",50)),50*COLUMNS($Q:S),50)),"")</f>
        <v>#VALUE!</v>
      </c>
      <c r="W357" s="53" t="e">
        <f t="shared" si="117"/>
        <v>#VALUE!</v>
      </c>
      <c r="X357" t="e">
        <f t="shared" si="112"/>
        <v>#VALUE!</v>
      </c>
      <c r="Y357" s="54" t="e">
        <f t="shared" si="118"/>
        <v>#VALUE!</v>
      </c>
      <c r="Z357" s="53" t="e">
        <f>IF(AND(LEN(TRIM(MID(SUBSTITUTE(SUBSTITUTE(","&amp;$R357," ",", ",LEN($R357)-LEN(SUBSTITUTE($R357," ",""))),",",REPT(" ",50)),50*COLUMNS($R:R),50))&gt;0),LEFT(TRIM(MID(SUBSTITUTE(SUBSTITUTE(","&amp;$R357," ",", ",LEN($R357)-LEN(SUBSTITUTE($R357," ",""))),",",REPT(" ",50)),50*COLUMNS($R:R),50)),1)="I",LEFT(TRIM(MID(SUBSTITUTE(SUBSTITUTE(","&amp;$R357," ",", ",LEN($R357)-LEN(SUBSTITUTE($R357," ",""))),",",REPT(" ",50)),50*COLUMNS($R:R),50)),1)="V",LEFT(TRIM(MID(SUBSTITUTE(SUBSTITUTE(","&amp;$R357," ",", ",LEN($R357)-LEN(SUBSTITUTE($R357," ",""))),",",REPT(" ",50)),50*COLUMNS($R:R),50)),1)="X",LEFT(TRIM(MID(SUBSTITUTE(SUBSTITUTE(","&amp;$R357," ",", ",LEN($R357)-LEN(SUBSTITUTE($R357," ",""))),",",REPT(" ",50)),50*COLUMNS($R:R),50)),1)="J"),TRIM(MID(SUBSTITUTE(SUBSTITUTE(","&amp;$R357," ",", ",LEN($R357)-LEN(SUBSTITUTE($R357," ",""))),",",REPT(" ",50)),50*COLUMNS($R:R),50)),R357)</f>
        <v>#VALUE!</v>
      </c>
      <c r="AA357" s="55" t="str">
        <f t="shared" si="119"/>
        <v xml:space="preserve"> </v>
      </c>
      <c r="AB357" s="56" t="e">
        <f>IF(AE357="",IF(OR(LEFT(W357,1)="I",LEFT(W357,1)="V",LEFT(W357,1)="X",LEFT(W357,2)="JR",LEFT(W357,2)="SR"),IF(LEN(T357)-LEN(SUBSTITUTE(T357," ",""))&gt;=2,LEFT(T357,(FIND(" ",T357,1)-1)),W357),IF(AND(W357="",V357=""),IF(SUBSTITUTE(SUBSTITUTE(SUBSTITUTE(R357,AA357,""),".","")," ","")="",IF(LEN(TRIM(MID(SUBSTITUTE(SUBSTITUTE(","&amp;$Q357," ",", ",LEN($Q357)-LEN(SUBSTITUTE($Q357," ",""))),",",REPT(" ",50)),50*COLUMNS($Q:S),50)))&gt;3,LEFT(TRIM(MID(SUBSTITUTE(SUBSTITUTE(","&amp;$Q357," ",", ",LEN($Q357)-LEN(SUBSTITUTE($Q357," ",""))),",",REPT(" ",50)),50*COLUMNS($Q:S),50)),3),TRIM(MID(SUBSTITUTE(SUBSTITUTE(","&amp;$Q357," ",", ",LEN($Q357)-LEN(SUBSTITUTE($Q357," ",""))),",",REPT(" ",50)),50*COLUMNS($Q:S),50))),SUBSTITUTE(SUBSTITUTE(SUBSTITUTE(R357,AA357,""),".","")," ","")),IF(AND(LEN(W357)&gt;0,LEN(V357)&gt;0),IF(SUBSTITUTE(SUBSTITUTE(SUBSTITUTE(R357,AA357,""),".","")," ","")="",IF(LEN(TRIM(MID(SUBSTITUTE(SUBSTITUTE(","&amp;$Q357," ",", ",LEN($Q357)-LEN(SUBSTITUTE($Q357," ",""))),",",REPT(" ",50)),50*COLUMNS($Q:S),50)))&gt;3,LEFT(TRIM(MID(SUBSTITUTE(SUBSTITUTE(","&amp;$Q357," ",", ",LEN($Q357)-LEN(SUBSTITUTE($Q357," ",""))),",",REPT(" ",50)),50*COLUMNS($Q:S),50)),3),TRIM(MID(SUBSTITUTE(SUBSTITUTE(","&amp;$Q357," ",", ",LEN($Q357)-LEN(SUBSTITUTE($Q357," ",""))),",",REPT(" ",50)),50*COLUMNS($Q:S),50))),SUBSTITUTE(SUBSTITUTE(SUBSTITUTE(R357,AA357,""),".","")," ","")),""))),AE357)</f>
        <v>#VALUE!</v>
      </c>
      <c r="AC357" s="56" t="e">
        <f t="shared" si="120"/>
        <v>#VALUE!</v>
      </c>
      <c r="AD357" s="57" t="str">
        <f t="shared" si="121"/>
        <v/>
      </c>
      <c r="AE357" t="str">
        <f t="array" ref="AE357">IFERROR(INDEX(elem_res,MATCH(TRUE,ISNUMBER(SEARCH(elem_ext,AA357)),0)),"")</f>
        <v/>
      </c>
      <c r="AF357" t="str">
        <f t="shared" si="122"/>
        <v xml:space="preserve"> </v>
      </c>
      <c r="AG357" t="str">
        <f t="shared" si="123"/>
        <v/>
      </c>
      <c r="AH357" t="e">
        <f t="shared" si="124"/>
        <v>#VALUE!</v>
      </c>
      <c r="AI357" t="str">
        <f t="shared" si="125"/>
        <v/>
      </c>
      <c r="AJ357" t="str">
        <f t="shared" si="126"/>
        <v/>
      </c>
      <c r="AK357" t="str">
        <f t="shared" si="127"/>
        <v/>
      </c>
      <c r="AL357" t="str">
        <f t="shared" si="128"/>
        <v/>
      </c>
      <c r="AM357" t="str">
        <f>IF(R357="","",'School Form 1-Copy'!$F$4)</f>
        <v/>
      </c>
      <c r="AN357" t="str">
        <f>IF(R357="","",'School Form 1-Copy'!$F$3)</f>
        <v/>
      </c>
      <c r="AO357" t="str">
        <f>IF(R357="","",'School Form 1-Copy'!$AH$3)</f>
        <v/>
      </c>
      <c r="AP357" t="str">
        <f>IF(R357="","",'School Form 1-Copy'!$S$3)</f>
        <v/>
      </c>
      <c r="AQ357" t="str">
        <f>IF(R357="","",IF('School Form 1-Copy'!$K$3="NCR","NCR",IF('School Form 1-Copy'!$K$3="ARMM","ARMM",IF('School Form 1-Copy'!$K$3="CARAGA","CARAGA",MID('School Form 1-Copy'!$K$3,FIND(" ",'School Form 1-Copy'!$K$3)+1,256)))))</f>
        <v/>
      </c>
      <c r="AR357" t="str">
        <f>IF(R357="","",MID('School Form 1-Copy'!$AB$4,FIND(" ",'School Form 1-Copy'!$AB$4)+1,256))</f>
        <v/>
      </c>
      <c r="AS357" t="str">
        <f>IF(R357="","",'School Form 1-Copy'!$AH$4)</f>
        <v/>
      </c>
      <c r="AT357" t="str">
        <f>IF(S357="","",'School Form 1-Copy'!$S$4)</f>
        <v/>
      </c>
      <c r="AU357" t="str">
        <f ca="1">IF(AM357="","",INDIRECT("'"&amp;"School Form 1-Copy"&amp;"'!"&amp;"AD"&amp;MATCH("*Prepared*",'School Form 1-Copy'!$AD$1:$AD$1000,0)+1))</f>
        <v/>
      </c>
    </row>
    <row r="358" spans="9:47">
      <c r="I358" t="str">
        <f t="shared" si="129"/>
        <v/>
      </c>
      <c r="J358" t="str">
        <f>IF(I358="","",VLOOKUP(F154,IF({1,0},'School Form 1-Copy'!$C$1:$C$1000,'School Form 1-Copy'!$A$1:$A$1000),2,0))</f>
        <v/>
      </c>
      <c r="K358" t="str">
        <f t="shared" si="130"/>
        <v/>
      </c>
      <c r="L358" t="str">
        <f t="shared" si="131"/>
        <v/>
      </c>
      <c r="M358" t="str">
        <f t="array" ref="M358">LOOKUP("zzzzz",CHOOSE({1,2},"",INDEX(I:I,SMALL(IF($I$3:$I$1000&lt;&gt;"",ROW($I$3:$I$1000)),ROWS($M$3:M358)))))</f>
        <v/>
      </c>
      <c r="N358" t="str">
        <f t="shared" si="113"/>
        <v/>
      </c>
      <c r="O358" t="str">
        <f t="shared" si="114"/>
        <v/>
      </c>
      <c r="P358" t="str">
        <f t="shared" si="115"/>
        <v/>
      </c>
      <c r="Q358" t="str">
        <f t="shared" si="116"/>
        <v/>
      </c>
      <c r="R358" t="str">
        <f>IFERROR(TRIM(MID(SUBSTITUTE(SUBSTITUTE(","&amp;$M358," ",", ",LEN($M358)-LEN(SUBSTITUTE($M358," ",""))),",",REPT(" ",50)),50*COLUMNS($M:M),50)),"")</f>
        <v/>
      </c>
      <c r="S358" t="str">
        <f>IFERROR(TRIM(MID(SUBSTITUTE(SUBSTITUTE(","&amp;$M358," ",", ",LEN($M358)-LEN(SUBSTITUTE($M358," ",""))),",",REPT(" ",50)),50*COLUMNS($M:N),50)),"")</f>
        <v/>
      </c>
      <c r="T358" t="str">
        <f>IFERROR(TRIM(MID(SUBSTITUTE(SUBSTITUTE(","&amp;$M358," ",", ",LEN($M358)-LEN(SUBSTITUTE($M358," ",""))),",",REPT(" ",50)),50*COLUMNS($M:O),50)),"")</f>
        <v/>
      </c>
      <c r="U358" t="str">
        <f>IFERROR(TRIM(MID(SUBSTITUTE(SUBSTITUTE(","&amp;$M358," ",", ",LEN($M358)-LEN(SUBSTITUTE($M358," ",""))),",",REPT(" ",50)),50*COLUMNS($M:P),50)),"")</f>
        <v/>
      </c>
      <c r="V358" s="53" t="e">
        <f>IF(LEN(TRIM(MID(SUBSTITUTE(SUBSTITUTE(","&amp;$Q358," ",", ",LEN($Q358)-LEN(SUBSTITUTE($Q358," ",""))),",",REPT(" ",50)),50*COLUMNS($Q:S),50)))&gt;3,TRIM(MID(SUBSTITUTE(SUBSTITUTE(","&amp;$Q358," ",", ",LEN($Q358)-LEN(SUBSTITUTE($Q358," ",""))),",",REPT(" ",50)),50*COLUMNS($Q:S),50)),"")</f>
        <v>#VALUE!</v>
      </c>
      <c r="W358" s="53" t="e">
        <f t="shared" si="117"/>
        <v>#VALUE!</v>
      </c>
      <c r="X358" t="e">
        <f t="shared" si="112"/>
        <v>#VALUE!</v>
      </c>
      <c r="Y358" s="54" t="e">
        <f t="shared" si="118"/>
        <v>#VALUE!</v>
      </c>
      <c r="Z358" s="53" t="e">
        <f>IF(AND(LEN(TRIM(MID(SUBSTITUTE(SUBSTITUTE(","&amp;$R358," ",", ",LEN($R358)-LEN(SUBSTITUTE($R358," ",""))),",",REPT(" ",50)),50*COLUMNS($R:R),50))&gt;0),LEFT(TRIM(MID(SUBSTITUTE(SUBSTITUTE(","&amp;$R358," ",", ",LEN($R358)-LEN(SUBSTITUTE($R358," ",""))),",",REPT(" ",50)),50*COLUMNS($R:R),50)),1)="I",LEFT(TRIM(MID(SUBSTITUTE(SUBSTITUTE(","&amp;$R358," ",", ",LEN($R358)-LEN(SUBSTITUTE($R358," ",""))),",",REPT(" ",50)),50*COLUMNS($R:R),50)),1)="V",LEFT(TRIM(MID(SUBSTITUTE(SUBSTITUTE(","&amp;$R358," ",", ",LEN($R358)-LEN(SUBSTITUTE($R358," ",""))),",",REPT(" ",50)),50*COLUMNS($R:R),50)),1)="X",LEFT(TRIM(MID(SUBSTITUTE(SUBSTITUTE(","&amp;$R358," ",", ",LEN($R358)-LEN(SUBSTITUTE($R358," ",""))),",",REPT(" ",50)),50*COLUMNS($R:R),50)),1)="J"),TRIM(MID(SUBSTITUTE(SUBSTITUTE(","&amp;$R358," ",", ",LEN($R358)-LEN(SUBSTITUTE($R358," ",""))),",",REPT(" ",50)),50*COLUMNS($R:R),50)),R358)</f>
        <v>#VALUE!</v>
      </c>
      <c r="AA358" s="55" t="str">
        <f t="shared" si="119"/>
        <v xml:space="preserve"> </v>
      </c>
      <c r="AB358" s="56" t="e">
        <f>IF(AE358="",IF(OR(LEFT(W358,1)="I",LEFT(W358,1)="V",LEFT(W358,1)="X",LEFT(W358,2)="JR",LEFT(W358,2)="SR"),IF(LEN(T358)-LEN(SUBSTITUTE(T358," ",""))&gt;=2,LEFT(T358,(FIND(" ",T358,1)-1)),W358),IF(AND(W358="",V358=""),IF(SUBSTITUTE(SUBSTITUTE(SUBSTITUTE(R358,AA358,""),".","")," ","")="",IF(LEN(TRIM(MID(SUBSTITUTE(SUBSTITUTE(","&amp;$Q358," ",", ",LEN($Q358)-LEN(SUBSTITUTE($Q358," ",""))),",",REPT(" ",50)),50*COLUMNS($Q:S),50)))&gt;3,LEFT(TRIM(MID(SUBSTITUTE(SUBSTITUTE(","&amp;$Q358," ",", ",LEN($Q358)-LEN(SUBSTITUTE($Q358," ",""))),",",REPT(" ",50)),50*COLUMNS($Q:S),50)),3),TRIM(MID(SUBSTITUTE(SUBSTITUTE(","&amp;$Q358," ",", ",LEN($Q358)-LEN(SUBSTITUTE($Q358," ",""))),",",REPT(" ",50)),50*COLUMNS($Q:S),50))),SUBSTITUTE(SUBSTITUTE(SUBSTITUTE(R358,AA358,""),".","")," ","")),IF(AND(LEN(W358)&gt;0,LEN(V358)&gt;0),IF(SUBSTITUTE(SUBSTITUTE(SUBSTITUTE(R358,AA358,""),".","")," ","")="",IF(LEN(TRIM(MID(SUBSTITUTE(SUBSTITUTE(","&amp;$Q358," ",", ",LEN($Q358)-LEN(SUBSTITUTE($Q358," ",""))),",",REPT(" ",50)),50*COLUMNS($Q:S),50)))&gt;3,LEFT(TRIM(MID(SUBSTITUTE(SUBSTITUTE(","&amp;$Q358," ",", ",LEN($Q358)-LEN(SUBSTITUTE($Q358," ",""))),",",REPT(" ",50)),50*COLUMNS($Q:S),50)),3),TRIM(MID(SUBSTITUTE(SUBSTITUTE(","&amp;$Q358," ",", ",LEN($Q358)-LEN(SUBSTITUTE($Q358," ",""))),",",REPT(" ",50)),50*COLUMNS($Q:S),50))),SUBSTITUTE(SUBSTITUTE(SUBSTITUTE(R358,AA358,""),".","")," ","")),""))),AE358)</f>
        <v>#VALUE!</v>
      </c>
      <c r="AC358" s="56" t="e">
        <f t="shared" si="120"/>
        <v>#VALUE!</v>
      </c>
      <c r="AD358" s="57" t="str">
        <f t="shared" si="121"/>
        <v/>
      </c>
      <c r="AE358" t="str">
        <f t="array" ref="AE358">IFERROR(INDEX(elem_res,MATCH(TRUE,ISNUMBER(SEARCH(elem_ext,AA358)),0)),"")</f>
        <v/>
      </c>
      <c r="AF358" t="str">
        <f t="shared" si="122"/>
        <v xml:space="preserve"> </v>
      </c>
      <c r="AG358" t="str">
        <f t="shared" si="123"/>
        <v/>
      </c>
      <c r="AH358" t="e">
        <f t="shared" si="124"/>
        <v>#VALUE!</v>
      </c>
      <c r="AI358" t="str">
        <f t="shared" si="125"/>
        <v/>
      </c>
      <c r="AJ358" t="str">
        <f t="shared" si="126"/>
        <v/>
      </c>
      <c r="AK358" t="str">
        <f t="shared" si="127"/>
        <v/>
      </c>
      <c r="AL358" t="str">
        <f t="shared" si="128"/>
        <v/>
      </c>
      <c r="AM358" t="str">
        <f>IF(R358="","",'School Form 1-Copy'!$F$4)</f>
        <v/>
      </c>
      <c r="AN358" t="str">
        <f>IF(R358="","",'School Form 1-Copy'!$F$3)</f>
        <v/>
      </c>
      <c r="AO358" t="str">
        <f>IF(R358="","",'School Form 1-Copy'!$AH$3)</f>
        <v/>
      </c>
      <c r="AP358" t="str">
        <f>IF(R358="","",'School Form 1-Copy'!$S$3)</f>
        <v/>
      </c>
      <c r="AQ358" t="str">
        <f>IF(R358="","",IF('School Form 1-Copy'!$K$3="NCR","NCR",IF('School Form 1-Copy'!$K$3="ARMM","ARMM",IF('School Form 1-Copy'!$K$3="CARAGA","CARAGA",MID('School Form 1-Copy'!$K$3,FIND(" ",'School Form 1-Copy'!$K$3)+1,256)))))</f>
        <v/>
      </c>
      <c r="AR358" t="str">
        <f>IF(R358="","",MID('School Form 1-Copy'!$AB$4,FIND(" ",'School Form 1-Copy'!$AB$4)+1,256))</f>
        <v/>
      </c>
      <c r="AS358" t="str">
        <f>IF(R358="","",'School Form 1-Copy'!$AH$4)</f>
        <v/>
      </c>
      <c r="AT358" t="str">
        <f>IF(S358="","",'School Form 1-Copy'!$S$4)</f>
        <v/>
      </c>
      <c r="AU358" t="str">
        <f ca="1">IF(AM358="","",INDIRECT("'"&amp;"School Form 1-Copy"&amp;"'!"&amp;"AD"&amp;MATCH("*Prepared*",'School Form 1-Copy'!$AD$1:$AD$1000,0)+1))</f>
        <v/>
      </c>
    </row>
    <row r="359" spans="9:47">
      <c r="I359" t="str">
        <f t="shared" si="129"/>
        <v/>
      </c>
      <c r="J359" t="str">
        <f>IF(I359="","",VLOOKUP(F155,IF({1,0},'School Form 1-Copy'!$C$1:$C$1000,'School Form 1-Copy'!$A$1:$A$1000),2,0))</f>
        <v/>
      </c>
      <c r="K359" t="str">
        <f t="shared" si="130"/>
        <v/>
      </c>
      <c r="L359" t="str">
        <f t="shared" si="131"/>
        <v/>
      </c>
      <c r="M359" t="str">
        <f t="array" ref="M359">LOOKUP("zzzzz",CHOOSE({1,2},"",INDEX(I:I,SMALL(IF($I$3:$I$1000&lt;&gt;"",ROW($I$3:$I$1000)),ROWS($M$3:M359)))))</f>
        <v/>
      </c>
      <c r="N359" t="str">
        <f t="shared" si="113"/>
        <v/>
      </c>
      <c r="O359" t="str">
        <f t="shared" si="114"/>
        <v/>
      </c>
      <c r="P359" t="str">
        <f t="shared" si="115"/>
        <v/>
      </c>
      <c r="Q359" t="str">
        <f t="shared" si="116"/>
        <v/>
      </c>
      <c r="R359" t="str">
        <f>IFERROR(TRIM(MID(SUBSTITUTE(SUBSTITUTE(","&amp;$M359," ",", ",LEN($M359)-LEN(SUBSTITUTE($M359," ",""))),",",REPT(" ",50)),50*COLUMNS($M:M),50)),"")</f>
        <v/>
      </c>
      <c r="S359" t="str">
        <f>IFERROR(TRIM(MID(SUBSTITUTE(SUBSTITUTE(","&amp;$M359," ",", ",LEN($M359)-LEN(SUBSTITUTE($M359," ",""))),",",REPT(" ",50)),50*COLUMNS($M:N),50)),"")</f>
        <v/>
      </c>
      <c r="T359" t="str">
        <f>IFERROR(TRIM(MID(SUBSTITUTE(SUBSTITUTE(","&amp;$M359," ",", ",LEN($M359)-LEN(SUBSTITUTE($M359," ",""))),",",REPT(" ",50)),50*COLUMNS($M:O),50)),"")</f>
        <v/>
      </c>
      <c r="U359" t="str">
        <f>IFERROR(TRIM(MID(SUBSTITUTE(SUBSTITUTE(","&amp;$M359," ",", ",LEN($M359)-LEN(SUBSTITUTE($M359," ",""))),",",REPT(" ",50)),50*COLUMNS($M:P),50)),"")</f>
        <v/>
      </c>
      <c r="V359" s="53" t="e">
        <f>IF(LEN(TRIM(MID(SUBSTITUTE(SUBSTITUTE(","&amp;$Q359," ",", ",LEN($Q359)-LEN(SUBSTITUTE($Q359," ",""))),",",REPT(" ",50)),50*COLUMNS($Q:S),50)))&gt;3,TRIM(MID(SUBSTITUTE(SUBSTITUTE(","&amp;$Q359," ",", ",LEN($Q359)-LEN(SUBSTITUTE($Q359," ",""))),",",REPT(" ",50)),50*COLUMNS($Q:S),50)),"")</f>
        <v>#VALUE!</v>
      </c>
      <c r="W359" s="53" t="e">
        <f t="shared" si="117"/>
        <v>#VALUE!</v>
      </c>
      <c r="X359" t="e">
        <f t="shared" si="112"/>
        <v>#VALUE!</v>
      </c>
      <c r="Y359" s="54" t="e">
        <f t="shared" si="118"/>
        <v>#VALUE!</v>
      </c>
      <c r="Z359" s="53" t="e">
        <f>IF(AND(LEN(TRIM(MID(SUBSTITUTE(SUBSTITUTE(","&amp;$R359," ",", ",LEN($R359)-LEN(SUBSTITUTE($R359," ",""))),",",REPT(" ",50)),50*COLUMNS($R:R),50))&gt;0),LEFT(TRIM(MID(SUBSTITUTE(SUBSTITUTE(","&amp;$R359," ",", ",LEN($R359)-LEN(SUBSTITUTE($R359," ",""))),",",REPT(" ",50)),50*COLUMNS($R:R),50)),1)="I",LEFT(TRIM(MID(SUBSTITUTE(SUBSTITUTE(","&amp;$R359," ",", ",LEN($R359)-LEN(SUBSTITUTE($R359," ",""))),",",REPT(" ",50)),50*COLUMNS($R:R),50)),1)="V",LEFT(TRIM(MID(SUBSTITUTE(SUBSTITUTE(","&amp;$R359," ",", ",LEN($R359)-LEN(SUBSTITUTE($R359," ",""))),",",REPT(" ",50)),50*COLUMNS($R:R),50)),1)="X",LEFT(TRIM(MID(SUBSTITUTE(SUBSTITUTE(","&amp;$R359," ",", ",LEN($R359)-LEN(SUBSTITUTE($R359," ",""))),",",REPT(" ",50)),50*COLUMNS($R:R),50)),1)="J"),TRIM(MID(SUBSTITUTE(SUBSTITUTE(","&amp;$R359," ",", ",LEN($R359)-LEN(SUBSTITUTE($R359," ",""))),",",REPT(" ",50)),50*COLUMNS($R:R),50)),R359)</f>
        <v>#VALUE!</v>
      </c>
      <c r="AA359" s="55" t="str">
        <f t="shared" si="119"/>
        <v xml:space="preserve"> </v>
      </c>
      <c r="AB359" s="56" t="e">
        <f>IF(AE359="",IF(OR(LEFT(W359,1)="I",LEFT(W359,1)="V",LEFT(W359,1)="X",LEFT(W359,2)="JR",LEFT(W359,2)="SR"),IF(LEN(T359)-LEN(SUBSTITUTE(T359," ",""))&gt;=2,LEFT(T359,(FIND(" ",T359,1)-1)),W359),IF(AND(W359="",V359=""),IF(SUBSTITUTE(SUBSTITUTE(SUBSTITUTE(R359,AA359,""),".","")," ","")="",IF(LEN(TRIM(MID(SUBSTITUTE(SUBSTITUTE(","&amp;$Q359," ",", ",LEN($Q359)-LEN(SUBSTITUTE($Q359," ",""))),",",REPT(" ",50)),50*COLUMNS($Q:S),50)))&gt;3,LEFT(TRIM(MID(SUBSTITUTE(SUBSTITUTE(","&amp;$Q359," ",", ",LEN($Q359)-LEN(SUBSTITUTE($Q359," ",""))),",",REPT(" ",50)),50*COLUMNS($Q:S),50)),3),TRIM(MID(SUBSTITUTE(SUBSTITUTE(","&amp;$Q359," ",", ",LEN($Q359)-LEN(SUBSTITUTE($Q359," ",""))),",",REPT(" ",50)),50*COLUMNS($Q:S),50))),SUBSTITUTE(SUBSTITUTE(SUBSTITUTE(R359,AA359,""),".","")," ","")),IF(AND(LEN(W359)&gt;0,LEN(V359)&gt;0),IF(SUBSTITUTE(SUBSTITUTE(SUBSTITUTE(R359,AA359,""),".","")," ","")="",IF(LEN(TRIM(MID(SUBSTITUTE(SUBSTITUTE(","&amp;$Q359," ",", ",LEN($Q359)-LEN(SUBSTITUTE($Q359," ",""))),",",REPT(" ",50)),50*COLUMNS($Q:S),50)))&gt;3,LEFT(TRIM(MID(SUBSTITUTE(SUBSTITUTE(","&amp;$Q359," ",", ",LEN($Q359)-LEN(SUBSTITUTE($Q359," ",""))),",",REPT(" ",50)),50*COLUMNS($Q:S),50)),3),TRIM(MID(SUBSTITUTE(SUBSTITUTE(","&amp;$Q359," ",", ",LEN($Q359)-LEN(SUBSTITUTE($Q359," ",""))),",",REPT(" ",50)),50*COLUMNS($Q:S),50))),SUBSTITUTE(SUBSTITUTE(SUBSTITUTE(R359,AA359,""),".","")," ","")),""))),AE359)</f>
        <v>#VALUE!</v>
      </c>
      <c r="AC359" s="56" t="e">
        <f t="shared" si="120"/>
        <v>#VALUE!</v>
      </c>
      <c r="AD359" s="57" t="str">
        <f t="shared" si="121"/>
        <v/>
      </c>
      <c r="AE359" t="str">
        <f t="array" ref="AE359">IFERROR(INDEX(elem_res,MATCH(TRUE,ISNUMBER(SEARCH(elem_ext,AA359)),0)),"")</f>
        <v/>
      </c>
      <c r="AF359" t="str">
        <f t="shared" si="122"/>
        <v xml:space="preserve"> </v>
      </c>
      <c r="AG359" t="str">
        <f t="shared" si="123"/>
        <v/>
      </c>
      <c r="AH359" t="e">
        <f t="shared" si="124"/>
        <v>#VALUE!</v>
      </c>
      <c r="AI359" t="str">
        <f t="shared" si="125"/>
        <v/>
      </c>
      <c r="AJ359" t="str">
        <f t="shared" si="126"/>
        <v/>
      </c>
      <c r="AK359" t="str">
        <f t="shared" si="127"/>
        <v/>
      </c>
      <c r="AL359" t="str">
        <f t="shared" si="128"/>
        <v/>
      </c>
      <c r="AM359" t="str">
        <f>IF(R359="","",'School Form 1-Copy'!$F$4)</f>
        <v/>
      </c>
      <c r="AN359" t="str">
        <f>IF(R359="","",'School Form 1-Copy'!$F$3)</f>
        <v/>
      </c>
      <c r="AO359" t="str">
        <f>IF(R359="","",'School Form 1-Copy'!$AH$3)</f>
        <v/>
      </c>
      <c r="AP359" t="str">
        <f>IF(R359="","",'School Form 1-Copy'!$S$3)</f>
        <v/>
      </c>
      <c r="AQ359" t="str">
        <f>IF(R359="","",IF('School Form 1-Copy'!$K$3="NCR","NCR",IF('School Form 1-Copy'!$K$3="ARMM","ARMM",IF('School Form 1-Copy'!$K$3="CARAGA","CARAGA",MID('School Form 1-Copy'!$K$3,FIND(" ",'School Form 1-Copy'!$K$3)+1,256)))))</f>
        <v/>
      </c>
      <c r="AR359" t="str">
        <f>IF(R359="","",MID('School Form 1-Copy'!$AB$4,FIND(" ",'School Form 1-Copy'!$AB$4)+1,256))</f>
        <v/>
      </c>
      <c r="AS359" t="str">
        <f>IF(R359="","",'School Form 1-Copy'!$AH$4)</f>
        <v/>
      </c>
      <c r="AT359" t="str">
        <f>IF(S359="","",'School Form 1-Copy'!$S$4)</f>
        <v/>
      </c>
      <c r="AU359" t="str">
        <f ca="1">IF(AM359="","",INDIRECT("'"&amp;"School Form 1-Copy"&amp;"'!"&amp;"AD"&amp;MATCH("*Prepared*",'School Form 1-Copy'!$AD$1:$AD$1000,0)+1))</f>
        <v/>
      </c>
    </row>
    <row r="360" spans="9:47">
      <c r="I360" t="str">
        <f t="shared" si="129"/>
        <v/>
      </c>
      <c r="J360" t="str">
        <f>IF(I360="","",VLOOKUP(F156,IF({1,0},'School Form 1-Copy'!$C$1:$C$1000,'School Form 1-Copy'!$A$1:$A$1000),2,0))</f>
        <v/>
      </c>
      <c r="K360" t="str">
        <f t="shared" si="130"/>
        <v/>
      </c>
      <c r="L360" t="str">
        <f t="shared" si="131"/>
        <v/>
      </c>
      <c r="M360" t="str">
        <f t="array" ref="M360">LOOKUP("zzzzz",CHOOSE({1,2},"",INDEX(I:I,SMALL(IF($I$3:$I$1000&lt;&gt;"",ROW($I$3:$I$1000)),ROWS($M$3:M360)))))</f>
        <v/>
      </c>
      <c r="N360" t="str">
        <f t="shared" si="113"/>
        <v/>
      </c>
      <c r="O360" t="str">
        <f t="shared" si="114"/>
        <v/>
      </c>
      <c r="P360" t="str">
        <f t="shared" si="115"/>
        <v/>
      </c>
      <c r="Q360" t="str">
        <f t="shared" si="116"/>
        <v/>
      </c>
      <c r="R360" t="str">
        <f>IFERROR(TRIM(MID(SUBSTITUTE(SUBSTITUTE(","&amp;$M360," ",", ",LEN($M360)-LEN(SUBSTITUTE($M360," ",""))),",",REPT(" ",50)),50*COLUMNS($M:M),50)),"")</f>
        <v/>
      </c>
      <c r="S360" t="str">
        <f>IFERROR(TRIM(MID(SUBSTITUTE(SUBSTITUTE(","&amp;$M360," ",", ",LEN($M360)-LEN(SUBSTITUTE($M360," ",""))),",",REPT(" ",50)),50*COLUMNS($M:N),50)),"")</f>
        <v/>
      </c>
      <c r="T360" t="str">
        <f>IFERROR(TRIM(MID(SUBSTITUTE(SUBSTITUTE(","&amp;$M360," ",", ",LEN($M360)-LEN(SUBSTITUTE($M360," ",""))),",",REPT(" ",50)),50*COLUMNS($M:O),50)),"")</f>
        <v/>
      </c>
      <c r="U360" t="str">
        <f>IFERROR(TRIM(MID(SUBSTITUTE(SUBSTITUTE(","&amp;$M360," ",", ",LEN($M360)-LEN(SUBSTITUTE($M360," ",""))),",",REPT(" ",50)),50*COLUMNS($M:P),50)),"")</f>
        <v/>
      </c>
      <c r="V360" s="53" t="e">
        <f>IF(LEN(TRIM(MID(SUBSTITUTE(SUBSTITUTE(","&amp;$Q360," ",", ",LEN($Q360)-LEN(SUBSTITUTE($Q360," ",""))),",",REPT(" ",50)),50*COLUMNS($Q:S),50)))&gt;3,TRIM(MID(SUBSTITUTE(SUBSTITUTE(","&amp;$Q360," ",", ",LEN($Q360)-LEN(SUBSTITUTE($Q360," ",""))),",",REPT(" ",50)),50*COLUMNS($Q:S),50)),"")</f>
        <v>#VALUE!</v>
      </c>
      <c r="W360" s="53" t="e">
        <f t="shared" si="117"/>
        <v>#VALUE!</v>
      </c>
      <c r="X360" t="e">
        <f t="shared" si="112"/>
        <v>#VALUE!</v>
      </c>
      <c r="Y360" s="54" t="e">
        <f t="shared" si="118"/>
        <v>#VALUE!</v>
      </c>
      <c r="Z360" s="53" t="e">
        <f>IF(AND(LEN(TRIM(MID(SUBSTITUTE(SUBSTITUTE(","&amp;$R360," ",", ",LEN($R360)-LEN(SUBSTITUTE($R360," ",""))),",",REPT(" ",50)),50*COLUMNS($R:R),50))&gt;0),LEFT(TRIM(MID(SUBSTITUTE(SUBSTITUTE(","&amp;$R360," ",", ",LEN($R360)-LEN(SUBSTITUTE($R360," ",""))),",",REPT(" ",50)),50*COLUMNS($R:R),50)),1)="I",LEFT(TRIM(MID(SUBSTITUTE(SUBSTITUTE(","&amp;$R360," ",", ",LEN($R360)-LEN(SUBSTITUTE($R360," ",""))),",",REPT(" ",50)),50*COLUMNS($R:R),50)),1)="V",LEFT(TRIM(MID(SUBSTITUTE(SUBSTITUTE(","&amp;$R360," ",", ",LEN($R360)-LEN(SUBSTITUTE($R360," ",""))),",",REPT(" ",50)),50*COLUMNS($R:R),50)),1)="X",LEFT(TRIM(MID(SUBSTITUTE(SUBSTITUTE(","&amp;$R360," ",", ",LEN($R360)-LEN(SUBSTITUTE($R360," ",""))),",",REPT(" ",50)),50*COLUMNS($R:R),50)),1)="J"),TRIM(MID(SUBSTITUTE(SUBSTITUTE(","&amp;$R360," ",", ",LEN($R360)-LEN(SUBSTITUTE($R360," ",""))),",",REPT(" ",50)),50*COLUMNS($R:R),50)),R360)</f>
        <v>#VALUE!</v>
      </c>
      <c r="AA360" s="55" t="str">
        <f t="shared" si="119"/>
        <v xml:space="preserve"> </v>
      </c>
      <c r="AB360" s="56" t="e">
        <f>IF(AE360="",IF(OR(LEFT(W360,1)="I",LEFT(W360,1)="V",LEFT(W360,1)="X",LEFT(W360,2)="JR",LEFT(W360,2)="SR"),IF(LEN(T360)-LEN(SUBSTITUTE(T360," ",""))&gt;=2,LEFT(T360,(FIND(" ",T360,1)-1)),W360),IF(AND(W360="",V360=""),IF(SUBSTITUTE(SUBSTITUTE(SUBSTITUTE(R360,AA360,""),".","")," ","")="",IF(LEN(TRIM(MID(SUBSTITUTE(SUBSTITUTE(","&amp;$Q360," ",", ",LEN($Q360)-LEN(SUBSTITUTE($Q360," ",""))),",",REPT(" ",50)),50*COLUMNS($Q:S),50)))&gt;3,LEFT(TRIM(MID(SUBSTITUTE(SUBSTITUTE(","&amp;$Q360," ",", ",LEN($Q360)-LEN(SUBSTITUTE($Q360," ",""))),",",REPT(" ",50)),50*COLUMNS($Q:S),50)),3),TRIM(MID(SUBSTITUTE(SUBSTITUTE(","&amp;$Q360," ",", ",LEN($Q360)-LEN(SUBSTITUTE($Q360," ",""))),",",REPT(" ",50)),50*COLUMNS($Q:S),50))),SUBSTITUTE(SUBSTITUTE(SUBSTITUTE(R360,AA360,""),".","")," ","")),IF(AND(LEN(W360)&gt;0,LEN(V360)&gt;0),IF(SUBSTITUTE(SUBSTITUTE(SUBSTITUTE(R360,AA360,""),".","")," ","")="",IF(LEN(TRIM(MID(SUBSTITUTE(SUBSTITUTE(","&amp;$Q360," ",", ",LEN($Q360)-LEN(SUBSTITUTE($Q360," ",""))),",",REPT(" ",50)),50*COLUMNS($Q:S),50)))&gt;3,LEFT(TRIM(MID(SUBSTITUTE(SUBSTITUTE(","&amp;$Q360," ",", ",LEN($Q360)-LEN(SUBSTITUTE($Q360," ",""))),",",REPT(" ",50)),50*COLUMNS($Q:S),50)),3),TRIM(MID(SUBSTITUTE(SUBSTITUTE(","&amp;$Q360," ",", ",LEN($Q360)-LEN(SUBSTITUTE($Q360," ",""))),",",REPT(" ",50)),50*COLUMNS($Q:S),50))),SUBSTITUTE(SUBSTITUTE(SUBSTITUTE(R360,AA360,""),".","")," ","")),""))),AE360)</f>
        <v>#VALUE!</v>
      </c>
      <c r="AC360" s="56" t="e">
        <f t="shared" si="120"/>
        <v>#VALUE!</v>
      </c>
      <c r="AD360" s="57" t="str">
        <f t="shared" si="121"/>
        <v/>
      </c>
      <c r="AE360" t="str">
        <f t="array" ref="AE360">IFERROR(INDEX(elem_res,MATCH(TRUE,ISNUMBER(SEARCH(elem_ext,AA360)),0)),"")</f>
        <v/>
      </c>
      <c r="AF360" t="str">
        <f t="shared" si="122"/>
        <v xml:space="preserve"> </v>
      </c>
      <c r="AG360" t="str">
        <f t="shared" si="123"/>
        <v/>
      </c>
      <c r="AH360" t="e">
        <f t="shared" si="124"/>
        <v>#VALUE!</v>
      </c>
      <c r="AI360" t="str">
        <f t="shared" si="125"/>
        <v/>
      </c>
      <c r="AJ360" t="str">
        <f t="shared" si="126"/>
        <v/>
      </c>
      <c r="AK360" t="str">
        <f t="shared" si="127"/>
        <v/>
      </c>
      <c r="AL360" t="str">
        <f t="shared" si="128"/>
        <v/>
      </c>
      <c r="AM360" t="str">
        <f>IF(R360="","",'School Form 1-Copy'!$F$4)</f>
        <v/>
      </c>
      <c r="AN360" t="str">
        <f>IF(R360="","",'School Form 1-Copy'!$F$3)</f>
        <v/>
      </c>
      <c r="AO360" t="str">
        <f>IF(R360="","",'School Form 1-Copy'!$AH$3)</f>
        <v/>
      </c>
      <c r="AP360" t="str">
        <f>IF(R360="","",'School Form 1-Copy'!$S$3)</f>
        <v/>
      </c>
      <c r="AQ360" t="str">
        <f>IF(R360="","",IF('School Form 1-Copy'!$K$3="NCR","NCR",IF('School Form 1-Copy'!$K$3="ARMM","ARMM",IF('School Form 1-Copy'!$K$3="CARAGA","CARAGA",MID('School Form 1-Copy'!$K$3,FIND(" ",'School Form 1-Copy'!$K$3)+1,256)))))</f>
        <v/>
      </c>
      <c r="AR360" t="str">
        <f>IF(R360="","",MID('School Form 1-Copy'!$AB$4,FIND(" ",'School Form 1-Copy'!$AB$4)+1,256))</f>
        <v/>
      </c>
      <c r="AS360" t="str">
        <f>IF(R360="","",'School Form 1-Copy'!$AH$4)</f>
        <v/>
      </c>
      <c r="AT360" t="str">
        <f>IF(S360="","",'School Form 1-Copy'!$S$4)</f>
        <v/>
      </c>
      <c r="AU360" t="str">
        <f ca="1">IF(AM360="","",INDIRECT("'"&amp;"School Form 1-Copy"&amp;"'!"&amp;"AD"&amp;MATCH("*Prepared*",'School Form 1-Copy'!$AD$1:$AD$1000,0)+1))</f>
        <v/>
      </c>
    </row>
    <row r="361" spans="9:47">
      <c r="I361" t="str">
        <f t="shared" si="129"/>
        <v/>
      </c>
      <c r="J361" t="str">
        <f>IF(I361="","",VLOOKUP(F157,IF({1,0},'School Form 1-Copy'!$C$1:$C$1000,'School Form 1-Copy'!$A$1:$A$1000),2,0))</f>
        <v/>
      </c>
      <c r="K361" t="str">
        <f t="shared" si="130"/>
        <v/>
      </c>
      <c r="L361" t="str">
        <f t="shared" si="131"/>
        <v/>
      </c>
      <c r="M361" t="str">
        <f t="array" ref="M361">LOOKUP("zzzzz",CHOOSE({1,2},"",INDEX(I:I,SMALL(IF($I$3:$I$1000&lt;&gt;"",ROW($I$3:$I$1000)),ROWS($M$3:M361)))))</f>
        <v/>
      </c>
      <c r="N361" t="str">
        <f t="shared" si="113"/>
        <v/>
      </c>
      <c r="O361" t="str">
        <f t="shared" si="114"/>
        <v/>
      </c>
      <c r="P361" t="str">
        <f t="shared" si="115"/>
        <v/>
      </c>
      <c r="Q361" t="str">
        <f t="shared" si="116"/>
        <v/>
      </c>
      <c r="R361" t="str">
        <f>IFERROR(TRIM(MID(SUBSTITUTE(SUBSTITUTE(","&amp;$M361," ",", ",LEN($M361)-LEN(SUBSTITUTE($M361," ",""))),",",REPT(" ",50)),50*COLUMNS($M:M),50)),"")</f>
        <v/>
      </c>
      <c r="S361" t="str">
        <f>IFERROR(TRIM(MID(SUBSTITUTE(SUBSTITUTE(","&amp;$M361," ",", ",LEN($M361)-LEN(SUBSTITUTE($M361," ",""))),",",REPT(" ",50)),50*COLUMNS($M:N),50)),"")</f>
        <v/>
      </c>
      <c r="T361" t="str">
        <f>IFERROR(TRIM(MID(SUBSTITUTE(SUBSTITUTE(","&amp;$M361," ",", ",LEN($M361)-LEN(SUBSTITUTE($M361," ",""))),",",REPT(" ",50)),50*COLUMNS($M:O),50)),"")</f>
        <v/>
      </c>
      <c r="U361" t="str">
        <f>IFERROR(TRIM(MID(SUBSTITUTE(SUBSTITUTE(","&amp;$M361," ",", ",LEN($M361)-LEN(SUBSTITUTE($M361," ",""))),",",REPT(" ",50)),50*COLUMNS($M:P),50)),"")</f>
        <v/>
      </c>
      <c r="V361" s="53" t="e">
        <f>IF(LEN(TRIM(MID(SUBSTITUTE(SUBSTITUTE(","&amp;$Q361," ",", ",LEN($Q361)-LEN(SUBSTITUTE($Q361," ",""))),",",REPT(" ",50)),50*COLUMNS($Q:S),50)))&gt;3,TRIM(MID(SUBSTITUTE(SUBSTITUTE(","&amp;$Q361," ",", ",LEN($Q361)-LEN(SUBSTITUTE($Q361," ",""))),",",REPT(" ",50)),50*COLUMNS($Q:S),50)),"")</f>
        <v>#VALUE!</v>
      </c>
      <c r="W361" s="53" t="e">
        <f t="shared" si="117"/>
        <v>#VALUE!</v>
      </c>
      <c r="X361" t="e">
        <f t="shared" si="112"/>
        <v>#VALUE!</v>
      </c>
      <c r="Y361" s="54" t="e">
        <f t="shared" si="118"/>
        <v>#VALUE!</v>
      </c>
      <c r="Z361" s="53" t="e">
        <f>IF(AND(LEN(TRIM(MID(SUBSTITUTE(SUBSTITUTE(","&amp;$R361," ",", ",LEN($R361)-LEN(SUBSTITUTE($R361," ",""))),",",REPT(" ",50)),50*COLUMNS($R:R),50))&gt;0),LEFT(TRIM(MID(SUBSTITUTE(SUBSTITUTE(","&amp;$R361," ",", ",LEN($R361)-LEN(SUBSTITUTE($R361," ",""))),",",REPT(" ",50)),50*COLUMNS($R:R),50)),1)="I",LEFT(TRIM(MID(SUBSTITUTE(SUBSTITUTE(","&amp;$R361," ",", ",LEN($R361)-LEN(SUBSTITUTE($R361," ",""))),",",REPT(" ",50)),50*COLUMNS($R:R),50)),1)="V",LEFT(TRIM(MID(SUBSTITUTE(SUBSTITUTE(","&amp;$R361," ",", ",LEN($R361)-LEN(SUBSTITUTE($R361," ",""))),",",REPT(" ",50)),50*COLUMNS($R:R),50)),1)="X",LEFT(TRIM(MID(SUBSTITUTE(SUBSTITUTE(","&amp;$R361," ",", ",LEN($R361)-LEN(SUBSTITUTE($R361," ",""))),",",REPT(" ",50)),50*COLUMNS($R:R),50)),1)="J"),TRIM(MID(SUBSTITUTE(SUBSTITUTE(","&amp;$R361," ",", ",LEN($R361)-LEN(SUBSTITUTE($R361," ",""))),",",REPT(" ",50)),50*COLUMNS($R:R),50)),R361)</f>
        <v>#VALUE!</v>
      </c>
      <c r="AA361" s="55" t="str">
        <f t="shared" si="119"/>
        <v xml:space="preserve"> </v>
      </c>
      <c r="AB361" s="56" t="e">
        <f>IF(AE361="",IF(OR(LEFT(W361,1)="I",LEFT(W361,1)="V",LEFT(W361,1)="X",LEFT(W361,2)="JR",LEFT(W361,2)="SR"),IF(LEN(T361)-LEN(SUBSTITUTE(T361," ",""))&gt;=2,LEFT(T361,(FIND(" ",T361,1)-1)),W361),IF(AND(W361="",V361=""),IF(SUBSTITUTE(SUBSTITUTE(SUBSTITUTE(R361,AA361,""),".","")," ","")="",IF(LEN(TRIM(MID(SUBSTITUTE(SUBSTITUTE(","&amp;$Q361," ",", ",LEN($Q361)-LEN(SUBSTITUTE($Q361," ",""))),",",REPT(" ",50)),50*COLUMNS($Q:S),50)))&gt;3,LEFT(TRIM(MID(SUBSTITUTE(SUBSTITUTE(","&amp;$Q361," ",", ",LEN($Q361)-LEN(SUBSTITUTE($Q361," ",""))),",",REPT(" ",50)),50*COLUMNS($Q:S),50)),3),TRIM(MID(SUBSTITUTE(SUBSTITUTE(","&amp;$Q361," ",", ",LEN($Q361)-LEN(SUBSTITUTE($Q361," ",""))),",",REPT(" ",50)),50*COLUMNS($Q:S),50))),SUBSTITUTE(SUBSTITUTE(SUBSTITUTE(R361,AA361,""),".","")," ","")),IF(AND(LEN(W361)&gt;0,LEN(V361)&gt;0),IF(SUBSTITUTE(SUBSTITUTE(SUBSTITUTE(R361,AA361,""),".","")," ","")="",IF(LEN(TRIM(MID(SUBSTITUTE(SUBSTITUTE(","&amp;$Q361," ",", ",LEN($Q361)-LEN(SUBSTITUTE($Q361," ",""))),",",REPT(" ",50)),50*COLUMNS($Q:S),50)))&gt;3,LEFT(TRIM(MID(SUBSTITUTE(SUBSTITUTE(","&amp;$Q361," ",", ",LEN($Q361)-LEN(SUBSTITUTE($Q361," ",""))),",",REPT(" ",50)),50*COLUMNS($Q:S),50)),3),TRIM(MID(SUBSTITUTE(SUBSTITUTE(","&amp;$Q361," ",", ",LEN($Q361)-LEN(SUBSTITUTE($Q361," ",""))),",",REPT(" ",50)),50*COLUMNS($Q:S),50))),SUBSTITUTE(SUBSTITUTE(SUBSTITUTE(R361,AA361,""),".","")," ","")),""))),AE361)</f>
        <v>#VALUE!</v>
      </c>
      <c r="AC361" s="56" t="e">
        <f t="shared" si="120"/>
        <v>#VALUE!</v>
      </c>
      <c r="AD361" s="57" t="str">
        <f t="shared" si="121"/>
        <v/>
      </c>
      <c r="AE361" t="str">
        <f t="array" ref="AE361">IFERROR(INDEX(elem_res,MATCH(TRUE,ISNUMBER(SEARCH(elem_ext,AA361)),0)),"")</f>
        <v/>
      </c>
      <c r="AF361" t="str">
        <f t="shared" si="122"/>
        <v xml:space="preserve"> </v>
      </c>
      <c r="AG361" t="str">
        <f t="shared" si="123"/>
        <v/>
      </c>
      <c r="AH361" t="e">
        <f t="shared" si="124"/>
        <v>#VALUE!</v>
      </c>
      <c r="AI361" t="str">
        <f t="shared" si="125"/>
        <v/>
      </c>
      <c r="AJ361" t="str">
        <f t="shared" si="126"/>
        <v/>
      </c>
      <c r="AK361" t="str">
        <f t="shared" si="127"/>
        <v/>
      </c>
      <c r="AL361" t="str">
        <f t="shared" si="128"/>
        <v/>
      </c>
      <c r="AM361" t="str">
        <f>IF(R361="","",'School Form 1-Copy'!$F$4)</f>
        <v/>
      </c>
      <c r="AN361" t="str">
        <f>IF(R361="","",'School Form 1-Copy'!$F$3)</f>
        <v/>
      </c>
      <c r="AO361" t="str">
        <f>IF(R361="","",'School Form 1-Copy'!$AH$3)</f>
        <v/>
      </c>
      <c r="AP361" t="str">
        <f>IF(R361="","",'School Form 1-Copy'!$S$3)</f>
        <v/>
      </c>
      <c r="AQ361" t="str">
        <f>IF(R361="","",IF('School Form 1-Copy'!$K$3="NCR","NCR",IF('School Form 1-Copy'!$K$3="ARMM","ARMM",IF('School Form 1-Copy'!$K$3="CARAGA","CARAGA",MID('School Form 1-Copy'!$K$3,FIND(" ",'School Form 1-Copy'!$K$3)+1,256)))))</f>
        <v/>
      </c>
      <c r="AR361" t="str">
        <f>IF(R361="","",MID('School Form 1-Copy'!$AB$4,FIND(" ",'School Form 1-Copy'!$AB$4)+1,256))</f>
        <v/>
      </c>
      <c r="AS361" t="str">
        <f>IF(R361="","",'School Form 1-Copy'!$AH$4)</f>
        <v/>
      </c>
      <c r="AT361" t="str">
        <f>IF(S361="","",'School Form 1-Copy'!$S$4)</f>
        <v/>
      </c>
      <c r="AU361" t="str">
        <f ca="1">IF(AM361="","",INDIRECT("'"&amp;"School Form 1-Copy"&amp;"'!"&amp;"AD"&amp;MATCH("*Prepared*",'School Form 1-Copy'!$AD$1:$AD$1000,0)+1))</f>
        <v/>
      </c>
    </row>
    <row r="362" spans="9:47">
      <c r="I362" t="str">
        <f t="shared" si="129"/>
        <v/>
      </c>
      <c r="J362" t="str">
        <f>IF(I362="","",VLOOKUP(F158,IF({1,0},'School Form 1-Copy'!$C$1:$C$1000,'School Form 1-Copy'!$A$1:$A$1000),2,0))</f>
        <v/>
      </c>
      <c r="K362" t="str">
        <f t="shared" si="130"/>
        <v/>
      </c>
      <c r="L362" t="str">
        <f t="shared" si="131"/>
        <v/>
      </c>
      <c r="M362" t="str">
        <f t="array" ref="M362">LOOKUP("zzzzz",CHOOSE({1,2},"",INDEX(I:I,SMALL(IF($I$3:$I$1000&lt;&gt;"",ROW($I$3:$I$1000)),ROWS($M$3:M362)))))</f>
        <v/>
      </c>
      <c r="N362" t="str">
        <f t="shared" si="113"/>
        <v/>
      </c>
      <c r="O362" t="str">
        <f t="shared" si="114"/>
        <v/>
      </c>
      <c r="P362" t="str">
        <f t="shared" si="115"/>
        <v/>
      </c>
      <c r="Q362" t="str">
        <f t="shared" si="116"/>
        <v/>
      </c>
      <c r="R362" t="str">
        <f>IFERROR(TRIM(MID(SUBSTITUTE(SUBSTITUTE(","&amp;$M362," ",", ",LEN($M362)-LEN(SUBSTITUTE($M362," ",""))),",",REPT(" ",50)),50*COLUMNS($M:M),50)),"")</f>
        <v/>
      </c>
      <c r="S362" t="str">
        <f>IFERROR(TRIM(MID(SUBSTITUTE(SUBSTITUTE(","&amp;$M362," ",", ",LEN($M362)-LEN(SUBSTITUTE($M362," ",""))),",",REPT(" ",50)),50*COLUMNS($M:N),50)),"")</f>
        <v/>
      </c>
      <c r="T362" t="str">
        <f>IFERROR(TRIM(MID(SUBSTITUTE(SUBSTITUTE(","&amp;$M362," ",", ",LEN($M362)-LEN(SUBSTITUTE($M362," ",""))),",",REPT(" ",50)),50*COLUMNS($M:O),50)),"")</f>
        <v/>
      </c>
      <c r="U362" t="str">
        <f>IFERROR(TRIM(MID(SUBSTITUTE(SUBSTITUTE(","&amp;$M362," ",", ",LEN($M362)-LEN(SUBSTITUTE($M362," ",""))),",",REPT(" ",50)),50*COLUMNS($M:P),50)),"")</f>
        <v/>
      </c>
      <c r="V362" s="53" t="e">
        <f>IF(LEN(TRIM(MID(SUBSTITUTE(SUBSTITUTE(","&amp;$Q362," ",", ",LEN($Q362)-LEN(SUBSTITUTE($Q362," ",""))),",",REPT(" ",50)),50*COLUMNS($Q:S),50)))&gt;3,TRIM(MID(SUBSTITUTE(SUBSTITUTE(","&amp;$Q362," ",", ",LEN($Q362)-LEN(SUBSTITUTE($Q362," ",""))),",",REPT(" ",50)),50*COLUMNS($Q:S),50)),"")</f>
        <v>#VALUE!</v>
      </c>
      <c r="W362" s="53" t="e">
        <f t="shared" si="117"/>
        <v>#VALUE!</v>
      </c>
      <c r="X362" t="e">
        <f t="shared" si="112"/>
        <v>#VALUE!</v>
      </c>
      <c r="Y362" s="54" t="e">
        <f t="shared" si="118"/>
        <v>#VALUE!</v>
      </c>
      <c r="Z362" s="53" t="e">
        <f>IF(AND(LEN(TRIM(MID(SUBSTITUTE(SUBSTITUTE(","&amp;$R362," ",", ",LEN($R362)-LEN(SUBSTITUTE($R362," ",""))),",",REPT(" ",50)),50*COLUMNS($R:R),50))&gt;0),LEFT(TRIM(MID(SUBSTITUTE(SUBSTITUTE(","&amp;$R362," ",", ",LEN($R362)-LEN(SUBSTITUTE($R362," ",""))),",",REPT(" ",50)),50*COLUMNS($R:R),50)),1)="I",LEFT(TRIM(MID(SUBSTITUTE(SUBSTITUTE(","&amp;$R362," ",", ",LEN($R362)-LEN(SUBSTITUTE($R362," ",""))),",",REPT(" ",50)),50*COLUMNS($R:R),50)),1)="V",LEFT(TRIM(MID(SUBSTITUTE(SUBSTITUTE(","&amp;$R362," ",", ",LEN($R362)-LEN(SUBSTITUTE($R362," ",""))),",",REPT(" ",50)),50*COLUMNS($R:R),50)),1)="X",LEFT(TRIM(MID(SUBSTITUTE(SUBSTITUTE(","&amp;$R362," ",", ",LEN($R362)-LEN(SUBSTITUTE($R362," ",""))),",",REPT(" ",50)),50*COLUMNS($R:R),50)),1)="J"),TRIM(MID(SUBSTITUTE(SUBSTITUTE(","&amp;$R362," ",", ",LEN($R362)-LEN(SUBSTITUTE($R362," ",""))),",",REPT(" ",50)),50*COLUMNS($R:R),50)),R362)</f>
        <v>#VALUE!</v>
      </c>
      <c r="AA362" s="55" t="str">
        <f t="shared" si="119"/>
        <v xml:space="preserve"> </v>
      </c>
      <c r="AB362" s="56" t="e">
        <f>IF(AE362="",IF(OR(LEFT(W362,1)="I",LEFT(W362,1)="V",LEFT(W362,1)="X",LEFT(W362,2)="JR",LEFT(W362,2)="SR"),IF(LEN(T362)-LEN(SUBSTITUTE(T362," ",""))&gt;=2,LEFT(T362,(FIND(" ",T362,1)-1)),W362),IF(AND(W362="",V362=""),IF(SUBSTITUTE(SUBSTITUTE(SUBSTITUTE(R362,AA362,""),".","")," ","")="",IF(LEN(TRIM(MID(SUBSTITUTE(SUBSTITUTE(","&amp;$Q362," ",", ",LEN($Q362)-LEN(SUBSTITUTE($Q362," ",""))),",",REPT(" ",50)),50*COLUMNS($Q:S),50)))&gt;3,LEFT(TRIM(MID(SUBSTITUTE(SUBSTITUTE(","&amp;$Q362," ",", ",LEN($Q362)-LEN(SUBSTITUTE($Q362," ",""))),",",REPT(" ",50)),50*COLUMNS($Q:S),50)),3),TRIM(MID(SUBSTITUTE(SUBSTITUTE(","&amp;$Q362," ",", ",LEN($Q362)-LEN(SUBSTITUTE($Q362," ",""))),",",REPT(" ",50)),50*COLUMNS($Q:S),50))),SUBSTITUTE(SUBSTITUTE(SUBSTITUTE(R362,AA362,""),".","")," ","")),IF(AND(LEN(W362)&gt;0,LEN(V362)&gt;0),IF(SUBSTITUTE(SUBSTITUTE(SUBSTITUTE(R362,AA362,""),".","")," ","")="",IF(LEN(TRIM(MID(SUBSTITUTE(SUBSTITUTE(","&amp;$Q362," ",", ",LEN($Q362)-LEN(SUBSTITUTE($Q362," ",""))),",",REPT(" ",50)),50*COLUMNS($Q:S),50)))&gt;3,LEFT(TRIM(MID(SUBSTITUTE(SUBSTITUTE(","&amp;$Q362," ",", ",LEN($Q362)-LEN(SUBSTITUTE($Q362," ",""))),",",REPT(" ",50)),50*COLUMNS($Q:S),50)),3),TRIM(MID(SUBSTITUTE(SUBSTITUTE(","&amp;$Q362," ",", ",LEN($Q362)-LEN(SUBSTITUTE($Q362," ",""))),",",REPT(" ",50)),50*COLUMNS($Q:S),50))),SUBSTITUTE(SUBSTITUTE(SUBSTITUTE(R362,AA362,""),".","")," ","")),""))),AE362)</f>
        <v>#VALUE!</v>
      </c>
      <c r="AC362" s="56" t="e">
        <f t="shared" si="120"/>
        <v>#VALUE!</v>
      </c>
      <c r="AD362" s="57" t="str">
        <f t="shared" si="121"/>
        <v/>
      </c>
      <c r="AE362" t="str">
        <f t="array" ref="AE362">IFERROR(INDEX(elem_res,MATCH(TRUE,ISNUMBER(SEARCH(elem_ext,AA362)),0)),"")</f>
        <v/>
      </c>
      <c r="AF362" t="str">
        <f t="shared" si="122"/>
        <v xml:space="preserve"> </v>
      </c>
      <c r="AG362" t="str">
        <f t="shared" si="123"/>
        <v/>
      </c>
      <c r="AH362" t="e">
        <f t="shared" si="124"/>
        <v>#VALUE!</v>
      </c>
      <c r="AI362" t="str">
        <f t="shared" si="125"/>
        <v/>
      </c>
      <c r="AJ362" t="str">
        <f t="shared" si="126"/>
        <v/>
      </c>
      <c r="AK362" t="str">
        <f t="shared" si="127"/>
        <v/>
      </c>
      <c r="AL362" t="str">
        <f t="shared" si="128"/>
        <v/>
      </c>
      <c r="AM362" t="str">
        <f>IF(R362="","",'School Form 1-Copy'!$F$4)</f>
        <v/>
      </c>
      <c r="AN362" t="str">
        <f>IF(R362="","",'School Form 1-Copy'!$F$3)</f>
        <v/>
      </c>
      <c r="AO362" t="str">
        <f>IF(R362="","",'School Form 1-Copy'!$AH$3)</f>
        <v/>
      </c>
      <c r="AP362" t="str">
        <f>IF(R362="","",'School Form 1-Copy'!$S$3)</f>
        <v/>
      </c>
      <c r="AQ362" t="str">
        <f>IF(R362="","",IF('School Form 1-Copy'!$K$3="NCR","NCR",IF('School Form 1-Copy'!$K$3="ARMM","ARMM",IF('School Form 1-Copy'!$K$3="CARAGA","CARAGA",MID('School Form 1-Copy'!$K$3,FIND(" ",'School Form 1-Copy'!$K$3)+1,256)))))</f>
        <v/>
      </c>
      <c r="AR362" t="str">
        <f>IF(R362="","",MID('School Form 1-Copy'!$AB$4,FIND(" ",'School Form 1-Copy'!$AB$4)+1,256))</f>
        <v/>
      </c>
      <c r="AS362" t="str">
        <f>IF(R362="","",'School Form 1-Copy'!$AH$4)</f>
        <v/>
      </c>
      <c r="AT362" t="str">
        <f>IF(S362="","",'School Form 1-Copy'!$S$4)</f>
        <v/>
      </c>
      <c r="AU362" t="str">
        <f ca="1">IF(AM362="","",INDIRECT("'"&amp;"School Form 1-Copy"&amp;"'!"&amp;"AD"&amp;MATCH("*Prepared*",'School Form 1-Copy'!$AD$1:$AD$1000,0)+1))</f>
        <v/>
      </c>
    </row>
    <row r="363" spans="9:47">
      <c r="I363" t="str">
        <f t="shared" si="129"/>
        <v/>
      </c>
      <c r="J363" t="str">
        <f>IF(I363="","",VLOOKUP(F159,IF({1,0},'School Form 1-Copy'!$C$1:$C$1000,'School Form 1-Copy'!$A$1:$A$1000),2,0))</f>
        <v/>
      </c>
      <c r="K363" t="str">
        <f t="shared" si="130"/>
        <v/>
      </c>
      <c r="L363" t="str">
        <f t="shared" si="131"/>
        <v/>
      </c>
      <c r="M363" t="str">
        <f t="array" ref="M363">LOOKUP("zzzzz",CHOOSE({1,2},"",INDEX(I:I,SMALL(IF($I$3:$I$1000&lt;&gt;"",ROW($I$3:$I$1000)),ROWS($M$3:M363)))))</f>
        <v/>
      </c>
      <c r="N363" t="str">
        <f t="shared" si="113"/>
        <v/>
      </c>
      <c r="O363" t="str">
        <f t="shared" si="114"/>
        <v/>
      </c>
      <c r="P363" t="str">
        <f t="shared" si="115"/>
        <v/>
      </c>
      <c r="Q363" t="str">
        <f t="shared" si="116"/>
        <v/>
      </c>
      <c r="R363" t="str">
        <f>IFERROR(TRIM(MID(SUBSTITUTE(SUBSTITUTE(","&amp;$M363," ",", ",LEN($M363)-LEN(SUBSTITUTE($M363," ",""))),",",REPT(" ",50)),50*COLUMNS($M:M),50)),"")</f>
        <v/>
      </c>
      <c r="S363" t="str">
        <f>IFERROR(TRIM(MID(SUBSTITUTE(SUBSTITUTE(","&amp;$M363," ",", ",LEN($M363)-LEN(SUBSTITUTE($M363," ",""))),",",REPT(" ",50)),50*COLUMNS($M:N),50)),"")</f>
        <v/>
      </c>
      <c r="T363" t="str">
        <f>IFERROR(TRIM(MID(SUBSTITUTE(SUBSTITUTE(","&amp;$M363," ",", ",LEN($M363)-LEN(SUBSTITUTE($M363," ",""))),",",REPT(" ",50)),50*COLUMNS($M:O),50)),"")</f>
        <v/>
      </c>
      <c r="U363" t="str">
        <f>IFERROR(TRIM(MID(SUBSTITUTE(SUBSTITUTE(","&amp;$M363," ",", ",LEN($M363)-LEN(SUBSTITUTE($M363," ",""))),",",REPT(" ",50)),50*COLUMNS($M:P),50)),"")</f>
        <v/>
      </c>
      <c r="V363" s="53" t="e">
        <f>IF(LEN(TRIM(MID(SUBSTITUTE(SUBSTITUTE(","&amp;$Q363," ",", ",LEN($Q363)-LEN(SUBSTITUTE($Q363," ",""))),",",REPT(" ",50)),50*COLUMNS($Q:S),50)))&gt;3,TRIM(MID(SUBSTITUTE(SUBSTITUTE(","&amp;$Q363," ",", ",LEN($Q363)-LEN(SUBSTITUTE($Q363," ",""))),",",REPT(" ",50)),50*COLUMNS($Q:S),50)),"")</f>
        <v>#VALUE!</v>
      </c>
      <c r="W363" s="53" t="e">
        <f t="shared" si="117"/>
        <v>#VALUE!</v>
      </c>
      <c r="X363" t="e">
        <f t="shared" si="112"/>
        <v>#VALUE!</v>
      </c>
      <c r="Y363" s="54" t="e">
        <f t="shared" si="118"/>
        <v>#VALUE!</v>
      </c>
      <c r="Z363" s="53" t="e">
        <f>IF(AND(LEN(TRIM(MID(SUBSTITUTE(SUBSTITUTE(","&amp;$R363," ",", ",LEN($R363)-LEN(SUBSTITUTE($R363," ",""))),",",REPT(" ",50)),50*COLUMNS($R:R),50))&gt;0),LEFT(TRIM(MID(SUBSTITUTE(SUBSTITUTE(","&amp;$R363," ",", ",LEN($R363)-LEN(SUBSTITUTE($R363," ",""))),",",REPT(" ",50)),50*COLUMNS($R:R),50)),1)="I",LEFT(TRIM(MID(SUBSTITUTE(SUBSTITUTE(","&amp;$R363," ",", ",LEN($R363)-LEN(SUBSTITUTE($R363," ",""))),",",REPT(" ",50)),50*COLUMNS($R:R),50)),1)="V",LEFT(TRIM(MID(SUBSTITUTE(SUBSTITUTE(","&amp;$R363," ",", ",LEN($R363)-LEN(SUBSTITUTE($R363," ",""))),",",REPT(" ",50)),50*COLUMNS($R:R),50)),1)="X",LEFT(TRIM(MID(SUBSTITUTE(SUBSTITUTE(","&amp;$R363," ",", ",LEN($R363)-LEN(SUBSTITUTE($R363," ",""))),",",REPT(" ",50)),50*COLUMNS($R:R),50)),1)="J"),TRIM(MID(SUBSTITUTE(SUBSTITUTE(","&amp;$R363," ",", ",LEN($R363)-LEN(SUBSTITUTE($R363," ",""))),",",REPT(" ",50)),50*COLUMNS($R:R),50)),R363)</f>
        <v>#VALUE!</v>
      </c>
      <c r="AA363" s="55" t="str">
        <f t="shared" si="119"/>
        <v xml:space="preserve"> </v>
      </c>
      <c r="AB363" s="56" t="e">
        <f>IF(AE363="",IF(OR(LEFT(W363,1)="I",LEFT(W363,1)="V",LEFT(W363,1)="X",LEFT(W363,2)="JR",LEFT(W363,2)="SR"),IF(LEN(T363)-LEN(SUBSTITUTE(T363," ",""))&gt;=2,LEFT(T363,(FIND(" ",T363,1)-1)),W363),IF(AND(W363="",V363=""),IF(SUBSTITUTE(SUBSTITUTE(SUBSTITUTE(R363,AA363,""),".","")," ","")="",IF(LEN(TRIM(MID(SUBSTITUTE(SUBSTITUTE(","&amp;$Q363," ",", ",LEN($Q363)-LEN(SUBSTITUTE($Q363," ",""))),",",REPT(" ",50)),50*COLUMNS($Q:S),50)))&gt;3,LEFT(TRIM(MID(SUBSTITUTE(SUBSTITUTE(","&amp;$Q363," ",", ",LEN($Q363)-LEN(SUBSTITUTE($Q363," ",""))),",",REPT(" ",50)),50*COLUMNS($Q:S),50)),3),TRIM(MID(SUBSTITUTE(SUBSTITUTE(","&amp;$Q363," ",", ",LEN($Q363)-LEN(SUBSTITUTE($Q363," ",""))),",",REPT(" ",50)),50*COLUMNS($Q:S),50))),SUBSTITUTE(SUBSTITUTE(SUBSTITUTE(R363,AA363,""),".","")," ","")),IF(AND(LEN(W363)&gt;0,LEN(V363)&gt;0),IF(SUBSTITUTE(SUBSTITUTE(SUBSTITUTE(R363,AA363,""),".","")," ","")="",IF(LEN(TRIM(MID(SUBSTITUTE(SUBSTITUTE(","&amp;$Q363," ",", ",LEN($Q363)-LEN(SUBSTITUTE($Q363," ",""))),",",REPT(" ",50)),50*COLUMNS($Q:S),50)))&gt;3,LEFT(TRIM(MID(SUBSTITUTE(SUBSTITUTE(","&amp;$Q363," ",", ",LEN($Q363)-LEN(SUBSTITUTE($Q363," ",""))),",",REPT(" ",50)),50*COLUMNS($Q:S),50)),3),TRIM(MID(SUBSTITUTE(SUBSTITUTE(","&amp;$Q363," ",", ",LEN($Q363)-LEN(SUBSTITUTE($Q363," ",""))),",",REPT(" ",50)),50*COLUMNS($Q:S),50))),SUBSTITUTE(SUBSTITUTE(SUBSTITUTE(R363,AA363,""),".","")," ","")),""))),AE363)</f>
        <v>#VALUE!</v>
      </c>
      <c r="AC363" s="56" t="e">
        <f t="shared" si="120"/>
        <v>#VALUE!</v>
      </c>
      <c r="AD363" s="57" t="str">
        <f t="shared" si="121"/>
        <v/>
      </c>
      <c r="AE363" t="str">
        <f t="array" ref="AE363">IFERROR(INDEX(elem_res,MATCH(TRUE,ISNUMBER(SEARCH(elem_ext,AA363)),0)),"")</f>
        <v/>
      </c>
      <c r="AF363" t="str">
        <f t="shared" si="122"/>
        <v xml:space="preserve"> </v>
      </c>
      <c r="AG363" t="str">
        <f t="shared" si="123"/>
        <v/>
      </c>
      <c r="AH363" t="e">
        <f t="shared" si="124"/>
        <v>#VALUE!</v>
      </c>
      <c r="AI363" t="str">
        <f t="shared" si="125"/>
        <v/>
      </c>
      <c r="AJ363" t="str">
        <f t="shared" si="126"/>
        <v/>
      </c>
      <c r="AK363" t="str">
        <f t="shared" si="127"/>
        <v/>
      </c>
      <c r="AL363" t="str">
        <f t="shared" si="128"/>
        <v/>
      </c>
      <c r="AM363" t="str">
        <f>IF(R363="","",'School Form 1-Copy'!$F$4)</f>
        <v/>
      </c>
      <c r="AN363" t="str">
        <f>IF(R363="","",'School Form 1-Copy'!$F$3)</f>
        <v/>
      </c>
      <c r="AO363" t="str">
        <f>IF(R363="","",'School Form 1-Copy'!$AH$3)</f>
        <v/>
      </c>
      <c r="AP363" t="str">
        <f>IF(R363="","",'School Form 1-Copy'!$S$3)</f>
        <v/>
      </c>
      <c r="AQ363" t="str">
        <f>IF(R363="","",IF('School Form 1-Copy'!$K$3="NCR","NCR",IF('School Form 1-Copy'!$K$3="ARMM","ARMM",IF('School Form 1-Copy'!$K$3="CARAGA","CARAGA",MID('School Form 1-Copy'!$K$3,FIND(" ",'School Form 1-Copy'!$K$3)+1,256)))))</f>
        <v/>
      </c>
      <c r="AR363" t="str">
        <f>IF(R363="","",MID('School Form 1-Copy'!$AB$4,FIND(" ",'School Form 1-Copy'!$AB$4)+1,256))</f>
        <v/>
      </c>
      <c r="AS363" t="str">
        <f>IF(R363="","",'School Form 1-Copy'!$AH$4)</f>
        <v/>
      </c>
      <c r="AT363" t="str">
        <f>IF(S363="","",'School Form 1-Copy'!$S$4)</f>
        <v/>
      </c>
      <c r="AU363" t="str">
        <f ca="1">IF(AM363="","",INDIRECT("'"&amp;"School Form 1-Copy"&amp;"'!"&amp;"AD"&amp;MATCH("*Prepared*",'School Form 1-Copy'!$AD$1:$AD$1000,0)+1))</f>
        <v/>
      </c>
    </row>
    <row r="364" spans="9:47">
      <c r="I364" t="str">
        <f t="shared" si="129"/>
        <v/>
      </c>
      <c r="J364" t="str">
        <f>IF(I364="","",VLOOKUP(F160,IF({1,0},'School Form 1-Copy'!$C$1:$C$1000,'School Form 1-Copy'!$A$1:$A$1000),2,0))</f>
        <v/>
      </c>
      <c r="K364" t="str">
        <f t="shared" si="130"/>
        <v/>
      </c>
      <c r="L364" t="str">
        <f t="shared" si="131"/>
        <v/>
      </c>
      <c r="M364" t="str">
        <f t="array" ref="M364">LOOKUP("zzzzz",CHOOSE({1,2},"",INDEX(I:I,SMALL(IF($I$3:$I$1000&lt;&gt;"",ROW($I$3:$I$1000)),ROWS($M$3:M364)))))</f>
        <v/>
      </c>
      <c r="N364" t="str">
        <f t="shared" si="113"/>
        <v/>
      </c>
      <c r="O364" t="str">
        <f t="shared" si="114"/>
        <v/>
      </c>
      <c r="P364" t="str">
        <f t="shared" si="115"/>
        <v/>
      </c>
      <c r="Q364" t="str">
        <f t="shared" si="116"/>
        <v/>
      </c>
      <c r="R364" t="str">
        <f>IFERROR(TRIM(MID(SUBSTITUTE(SUBSTITUTE(","&amp;$M364," ",", ",LEN($M364)-LEN(SUBSTITUTE($M364," ",""))),",",REPT(" ",50)),50*COLUMNS($M:M),50)),"")</f>
        <v/>
      </c>
      <c r="S364" t="str">
        <f>IFERROR(TRIM(MID(SUBSTITUTE(SUBSTITUTE(","&amp;$M364," ",", ",LEN($M364)-LEN(SUBSTITUTE($M364," ",""))),",",REPT(" ",50)),50*COLUMNS($M:N),50)),"")</f>
        <v/>
      </c>
      <c r="T364" t="str">
        <f>IFERROR(TRIM(MID(SUBSTITUTE(SUBSTITUTE(","&amp;$M364," ",", ",LEN($M364)-LEN(SUBSTITUTE($M364," ",""))),",",REPT(" ",50)),50*COLUMNS($M:O),50)),"")</f>
        <v/>
      </c>
      <c r="U364" t="str">
        <f>IFERROR(TRIM(MID(SUBSTITUTE(SUBSTITUTE(","&amp;$M364," ",", ",LEN($M364)-LEN(SUBSTITUTE($M364," ",""))),",",REPT(" ",50)),50*COLUMNS($M:P),50)),"")</f>
        <v/>
      </c>
      <c r="V364" s="53" t="e">
        <f>IF(LEN(TRIM(MID(SUBSTITUTE(SUBSTITUTE(","&amp;$Q364," ",", ",LEN($Q364)-LEN(SUBSTITUTE($Q364," ",""))),",",REPT(" ",50)),50*COLUMNS($Q:S),50)))&gt;3,TRIM(MID(SUBSTITUTE(SUBSTITUTE(","&amp;$Q364," ",", ",LEN($Q364)-LEN(SUBSTITUTE($Q364," ",""))),",",REPT(" ",50)),50*COLUMNS($Q:S),50)),"")</f>
        <v>#VALUE!</v>
      </c>
      <c r="W364" s="53" t="e">
        <f t="shared" si="117"/>
        <v>#VALUE!</v>
      </c>
      <c r="X364" t="e">
        <f t="shared" si="112"/>
        <v>#VALUE!</v>
      </c>
      <c r="Y364" s="54" t="e">
        <f t="shared" si="118"/>
        <v>#VALUE!</v>
      </c>
      <c r="Z364" s="53" t="e">
        <f>IF(AND(LEN(TRIM(MID(SUBSTITUTE(SUBSTITUTE(","&amp;$R364," ",", ",LEN($R364)-LEN(SUBSTITUTE($R364," ",""))),",",REPT(" ",50)),50*COLUMNS($R:R),50))&gt;0),LEFT(TRIM(MID(SUBSTITUTE(SUBSTITUTE(","&amp;$R364," ",", ",LEN($R364)-LEN(SUBSTITUTE($R364," ",""))),",",REPT(" ",50)),50*COLUMNS($R:R),50)),1)="I",LEFT(TRIM(MID(SUBSTITUTE(SUBSTITUTE(","&amp;$R364," ",", ",LEN($R364)-LEN(SUBSTITUTE($R364," ",""))),",",REPT(" ",50)),50*COLUMNS($R:R),50)),1)="V",LEFT(TRIM(MID(SUBSTITUTE(SUBSTITUTE(","&amp;$R364," ",", ",LEN($R364)-LEN(SUBSTITUTE($R364," ",""))),",",REPT(" ",50)),50*COLUMNS($R:R),50)),1)="X",LEFT(TRIM(MID(SUBSTITUTE(SUBSTITUTE(","&amp;$R364," ",", ",LEN($R364)-LEN(SUBSTITUTE($R364," ",""))),",",REPT(" ",50)),50*COLUMNS($R:R),50)),1)="J"),TRIM(MID(SUBSTITUTE(SUBSTITUTE(","&amp;$R364," ",", ",LEN($R364)-LEN(SUBSTITUTE($R364," ",""))),",",REPT(" ",50)),50*COLUMNS($R:R),50)),R364)</f>
        <v>#VALUE!</v>
      </c>
      <c r="AA364" s="55" t="str">
        <f t="shared" si="119"/>
        <v xml:space="preserve"> </v>
      </c>
      <c r="AB364" s="56" t="e">
        <f>IF(AE364="",IF(OR(LEFT(W364,1)="I",LEFT(W364,1)="V",LEFT(W364,1)="X",LEFT(W364,2)="JR",LEFT(W364,2)="SR"),IF(LEN(T364)-LEN(SUBSTITUTE(T364," ",""))&gt;=2,LEFT(T364,(FIND(" ",T364,1)-1)),W364),IF(AND(W364="",V364=""),IF(SUBSTITUTE(SUBSTITUTE(SUBSTITUTE(R364,AA364,""),".","")," ","")="",IF(LEN(TRIM(MID(SUBSTITUTE(SUBSTITUTE(","&amp;$Q364," ",", ",LEN($Q364)-LEN(SUBSTITUTE($Q364," ",""))),",",REPT(" ",50)),50*COLUMNS($Q:S),50)))&gt;3,LEFT(TRIM(MID(SUBSTITUTE(SUBSTITUTE(","&amp;$Q364," ",", ",LEN($Q364)-LEN(SUBSTITUTE($Q364," ",""))),",",REPT(" ",50)),50*COLUMNS($Q:S),50)),3),TRIM(MID(SUBSTITUTE(SUBSTITUTE(","&amp;$Q364," ",", ",LEN($Q364)-LEN(SUBSTITUTE($Q364," ",""))),",",REPT(" ",50)),50*COLUMNS($Q:S),50))),SUBSTITUTE(SUBSTITUTE(SUBSTITUTE(R364,AA364,""),".","")," ","")),IF(AND(LEN(W364)&gt;0,LEN(V364)&gt;0),IF(SUBSTITUTE(SUBSTITUTE(SUBSTITUTE(R364,AA364,""),".","")," ","")="",IF(LEN(TRIM(MID(SUBSTITUTE(SUBSTITUTE(","&amp;$Q364," ",", ",LEN($Q364)-LEN(SUBSTITUTE($Q364," ",""))),",",REPT(" ",50)),50*COLUMNS($Q:S),50)))&gt;3,LEFT(TRIM(MID(SUBSTITUTE(SUBSTITUTE(","&amp;$Q364," ",", ",LEN($Q364)-LEN(SUBSTITUTE($Q364," ",""))),",",REPT(" ",50)),50*COLUMNS($Q:S),50)),3),TRIM(MID(SUBSTITUTE(SUBSTITUTE(","&amp;$Q364," ",", ",LEN($Q364)-LEN(SUBSTITUTE($Q364," ",""))),",",REPT(" ",50)),50*COLUMNS($Q:S),50))),SUBSTITUTE(SUBSTITUTE(SUBSTITUTE(R364,AA364,""),".","")," ","")),""))),AE364)</f>
        <v>#VALUE!</v>
      </c>
      <c r="AC364" s="56" t="e">
        <f t="shared" si="120"/>
        <v>#VALUE!</v>
      </c>
      <c r="AD364" s="57" t="str">
        <f t="shared" si="121"/>
        <v/>
      </c>
      <c r="AE364" t="str">
        <f t="array" ref="AE364">IFERROR(INDEX(elem_res,MATCH(TRUE,ISNUMBER(SEARCH(elem_ext,AA364)),0)),"")</f>
        <v/>
      </c>
      <c r="AF364" t="str">
        <f t="shared" si="122"/>
        <v xml:space="preserve"> </v>
      </c>
      <c r="AG364" t="str">
        <f t="shared" si="123"/>
        <v/>
      </c>
      <c r="AH364" t="e">
        <f t="shared" si="124"/>
        <v>#VALUE!</v>
      </c>
      <c r="AI364" t="str">
        <f t="shared" si="125"/>
        <v/>
      </c>
      <c r="AJ364" t="str">
        <f t="shared" si="126"/>
        <v/>
      </c>
      <c r="AK364" t="str">
        <f t="shared" si="127"/>
        <v/>
      </c>
      <c r="AL364" t="str">
        <f t="shared" si="128"/>
        <v/>
      </c>
      <c r="AM364" t="str">
        <f>IF(R364="","",'School Form 1-Copy'!$F$4)</f>
        <v/>
      </c>
      <c r="AN364" t="str">
        <f>IF(R364="","",'School Form 1-Copy'!$F$3)</f>
        <v/>
      </c>
      <c r="AO364" t="str">
        <f>IF(R364="","",'School Form 1-Copy'!$AH$3)</f>
        <v/>
      </c>
      <c r="AP364" t="str">
        <f>IF(R364="","",'School Form 1-Copy'!$S$3)</f>
        <v/>
      </c>
      <c r="AQ364" t="str">
        <f>IF(R364="","",IF('School Form 1-Copy'!$K$3="NCR","NCR",IF('School Form 1-Copy'!$K$3="ARMM","ARMM",IF('School Form 1-Copy'!$K$3="CARAGA","CARAGA",MID('School Form 1-Copy'!$K$3,FIND(" ",'School Form 1-Copy'!$K$3)+1,256)))))</f>
        <v/>
      </c>
      <c r="AR364" t="str">
        <f>IF(R364="","",MID('School Form 1-Copy'!$AB$4,FIND(" ",'School Form 1-Copy'!$AB$4)+1,256))</f>
        <v/>
      </c>
      <c r="AS364" t="str">
        <f>IF(R364="","",'School Form 1-Copy'!$AH$4)</f>
        <v/>
      </c>
      <c r="AT364" t="str">
        <f>IF(S364="","",'School Form 1-Copy'!$S$4)</f>
        <v/>
      </c>
      <c r="AU364" t="str">
        <f ca="1">IF(AM364="","",INDIRECT("'"&amp;"School Form 1-Copy"&amp;"'!"&amp;"AD"&amp;MATCH("*Prepared*",'School Form 1-Copy'!$AD$1:$AD$1000,0)+1))</f>
        <v/>
      </c>
    </row>
    <row r="365" spans="9:47">
      <c r="I365" t="str">
        <f t="shared" si="129"/>
        <v/>
      </c>
      <c r="J365" t="str">
        <f>IF(I365="","",VLOOKUP(F161,IF({1,0},'School Form 1-Copy'!$C$1:$C$1000,'School Form 1-Copy'!$A$1:$A$1000),2,0))</f>
        <v/>
      </c>
      <c r="K365" t="str">
        <f t="shared" si="130"/>
        <v/>
      </c>
      <c r="L365" t="str">
        <f t="shared" si="131"/>
        <v/>
      </c>
      <c r="M365" t="str">
        <f t="array" ref="M365">LOOKUP("zzzzz",CHOOSE({1,2},"",INDEX(I:I,SMALL(IF($I$3:$I$1000&lt;&gt;"",ROW($I$3:$I$1000)),ROWS($M$3:M365)))))</f>
        <v/>
      </c>
      <c r="N365" t="str">
        <f t="shared" si="113"/>
        <v/>
      </c>
      <c r="O365" t="str">
        <f t="shared" si="114"/>
        <v/>
      </c>
      <c r="P365" t="str">
        <f t="shared" si="115"/>
        <v/>
      </c>
      <c r="Q365" t="str">
        <f t="shared" si="116"/>
        <v/>
      </c>
      <c r="R365" t="str">
        <f>IFERROR(TRIM(MID(SUBSTITUTE(SUBSTITUTE(","&amp;$M365," ",", ",LEN($M365)-LEN(SUBSTITUTE($M365," ",""))),",",REPT(" ",50)),50*COLUMNS($M:M),50)),"")</f>
        <v/>
      </c>
      <c r="S365" t="str">
        <f>IFERROR(TRIM(MID(SUBSTITUTE(SUBSTITUTE(","&amp;$M365," ",", ",LEN($M365)-LEN(SUBSTITUTE($M365," ",""))),",",REPT(" ",50)),50*COLUMNS($M:N),50)),"")</f>
        <v/>
      </c>
      <c r="T365" t="str">
        <f>IFERROR(TRIM(MID(SUBSTITUTE(SUBSTITUTE(","&amp;$M365," ",", ",LEN($M365)-LEN(SUBSTITUTE($M365," ",""))),",",REPT(" ",50)),50*COLUMNS($M:O),50)),"")</f>
        <v/>
      </c>
      <c r="U365" t="str">
        <f>IFERROR(TRIM(MID(SUBSTITUTE(SUBSTITUTE(","&amp;$M365," ",", ",LEN($M365)-LEN(SUBSTITUTE($M365," ",""))),",",REPT(" ",50)),50*COLUMNS($M:P),50)),"")</f>
        <v/>
      </c>
      <c r="V365" s="53" t="e">
        <f>IF(LEN(TRIM(MID(SUBSTITUTE(SUBSTITUTE(","&amp;$Q365," ",", ",LEN($Q365)-LEN(SUBSTITUTE($Q365," ",""))),",",REPT(" ",50)),50*COLUMNS($Q:S),50)))&gt;3,TRIM(MID(SUBSTITUTE(SUBSTITUTE(","&amp;$Q365," ",", ",LEN($Q365)-LEN(SUBSTITUTE($Q365," ",""))),",",REPT(" ",50)),50*COLUMNS($Q:S),50)),"")</f>
        <v>#VALUE!</v>
      </c>
      <c r="W365" s="53" t="e">
        <f t="shared" si="117"/>
        <v>#VALUE!</v>
      </c>
      <c r="X365" t="e">
        <f t="shared" si="112"/>
        <v>#VALUE!</v>
      </c>
      <c r="Y365" s="54" t="e">
        <f t="shared" si="118"/>
        <v>#VALUE!</v>
      </c>
      <c r="Z365" s="53" t="e">
        <f>IF(AND(LEN(TRIM(MID(SUBSTITUTE(SUBSTITUTE(","&amp;$R365," ",", ",LEN($R365)-LEN(SUBSTITUTE($R365," ",""))),",",REPT(" ",50)),50*COLUMNS($R:R),50))&gt;0),LEFT(TRIM(MID(SUBSTITUTE(SUBSTITUTE(","&amp;$R365," ",", ",LEN($R365)-LEN(SUBSTITUTE($R365," ",""))),",",REPT(" ",50)),50*COLUMNS($R:R),50)),1)="I",LEFT(TRIM(MID(SUBSTITUTE(SUBSTITUTE(","&amp;$R365," ",", ",LEN($R365)-LEN(SUBSTITUTE($R365," ",""))),",",REPT(" ",50)),50*COLUMNS($R:R),50)),1)="V",LEFT(TRIM(MID(SUBSTITUTE(SUBSTITUTE(","&amp;$R365," ",", ",LEN($R365)-LEN(SUBSTITUTE($R365," ",""))),",",REPT(" ",50)),50*COLUMNS($R:R),50)),1)="X",LEFT(TRIM(MID(SUBSTITUTE(SUBSTITUTE(","&amp;$R365," ",", ",LEN($R365)-LEN(SUBSTITUTE($R365," ",""))),",",REPT(" ",50)),50*COLUMNS($R:R),50)),1)="J"),TRIM(MID(SUBSTITUTE(SUBSTITUTE(","&amp;$R365," ",", ",LEN($R365)-LEN(SUBSTITUTE($R365," ",""))),",",REPT(" ",50)),50*COLUMNS($R:R),50)),R365)</f>
        <v>#VALUE!</v>
      </c>
      <c r="AA365" s="55" t="str">
        <f t="shared" si="119"/>
        <v xml:space="preserve"> </v>
      </c>
      <c r="AB365" s="56" t="e">
        <f>IF(AE365="",IF(OR(LEFT(W365,1)="I",LEFT(W365,1)="V",LEFT(W365,1)="X",LEFT(W365,2)="JR",LEFT(W365,2)="SR"),IF(LEN(T365)-LEN(SUBSTITUTE(T365," ",""))&gt;=2,LEFT(T365,(FIND(" ",T365,1)-1)),W365),IF(AND(W365="",V365=""),IF(SUBSTITUTE(SUBSTITUTE(SUBSTITUTE(R365,AA365,""),".","")," ","")="",IF(LEN(TRIM(MID(SUBSTITUTE(SUBSTITUTE(","&amp;$Q365," ",", ",LEN($Q365)-LEN(SUBSTITUTE($Q365," ",""))),",",REPT(" ",50)),50*COLUMNS($Q:S),50)))&gt;3,LEFT(TRIM(MID(SUBSTITUTE(SUBSTITUTE(","&amp;$Q365," ",", ",LEN($Q365)-LEN(SUBSTITUTE($Q365," ",""))),",",REPT(" ",50)),50*COLUMNS($Q:S),50)),3),TRIM(MID(SUBSTITUTE(SUBSTITUTE(","&amp;$Q365," ",", ",LEN($Q365)-LEN(SUBSTITUTE($Q365," ",""))),",",REPT(" ",50)),50*COLUMNS($Q:S),50))),SUBSTITUTE(SUBSTITUTE(SUBSTITUTE(R365,AA365,""),".","")," ","")),IF(AND(LEN(W365)&gt;0,LEN(V365)&gt;0),IF(SUBSTITUTE(SUBSTITUTE(SUBSTITUTE(R365,AA365,""),".","")," ","")="",IF(LEN(TRIM(MID(SUBSTITUTE(SUBSTITUTE(","&amp;$Q365," ",", ",LEN($Q365)-LEN(SUBSTITUTE($Q365," ",""))),",",REPT(" ",50)),50*COLUMNS($Q:S),50)))&gt;3,LEFT(TRIM(MID(SUBSTITUTE(SUBSTITUTE(","&amp;$Q365," ",", ",LEN($Q365)-LEN(SUBSTITUTE($Q365," ",""))),",",REPT(" ",50)),50*COLUMNS($Q:S),50)),3),TRIM(MID(SUBSTITUTE(SUBSTITUTE(","&amp;$Q365," ",", ",LEN($Q365)-LEN(SUBSTITUTE($Q365," ",""))),",",REPT(" ",50)),50*COLUMNS($Q:S),50))),SUBSTITUTE(SUBSTITUTE(SUBSTITUTE(R365,AA365,""),".","")," ","")),""))),AE365)</f>
        <v>#VALUE!</v>
      </c>
      <c r="AC365" s="56" t="e">
        <f t="shared" si="120"/>
        <v>#VALUE!</v>
      </c>
      <c r="AD365" s="57" t="str">
        <f t="shared" si="121"/>
        <v/>
      </c>
      <c r="AE365" t="str">
        <f t="array" ref="AE365">IFERROR(INDEX(elem_res,MATCH(TRUE,ISNUMBER(SEARCH(elem_ext,AA365)),0)),"")</f>
        <v/>
      </c>
      <c r="AF365" t="str">
        <f t="shared" si="122"/>
        <v xml:space="preserve"> </v>
      </c>
      <c r="AG365" t="str">
        <f t="shared" si="123"/>
        <v/>
      </c>
      <c r="AH365" t="e">
        <f t="shared" si="124"/>
        <v>#VALUE!</v>
      </c>
      <c r="AI365" t="str">
        <f t="shared" si="125"/>
        <v/>
      </c>
      <c r="AJ365" t="str">
        <f t="shared" si="126"/>
        <v/>
      </c>
      <c r="AK365" t="str">
        <f t="shared" si="127"/>
        <v/>
      </c>
      <c r="AL365" t="str">
        <f t="shared" si="128"/>
        <v/>
      </c>
      <c r="AM365" t="str">
        <f>IF(R365="","",'School Form 1-Copy'!$F$4)</f>
        <v/>
      </c>
      <c r="AN365" t="str">
        <f>IF(R365="","",'School Form 1-Copy'!$F$3)</f>
        <v/>
      </c>
      <c r="AO365" t="str">
        <f>IF(R365="","",'School Form 1-Copy'!$AH$3)</f>
        <v/>
      </c>
      <c r="AP365" t="str">
        <f>IF(R365="","",'School Form 1-Copy'!$S$3)</f>
        <v/>
      </c>
      <c r="AQ365" t="str">
        <f>IF(R365="","",IF('School Form 1-Copy'!$K$3="NCR","NCR",IF('School Form 1-Copy'!$K$3="ARMM","ARMM",IF('School Form 1-Copy'!$K$3="CARAGA","CARAGA",MID('School Form 1-Copy'!$K$3,FIND(" ",'School Form 1-Copy'!$K$3)+1,256)))))</f>
        <v/>
      </c>
      <c r="AR365" t="str">
        <f>IF(R365="","",MID('School Form 1-Copy'!$AB$4,FIND(" ",'School Form 1-Copy'!$AB$4)+1,256))</f>
        <v/>
      </c>
      <c r="AS365" t="str">
        <f>IF(R365="","",'School Form 1-Copy'!$AH$4)</f>
        <v/>
      </c>
      <c r="AT365" t="str">
        <f>IF(S365="","",'School Form 1-Copy'!$S$4)</f>
        <v/>
      </c>
      <c r="AU365" t="str">
        <f ca="1">IF(AM365="","",INDIRECT("'"&amp;"School Form 1-Copy"&amp;"'!"&amp;"AD"&amp;MATCH("*Prepared*",'School Form 1-Copy'!$AD$1:$AD$1000,0)+1))</f>
        <v/>
      </c>
    </row>
    <row r="366" spans="9:47">
      <c r="I366" t="str">
        <f t="shared" si="129"/>
        <v/>
      </c>
      <c r="J366" t="str">
        <f>IF(I366="","",VLOOKUP(F162,IF({1,0},'School Form 1-Copy'!$C$1:$C$1000,'School Form 1-Copy'!$A$1:$A$1000),2,0))</f>
        <v/>
      </c>
      <c r="K366" t="str">
        <f t="shared" si="130"/>
        <v/>
      </c>
      <c r="L366" t="str">
        <f t="shared" si="131"/>
        <v/>
      </c>
      <c r="M366" t="str">
        <f t="array" ref="M366">LOOKUP("zzzzz",CHOOSE({1,2},"",INDEX(I:I,SMALL(IF($I$3:$I$1000&lt;&gt;"",ROW($I$3:$I$1000)),ROWS($M$3:M366)))))</f>
        <v/>
      </c>
      <c r="N366" t="str">
        <f t="shared" si="113"/>
        <v/>
      </c>
      <c r="O366" t="str">
        <f t="shared" si="114"/>
        <v/>
      </c>
      <c r="P366" t="str">
        <f t="shared" si="115"/>
        <v/>
      </c>
      <c r="Q366" t="str">
        <f t="shared" si="116"/>
        <v/>
      </c>
      <c r="R366" t="str">
        <f>IFERROR(TRIM(MID(SUBSTITUTE(SUBSTITUTE(","&amp;$M366," ",", ",LEN($M366)-LEN(SUBSTITUTE($M366," ",""))),",",REPT(" ",50)),50*COLUMNS($M:M),50)),"")</f>
        <v/>
      </c>
      <c r="S366" t="str">
        <f>IFERROR(TRIM(MID(SUBSTITUTE(SUBSTITUTE(","&amp;$M366," ",", ",LEN($M366)-LEN(SUBSTITUTE($M366," ",""))),",",REPT(" ",50)),50*COLUMNS($M:N),50)),"")</f>
        <v/>
      </c>
      <c r="T366" t="str">
        <f>IFERROR(TRIM(MID(SUBSTITUTE(SUBSTITUTE(","&amp;$M366," ",", ",LEN($M366)-LEN(SUBSTITUTE($M366," ",""))),",",REPT(" ",50)),50*COLUMNS($M:O),50)),"")</f>
        <v/>
      </c>
      <c r="U366" t="str">
        <f>IFERROR(TRIM(MID(SUBSTITUTE(SUBSTITUTE(","&amp;$M366," ",", ",LEN($M366)-LEN(SUBSTITUTE($M366," ",""))),",",REPT(" ",50)),50*COLUMNS($M:P),50)),"")</f>
        <v/>
      </c>
      <c r="V366" s="53" t="e">
        <f>IF(LEN(TRIM(MID(SUBSTITUTE(SUBSTITUTE(","&amp;$Q366," ",", ",LEN($Q366)-LEN(SUBSTITUTE($Q366," ",""))),",",REPT(" ",50)),50*COLUMNS($Q:S),50)))&gt;3,TRIM(MID(SUBSTITUTE(SUBSTITUTE(","&amp;$Q366," ",", ",LEN($Q366)-LEN(SUBSTITUTE($Q366," ",""))),",",REPT(" ",50)),50*COLUMNS($Q:S),50)),"")</f>
        <v>#VALUE!</v>
      </c>
      <c r="W366" s="53" t="e">
        <f t="shared" si="117"/>
        <v>#VALUE!</v>
      </c>
      <c r="X366" t="e">
        <f t="shared" si="112"/>
        <v>#VALUE!</v>
      </c>
      <c r="Y366" s="54" t="e">
        <f t="shared" si="118"/>
        <v>#VALUE!</v>
      </c>
      <c r="Z366" s="53" t="e">
        <f>IF(AND(LEN(TRIM(MID(SUBSTITUTE(SUBSTITUTE(","&amp;$R366," ",", ",LEN($R366)-LEN(SUBSTITUTE($R366," ",""))),",",REPT(" ",50)),50*COLUMNS($R:R),50))&gt;0),LEFT(TRIM(MID(SUBSTITUTE(SUBSTITUTE(","&amp;$R366," ",", ",LEN($R366)-LEN(SUBSTITUTE($R366," ",""))),",",REPT(" ",50)),50*COLUMNS($R:R),50)),1)="I",LEFT(TRIM(MID(SUBSTITUTE(SUBSTITUTE(","&amp;$R366," ",", ",LEN($R366)-LEN(SUBSTITUTE($R366," ",""))),",",REPT(" ",50)),50*COLUMNS($R:R),50)),1)="V",LEFT(TRIM(MID(SUBSTITUTE(SUBSTITUTE(","&amp;$R366," ",", ",LEN($R366)-LEN(SUBSTITUTE($R366," ",""))),",",REPT(" ",50)),50*COLUMNS($R:R),50)),1)="X",LEFT(TRIM(MID(SUBSTITUTE(SUBSTITUTE(","&amp;$R366," ",", ",LEN($R366)-LEN(SUBSTITUTE($R366," ",""))),",",REPT(" ",50)),50*COLUMNS($R:R),50)),1)="J"),TRIM(MID(SUBSTITUTE(SUBSTITUTE(","&amp;$R366," ",", ",LEN($R366)-LEN(SUBSTITUTE($R366," ",""))),",",REPT(" ",50)),50*COLUMNS($R:R),50)),R366)</f>
        <v>#VALUE!</v>
      </c>
      <c r="AA366" s="55" t="str">
        <f t="shared" si="119"/>
        <v xml:space="preserve"> </v>
      </c>
      <c r="AB366" s="56" t="e">
        <f>IF(AE366="",IF(OR(LEFT(W366,1)="I",LEFT(W366,1)="V",LEFT(W366,1)="X",LEFT(W366,2)="JR",LEFT(W366,2)="SR"),IF(LEN(T366)-LEN(SUBSTITUTE(T366," ",""))&gt;=2,LEFT(T366,(FIND(" ",T366,1)-1)),W366),IF(AND(W366="",V366=""),IF(SUBSTITUTE(SUBSTITUTE(SUBSTITUTE(R366,AA366,""),".","")," ","")="",IF(LEN(TRIM(MID(SUBSTITUTE(SUBSTITUTE(","&amp;$Q366," ",", ",LEN($Q366)-LEN(SUBSTITUTE($Q366," ",""))),",",REPT(" ",50)),50*COLUMNS($Q:S),50)))&gt;3,LEFT(TRIM(MID(SUBSTITUTE(SUBSTITUTE(","&amp;$Q366," ",", ",LEN($Q366)-LEN(SUBSTITUTE($Q366," ",""))),",",REPT(" ",50)),50*COLUMNS($Q:S),50)),3),TRIM(MID(SUBSTITUTE(SUBSTITUTE(","&amp;$Q366," ",", ",LEN($Q366)-LEN(SUBSTITUTE($Q366," ",""))),",",REPT(" ",50)),50*COLUMNS($Q:S),50))),SUBSTITUTE(SUBSTITUTE(SUBSTITUTE(R366,AA366,""),".","")," ","")),IF(AND(LEN(W366)&gt;0,LEN(V366)&gt;0),IF(SUBSTITUTE(SUBSTITUTE(SUBSTITUTE(R366,AA366,""),".","")," ","")="",IF(LEN(TRIM(MID(SUBSTITUTE(SUBSTITUTE(","&amp;$Q366," ",", ",LEN($Q366)-LEN(SUBSTITUTE($Q366," ",""))),",",REPT(" ",50)),50*COLUMNS($Q:S),50)))&gt;3,LEFT(TRIM(MID(SUBSTITUTE(SUBSTITUTE(","&amp;$Q366," ",", ",LEN($Q366)-LEN(SUBSTITUTE($Q366," ",""))),",",REPT(" ",50)),50*COLUMNS($Q:S),50)),3),TRIM(MID(SUBSTITUTE(SUBSTITUTE(","&amp;$Q366," ",", ",LEN($Q366)-LEN(SUBSTITUTE($Q366," ",""))),",",REPT(" ",50)),50*COLUMNS($Q:S),50))),SUBSTITUTE(SUBSTITUTE(SUBSTITUTE(R366,AA366,""),".","")," ","")),""))),AE366)</f>
        <v>#VALUE!</v>
      </c>
      <c r="AC366" s="56" t="e">
        <f t="shared" si="120"/>
        <v>#VALUE!</v>
      </c>
      <c r="AD366" s="57" t="str">
        <f t="shared" si="121"/>
        <v/>
      </c>
      <c r="AE366" t="str">
        <f t="array" ref="AE366">IFERROR(INDEX(elem_res,MATCH(TRUE,ISNUMBER(SEARCH(elem_ext,AA366)),0)),"")</f>
        <v/>
      </c>
      <c r="AF366" t="str">
        <f t="shared" si="122"/>
        <v xml:space="preserve"> </v>
      </c>
      <c r="AG366" t="str">
        <f t="shared" si="123"/>
        <v/>
      </c>
      <c r="AH366" t="e">
        <f t="shared" si="124"/>
        <v>#VALUE!</v>
      </c>
      <c r="AI366" t="str">
        <f t="shared" si="125"/>
        <v/>
      </c>
      <c r="AJ366" t="str">
        <f t="shared" si="126"/>
        <v/>
      </c>
      <c r="AK366" t="str">
        <f t="shared" si="127"/>
        <v/>
      </c>
      <c r="AL366" t="str">
        <f t="shared" si="128"/>
        <v/>
      </c>
      <c r="AM366" t="str">
        <f>IF(R366="","",'School Form 1-Copy'!$F$4)</f>
        <v/>
      </c>
      <c r="AN366" t="str">
        <f>IF(R366="","",'School Form 1-Copy'!$F$3)</f>
        <v/>
      </c>
      <c r="AO366" t="str">
        <f>IF(R366="","",'School Form 1-Copy'!$AH$3)</f>
        <v/>
      </c>
      <c r="AP366" t="str">
        <f>IF(R366="","",'School Form 1-Copy'!$S$3)</f>
        <v/>
      </c>
      <c r="AQ366" t="str">
        <f>IF(R366="","",IF('School Form 1-Copy'!$K$3="NCR","NCR",IF('School Form 1-Copy'!$K$3="ARMM","ARMM",IF('School Form 1-Copy'!$K$3="CARAGA","CARAGA",MID('School Form 1-Copy'!$K$3,FIND(" ",'School Form 1-Copy'!$K$3)+1,256)))))</f>
        <v/>
      </c>
      <c r="AR366" t="str">
        <f>IF(R366="","",MID('School Form 1-Copy'!$AB$4,FIND(" ",'School Form 1-Copy'!$AB$4)+1,256))</f>
        <v/>
      </c>
      <c r="AS366" t="str">
        <f>IF(R366="","",'School Form 1-Copy'!$AH$4)</f>
        <v/>
      </c>
      <c r="AT366" t="str">
        <f>IF(S366="","",'School Form 1-Copy'!$S$4)</f>
        <v/>
      </c>
      <c r="AU366" t="str">
        <f ca="1">IF(AM366="","",INDIRECT("'"&amp;"School Form 1-Copy"&amp;"'!"&amp;"AD"&amp;MATCH("*Prepared*",'School Form 1-Copy'!$AD$1:$AD$1000,0)+1))</f>
        <v/>
      </c>
    </row>
    <row r="367" spans="9:47">
      <c r="I367" t="str">
        <f t="shared" si="129"/>
        <v/>
      </c>
      <c r="J367" t="str">
        <f>IF(I367="","",VLOOKUP(F163,IF({1,0},'School Form 1-Copy'!$C$1:$C$1000,'School Form 1-Copy'!$A$1:$A$1000),2,0))</f>
        <v/>
      </c>
      <c r="K367" t="str">
        <f t="shared" si="130"/>
        <v/>
      </c>
      <c r="L367" t="str">
        <f t="shared" si="131"/>
        <v/>
      </c>
      <c r="M367" t="str">
        <f t="array" ref="M367">LOOKUP("zzzzz",CHOOSE({1,2},"",INDEX(I:I,SMALL(IF($I$3:$I$1000&lt;&gt;"",ROW($I$3:$I$1000)),ROWS($M$3:M367)))))</f>
        <v/>
      </c>
      <c r="N367" t="str">
        <f t="shared" si="113"/>
        <v/>
      </c>
      <c r="O367" t="str">
        <f t="shared" si="114"/>
        <v/>
      </c>
      <c r="P367" t="str">
        <f t="shared" si="115"/>
        <v/>
      </c>
      <c r="Q367" t="str">
        <f t="shared" si="116"/>
        <v/>
      </c>
      <c r="R367" t="str">
        <f>IFERROR(TRIM(MID(SUBSTITUTE(SUBSTITUTE(","&amp;$M367," ",", ",LEN($M367)-LEN(SUBSTITUTE($M367," ",""))),",",REPT(" ",50)),50*COLUMNS($M:M),50)),"")</f>
        <v/>
      </c>
      <c r="S367" t="str">
        <f>IFERROR(TRIM(MID(SUBSTITUTE(SUBSTITUTE(","&amp;$M367," ",", ",LEN($M367)-LEN(SUBSTITUTE($M367," ",""))),",",REPT(" ",50)),50*COLUMNS($M:N),50)),"")</f>
        <v/>
      </c>
      <c r="T367" t="str">
        <f>IFERROR(TRIM(MID(SUBSTITUTE(SUBSTITUTE(","&amp;$M367," ",", ",LEN($M367)-LEN(SUBSTITUTE($M367," ",""))),",",REPT(" ",50)),50*COLUMNS($M:O),50)),"")</f>
        <v/>
      </c>
      <c r="U367" t="str">
        <f>IFERROR(TRIM(MID(SUBSTITUTE(SUBSTITUTE(","&amp;$M367," ",", ",LEN($M367)-LEN(SUBSTITUTE($M367," ",""))),",",REPT(" ",50)),50*COLUMNS($M:P),50)),"")</f>
        <v/>
      </c>
      <c r="V367" s="53" t="e">
        <f>IF(LEN(TRIM(MID(SUBSTITUTE(SUBSTITUTE(","&amp;$Q367," ",", ",LEN($Q367)-LEN(SUBSTITUTE($Q367," ",""))),",",REPT(" ",50)),50*COLUMNS($Q:S),50)))&gt;3,TRIM(MID(SUBSTITUTE(SUBSTITUTE(","&amp;$Q367," ",", ",LEN($Q367)-LEN(SUBSTITUTE($Q367," ",""))),",",REPT(" ",50)),50*COLUMNS($Q:S),50)),"")</f>
        <v>#VALUE!</v>
      </c>
      <c r="W367" s="53" t="e">
        <f t="shared" si="117"/>
        <v>#VALUE!</v>
      </c>
      <c r="X367" t="e">
        <f t="shared" si="112"/>
        <v>#VALUE!</v>
      </c>
      <c r="Y367" s="54" t="e">
        <f t="shared" si="118"/>
        <v>#VALUE!</v>
      </c>
      <c r="Z367" s="53" t="e">
        <f>IF(AND(LEN(TRIM(MID(SUBSTITUTE(SUBSTITUTE(","&amp;$R367," ",", ",LEN($R367)-LEN(SUBSTITUTE($R367," ",""))),",",REPT(" ",50)),50*COLUMNS($R:R),50))&gt;0),LEFT(TRIM(MID(SUBSTITUTE(SUBSTITUTE(","&amp;$R367," ",", ",LEN($R367)-LEN(SUBSTITUTE($R367," ",""))),",",REPT(" ",50)),50*COLUMNS($R:R),50)),1)="I",LEFT(TRIM(MID(SUBSTITUTE(SUBSTITUTE(","&amp;$R367," ",", ",LEN($R367)-LEN(SUBSTITUTE($R367," ",""))),",",REPT(" ",50)),50*COLUMNS($R:R),50)),1)="V",LEFT(TRIM(MID(SUBSTITUTE(SUBSTITUTE(","&amp;$R367," ",", ",LEN($R367)-LEN(SUBSTITUTE($R367," ",""))),",",REPT(" ",50)),50*COLUMNS($R:R),50)),1)="X",LEFT(TRIM(MID(SUBSTITUTE(SUBSTITUTE(","&amp;$R367," ",", ",LEN($R367)-LEN(SUBSTITUTE($R367," ",""))),",",REPT(" ",50)),50*COLUMNS($R:R),50)),1)="J"),TRIM(MID(SUBSTITUTE(SUBSTITUTE(","&amp;$R367," ",", ",LEN($R367)-LEN(SUBSTITUTE($R367," ",""))),",",REPT(" ",50)),50*COLUMNS($R:R),50)),R367)</f>
        <v>#VALUE!</v>
      </c>
      <c r="AA367" s="55" t="str">
        <f t="shared" si="119"/>
        <v xml:space="preserve"> </v>
      </c>
      <c r="AB367" s="56" t="e">
        <f>IF(AE367="",IF(OR(LEFT(W367,1)="I",LEFT(W367,1)="V",LEFT(W367,1)="X",LEFT(W367,2)="JR",LEFT(W367,2)="SR"),IF(LEN(T367)-LEN(SUBSTITUTE(T367," ",""))&gt;=2,LEFT(T367,(FIND(" ",T367,1)-1)),W367),IF(AND(W367="",V367=""),IF(SUBSTITUTE(SUBSTITUTE(SUBSTITUTE(R367,AA367,""),".","")," ","")="",IF(LEN(TRIM(MID(SUBSTITUTE(SUBSTITUTE(","&amp;$Q367," ",", ",LEN($Q367)-LEN(SUBSTITUTE($Q367," ",""))),",",REPT(" ",50)),50*COLUMNS($Q:S),50)))&gt;3,LEFT(TRIM(MID(SUBSTITUTE(SUBSTITUTE(","&amp;$Q367," ",", ",LEN($Q367)-LEN(SUBSTITUTE($Q367," ",""))),",",REPT(" ",50)),50*COLUMNS($Q:S),50)),3),TRIM(MID(SUBSTITUTE(SUBSTITUTE(","&amp;$Q367," ",", ",LEN($Q367)-LEN(SUBSTITUTE($Q367," ",""))),",",REPT(" ",50)),50*COLUMNS($Q:S),50))),SUBSTITUTE(SUBSTITUTE(SUBSTITUTE(R367,AA367,""),".","")," ","")),IF(AND(LEN(W367)&gt;0,LEN(V367)&gt;0),IF(SUBSTITUTE(SUBSTITUTE(SUBSTITUTE(R367,AA367,""),".","")," ","")="",IF(LEN(TRIM(MID(SUBSTITUTE(SUBSTITUTE(","&amp;$Q367," ",", ",LEN($Q367)-LEN(SUBSTITUTE($Q367," ",""))),",",REPT(" ",50)),50*COLUMNS($Q:S),50)))&gt;3,LEFT(TRIM(MID(SUBSTITUTE(SUBSTITUTE(","&amp;$Q367," ",", ",LEN($Q367)-LEN(SUBSTITUTE($Q367," ",""))),",",REPT(" ",50)),50*COLUMNS($Q:S),50)),3),TRIM(MID(SUBSTITUTE(SUBSTITUTE(","&amp;$Q367," ",", ",LEN($Q367)-LEN(SUBSTITUTE($Q367," ",""))),",",REPT(" ",50)),50*COLUMNS($Q:S),50))),SUBSTITUTE(SUBSTITUTE(SUBSTITUTE(R367,AA367,""),".","")," ","")),""))),AE367)</f>
        <v>#VALUE!</v>
      </c>
      <c r="AC367" s="56" t="e">
        <f t="shared" si="120"/>
        <v>#VALUE!</v>
      </c>
      <c r="AD367" s="57" t="str">
        <f t="shared" si="121"/>
        <v/>
      </c>
      <c r="AE367" t="str">
        <f t="array" ref="AE367">IFERROR(INDEX(elem_res,MATCH(TRUE,ISNUMBER(SEARCH(elem_ext,AA367)),0)),"")</f>
        <v/>
      </c>
      <c r="AF367" t="str">
        <f t="shared" si="122"/>
        <v xml:space="preserve"> </v>
      </c>
      <c r="AG367" t="str">
        <f t="shared" si="123"/>
        <v/>
      </c>
      <c r="AH367" t="e">
        <f t="shared" si="124"/>
        <v>#VALUE!</v>
      </c>
      <c r="AI367" t="str">
        <f t="shared" si="125"/>
        <v/>
      </c>
      <c r="AJ367" t="str">
        <f t="shared" si="126"/>
        <v/>
      </c>
      <c r="AK367" t="str">
        <f t="shared" si="127"/>
        <v/>
      </c>
      <c r="AL367" t="str">
        <f t="shared" si="128"/>
        <v/>
      </c>
      <c r="AM367" t="str">
        <f>IF(R367="","",'School Form 1-Copy'!$F$4)</f>
        <v/>
      </c>
      <c r="AN367" t="str">
        <f>IF(R367="","",'School Form 1-Copy'!$F$3)</f>
        <v/>
      </c>
      <c r="AO367" t="str">
        <f>IF(R367="","",'School Form 1-Copy'!$AH$3)</f>
        <v/>
      </c>
      <c r="AP367" t="str">
        <f>IF(R367="","",'School Form 1-Copy'!$S$3)</f>
        <v/>
      </c>
      <c r="AQ367" t="str">
        <f>IF(R367="","",IF('School Form 1-Copy'!$K$3="NCR","NCR",IF('School Form 1-Copy'!$K$3="ARMM","ARMM",IF('School Form 1-Copy'!$K$3="CARAGA","CARAGA",MID('School Form 1-Copy'!$K$3,FIND(" ",'School Form 1-Copy'!$K$3)+1,256)))))</f>
        <v/>
      </c>
      <c r="AR367" t="str">
        <f>IF(R367="","",MID('School Form 1-Copy'!$AB$4,FIND(" ",'School Form 1-Copy'!$AB$4)+1,256))</f>
        <v/>
      </c>
      <c r="AS367" t="str">
        <f>IF(R367="","",'School Form 1-Copy'!$AH$4)</f>
        <v/>
      </c>
      <c r="AT367" t="str">
        <f>IF(S367="","",'School Form 1-Copy'!$S$4)</f>
        <v/>
      </c>
      <c r="AU367" t="str">
        <f ca="1">IF(AM367="","",INDIRECT("'"&amp;"School Form 1-Copy"&amp;"'!"&amp;"AD"&amp;MATCH("*Prepared*",'School Form 1-Copy'!$AD$1:$AD$1000,0)+1))</f>
        <v/>
      </c>
    </row>
    <row r="368" spans="9:47">
      <c r="I368" t="str">
        <f t="shared" si="129"/>
        <v/>
      </c>
      <c r="J368" t="str">
        <f>IF(I368="","",VLOOKUP(F164,IF({1,0},'School Form 1-Copy'!$C$1:$C$1000,'School Form 1-Copy'!$A$1:$A$1000),2,0))</f>
        <v/>
      </c>
      <c r="K368" t="str">
        <f t="shared" si="130"/>
        <v/>
      </c>
      <c r="L368" t="str">
        <f t="shared" si="131"/>
        <v/>
      </c>
      <c r="M368" t="str">
        <f t="array" ref="M368">LOOKUP("zzzzz",CHOOSE({1,2},"",INDEX(I:I,SMALL(IF($I$3:$I$1000&lt;&gt;"",ROW($I$3:$I$1000)),ROWS($M$3:M368)))))</f>
        <v/>
      </c>
      <c r="N368" t="str">
        <f t="shared" si="113"/>
        <v/>
      </c>
      <c r="O368" t="str">
        <f t="shared" si="114"/>
        <v/>
      </c>
      <c r="P368" t="str">
        <f t="shared" si="115"/>
        <v/>
      </c>
      <c r="Q368" t="str">
        <f t="shared" si="116"/>
        <v/>
      </c>
      <c r="R368" t="str">
        <f>IFERROR(TRIM(MID(SUBSTITUTE(SUBSTITUTE(","&amp;$M368," ",", ",LEN($M368)-LEN(SUBSTITUTE($M368," ",""))),",",REPT(" ",50)),50*COLUMNS($M:M),50)),"")</f>
        <v/>
      </c>
      <c r="S368" t="str">
        <f>IFERROR(TRIM(MID(SUBSTITUTE(SUBSTITUTE(","&amp;$M368," ",", ",LEN($M368)-LEN(SUBSTITUTE($M368," ",""))),",",REPT(" ",50)),50*COLUMNS($M:N),50)),"")</f>
        <v/>
      </c>
      <c r="T368" t="str">
        <f>IFERROR(TRIM(MID(SUBSTITUTE(SUBSTITUTE(","&amp;$M368," ",", ",LEN($M368)-LEN(SUBSTITUTE($M368," ",""))),",",REPT(" ",50)),50*COLUMNS($M:O),50)),"")</f>
        <v/>
      </c>
      <c r="U368" t="str">
        <f>IFERROR(TRIM(MID(SUBSTITUTE(SUBSTITUTE(","&amp;$M368," ",", ",LEN($M368)-LEN(SUBSTITUTE($M368," ",""))),",",REPT(" ",50)),50*COLUMNS($M:P),50)),"")</f>
        <v/>
      </c>
      <c r="V368" s="53" t="e">
        <f>IF(LEN(TRIM(MID(SUBSTITUTE(SUBSTITUTE(","&amp;$Q368," ",", ",LEN($Q368)-LEN(SUBSTITUTE($Q368," ",""))),",",REPT(" ",50)),50*COLUMNS($Q:S),50)))&gt;3,TRIM(MID(SUBSTITUTE(SUBSTITUTE(","&amp;$Q368," ",", ",LEN($Q368)-LEN(SUBSTITUTE($Q368," ",""))),",",REPT(" ",50)),50*COLUMNS($Q:S),50)),"")</f>
        <v>#VALUE!</v>
      </c>
      <c r="W368" s="53" t="e">
        <f t="shared" si="117"/>
        <v>#VALUE!</v>
      </c>
      <c r="X368" t="e">
        <f t="shared" si="112"/>
        <v>#VALUE!</v>
      </c>
      <c r="Y368" s="54" t="e">
        <f t="shared" si="118"/>
        <v>#VALUE!</v>
      </c>
      <c r="Z368" s="53" t="e">
        <f>IF(AND(LEN(TRIM(MID(SUBSTITUTE(SUBSTITUTE(","&amp;$R368," ",", ",LEN($R368)-LEN(SUBSTITUTE($R368," ",""))),",",REPT(" ",50)),50*COLUMNS($R:R),50))&gt;0),LEFT(TRIM(MID(SUBSTITUTE(SUBSTITUTE(","&amp;$R368," ",", ",LEN($R368)-LEN(SUBSTITUTE($R368," ",""))),",",REPT(" ",50)),50*COLUMNS($R:R),50)),1)="I",LEFT(TRIM(MID(SUBSTITUTE(SUBSTITUTE(","&amp;$R368," ",", ",LEN($R368)-LEN(SUBSTITUTE($R368," ",""))),",",REPT(" ",50)),50*COLUMNS($R:R),50)),1)="V",LEFT(TRIM(MID(SUBSTITUTE(SUBSTITUTE(","&amp;$R368," ",", ",LEN($R368)-LEN(SUBSTITUTE($R368," ",""))),",",REPT(" ",50)),50*COLUMNS($R:R),50)),1)="X",LEFT(TRIM(MID(SUBSTITUTE(SUBSTITUTE(","&amp;$R368," ",", ",LEN($R368)-LEN(SUBSTITUTE($R368," ",""))),",",REPT(" ",50)),50*COLUMNS($R:R),50)),1)="J"),TRIM(MID(SUBSTITUTE(SUBSTITUTE(","&amp;$R368," ",", ",LEN($R368)-LEN(SUBSTITUTE($R368," ",""))),",",REPT(" ",50)),50*COLUMNS($R:R),50)),R368)</f>
        <v>#VALUE!</v>
      </c>
      <c r="AA368" s="55" t="str">
        <f t="shared" si="119"/>
        <v xml:space="preserve"> </v>
      </c>
      <c r="AB368" s="56" t="e">
        <f>IF(AE368="",IF(OR(LEFT(W368,1)="I",LEFT(W368,1)="V",LEFT(W368,1)="X",LEFT(W368,2)="JR",LEFT(W368,2)="SR"),IF(LEN(T368)-LEN(SUBSTITUTE(T368," ",""))&gt;=2,LEFT(T368,(FIND(" ",T368,1)-1)),W368),IF(AND(W368="",V368=""),IF(SUBSTITUTE(SUBSTITUTE(SUBSTITUTE(R368,AA368,""),".","")," ","")="",IF(LEN(TRIM(MID(SUBSTITUTE(SUBSTITUTE(","&amp;$Q368," ",", ",LEN($Q368)-LEN(SUBSTITUTE($Q368," ",""))),",",REPT(" ",50)),50*COLUMNS($Q:S),50)))&gt;3,LEFT(TRIM(MID(SUBSTITUTE(SUBSTITUTE(","&amp;$Q368," ",", ",LEN($Q368)-LEN(SUBSTITUTE($Q368," ",""))),",",REPT(" ",50)),50*COLUMNS($Q:S),50)),3),TRIM(MID(SUBSTITUTE(SUBSTITUTE(","&amp;$Q368," ",", ",LEN($Q368)-LEN(SUBSTITUTE($Q368," ",""))),",",REPT(" ",50)),50*COLUMNS($Q:S),50))),SUBSTITUTE(SUBSTITUTE(SUBSTITUTE(R368,AA368,""),".","")," ","")),IF(AND(LEN(W368)&gt;0,LEN(V368)&gt;0),IF(SUBSTITUTE(SUBSTITUTE(SUBSTITUTE(R368,AA368,""),".","")," ","")="",IF(LEN(TRIM(MID(SUBSTITUTE(SUBSTITUTE(","&amp;$Q368," ",", ",LEN($Q368)-LEN(SUBSTITUTE($Q368," ",""))),",",REPT(" ",50)),50*COLUMNS($Q:S),50)))&gt;3,LEFT(TRIM(MID(SUBSTITUTE(SUBSTITUTE(","&amp;$Q368," ",", ",LEN($Q368)-LEN(SUBSTITUTE($Q368," ",""))),",",REPT(" ",50)),50*COLUMNS($Q:S),50)),3),TRIM(MID(SUBSTITUTE(SUBSTITUTE(","&amp;$Q368," ",", ",LEN($Q368)-LEN(SUBSTITUTE($Q368," ",""))),",",REPT(" ",50)),50*COLUMNS($Q:S),50))),SUBSTITUTE(SUBSTITUTE(SUBSTITUTE(R368,AA368,""),".","")," ","")),""))),AE368)</f>
        <v>#VALUE!</v>
      </c>
      <c r="AC368" s="56" t="e">
        <f t="shared" si="120"/>
        <v>#VALUE!</v>
      </c>
      <c r="AD368" s="57" t="str">
        <f t="shared" si="121"/>
        <v/>
      </c>
      <c r="AE368" t="str">
        <f t="array" ref="AE368">IFERROR(INDEX(elem_res,MATCH(TRUE,ISNUMBER(SEARCH(elem_ext,AA368)),0)),"")</f>
        <v/>
      </c>
      <c r="AF368" t="str">
        <f t="shared" si="122"/>
        <v xml:space="preserve"> </v>
      </c>
      <c r="AG368" t="str">
        <f t="shared" si="123"/>
        <v/>
      </c>
      <c r="AH368" t="e">
        <f t="shared" si="124"/>
        <v>#VALUE!</v>
      </c>
      <c r="AI368" t="str">
        <f t="shared" si="125"/>
        <v/>
      </c>
      <c r="AJ368" t="str">
        <f t="shared" si="126"/>
        <v/>
      </c>
      <c r="AK368" t="str">
        <f t="shared" si="127"/>
        <v/>
      </c>
      <c r="AL368" t="str">
        <f t="shared" si="128"/>
        <v/>
      </c>
      <c r="AM368" t="str">
        <f>IF(R368="","",'School Form 1-Copy'!$F$4)</f>
        <v/>
      </c>
      <c r="AN368" t="str">
        <f>IF(R368="","",'School Form 1-Copy'!$F$3)</f>
        <v/>
      </c>
      <c r="AO368" t="str">
        <f>IF(R368="","",'School Form 1-Copy'!$AH$3)</f>
        <v/>
      </c>
      <c r="AP368" t="str">
        <f>IF(R368="","",'School Form 1-Copy'!$S$3)</f>
        <v/>
      </c>
      <c r="AQ368" t="str">
        <f>IF(R368="","",IF('School Form 1-Copy'!$K$3="NCR","NCR",IF('School Form 1-Copy'!$K$3="ARMM","ARMM",IF('School Form 1-Copy'!$K$3="CARAGA","CARAGA",MID('School Form 1-Copy'!$K$3,FIND(" ",'School Form 1-Copy'!$K$3)+1,256)))))</f>
        <v/>
      </c>
      <c r="AR368" t="str">
        <f>IF(R368="","",MID('School Form 1-Copy'!$AB$4,FIND(" ",'School Form 1-Copy'!$AB$4)+1,256))</f>
        <v/>
      </c>
      <c r="AS368" t="str">
        <f>IF(R368="","",'School Form 1-Copy'!$AH$4)</f>
        <v/>
      </c>
      <c r="AT368" t="str">
        <f>IF(S368="","",'School Form 1-Copy'!$S$4)</f>
        <v/>
      </c>
      <c r="AU368" t="str">
        <f ca="1">IF(AM368="","",INDIRECT("'"&amp;"School Form 1-Copy"&amp;"'!"&amp;"AD"&amp;MATCH("*Prepared*",'School Form 1-Copy'!$AD$1:$AD$1000,0)+1))</f>
        <v/>
      </c>
    </row>
    <row r="369" spans="9:47">
      <c r="I369" t="str">
        <f t="shared" si="129"/>
        <v/>
      </c>
      <c r="J369" t="str">
        <f>IF(I369="","",VLOOKUP(F165,IF({1,0},'School Form 1-Copy'!$C$1:$C$1000,'School Form 1-Copy'!$A$1:$A$1000),2,0))</f>
        <v/>
      </c>
      <c r="K369" t="str">
        <f t="shared" si="130"/>
        <v/>
      </c>
      <c r="L369" t="str">
        <f t="shared" si="131"/>
        <v/>
      </c>
      <c r="M369" t="str">
        <f t="array" ref="M369">LOOKUP("zzzzz",CHOOSE({1,2},"",INDEX(I:I,SMALL(IF($I$3:$I$1000&lt;&gt;"",ROW($I$3:$I$1000)),ROWS($M$3:M369)))))</f>
        <v/>
      </c>
      <c r="N369" t="str">
        <f t="shared" si="113"/>
        <v/>
      </c>
      <c r="O369" t="str">
        <f t="shared" si="114"/>
        <v/>
      </c>
      <c r="P369" t="str">
        <f t="shared" si="115"/>
        <v/>
      </c>
      <c r="Q369" t="str">
        <f t="shared" si="116"/>
        <v/>
      </c>
      <c r="R369" t="str">
        <f>IFERROR(TRIM(MID(SUBSTITUTE(SUBSTITUTE(","&amp;$M369," ",", ",LEN($M369)-LEN(SUBSTITUTE($M369," ",""))),",",REPT(" ",50)),50*COLUMNS($M:M),50)),"")</f>
        <v/>
      </c>
      <c r="S369" t="str">
        <f>IFERROR(TRIM(MID(SUBSTITUTE(SUBSTITUTE(","&amp;$M369," ",", ",LEN($M369)-LEN(SUBSTITUTE($M369," ",""))),",",REPT(" ",50)),50*COLUMNS($M:N),50)),"")</f>
        <v/>
      </c>
      <c r="T369" t="str">
        <f>IFERROR(TRIM(MID(SUBSTITUTE(SUBSTITUTE(","&amp;$M369," ",", ",LEN($M369)-LEN(SUBSTITUTE($M369," ",""))),",",REPT(" ",50)),50*COLUMNS($M:O),50)),"")</f>
        <v/>
      </c>
      <c r="U369" t="str">
        <f>IFERROR(TRIM(MID(SUBSTITUTE(SUBSTITUTE(","&amp;$M369," ",", ",LEN($M369)-LEN(SUBSTITUTE($M369," ",""))),",",REPT(" ",50)),50*COLUMNS($M:P),50)),"")</f>
        <v/>
      </c>
      <c r="V369" s="53" t="e">
        <f>IF(LEN(TRIM(MID(SUBSTITUTE(SUBSTITUTE(","&amp;$Q369," ",", ",LEN($Q369)-LEN(SUBSTITUTE($Q369," ",""))),",",REPT(" ",50)),50*COLUMNS($Q:S),50)))&gt;3,TRIM(MID(SUBSTITUTE(SUBSTITUTE(","&amp;$Q369," ",", ",LEN($Q369)-LEN(SUBSTITUTE($Q369," ",""))),",",REPT(" ",50)),50*COLUMNS($Q:S),50)),"")</f>
        <v>#VALUE!</v>
      </c>
      <c r="W369" s="53" t="e">
        <f t="shared" si="117"/>
        <v>#VALUE!</v>
      </c>
      <c r="X369" t="e">
        <f t="shared" si="112"/>
        <v>#VALUE!</v>
      </c>
      <c r="Y369" s="54" t="e">
        <f t="shared" si="118"/>
        <v>#VALUE!</v>
      </c>
      <c r="Z369" s="53" t="e">
        <f>IF(AND(LEN(TRIM(MID(SUBSTITUTE(SUBSTITUTE(","&amp;$R369," ",", ",LEN($R369)-LEN(SUBSTITUTE($R369," ",""))),",",REPT(" ",50)),50*COLUMNS($R:R),50))&gt;0),LEFT(TRIM(MID(SUBSTITUTE(SUBSTITUTE(","&amp;$R369," ",", ",LEN($R369)-LEN(SUBSTITUTE($R369," ",""))),",",REPT(" ",50)),50*COLUMNS($R:R),50)),1)="I",LEFT(TRIM(MID(SUBSTITUTE(SUBSTITUTE(","&amp;$R369," ",", ",LEN($R369)-LEN(SUBSTITUTE($R369," ",""))),",",REPT(" ",50)),50*COLUMNS($R:R),50)),1)="V",LEFT(TRIM(MID(SUBSTITUTE(SUBSTITUTE(","&amp;$R369," ",", ",LEN($R369)-LEN(SUBSTITUTE($R369," ",""))),",",REPT(" ",50)),50*COLUMNS($R:R),50)),1)="X",LEFT(TRIM(MID(SUBSTITUTE(SUBSTITUTE(","&amp;$R369," ",", ",LEN($R369)-LEN(SUBSTITUTE($R369," ",""))),",",REPT(" ",50)),50*COLUMNS($R:R),50)),1)="J"),TRIM(MID(SUBSTITUTE(SUBSTITUTE(","&amp;$R369," ",", ",LEN($R369)-LEN(SUBSTITUTE($R369," ",""))),",",REPT(" ",50)),50*COLUMNS($R:R),50)),R369)</f>
        <v>#VALUE!</v>
      </c>
      <c r="AA369" s="55" t="str">
        <f t="shared" si="119"/>
        <v xml:space="preserve"> </v>
      </c>
      <c r="AB369" s="56" t="e">
        <f>IF(AE369="",IF(OR(LEFT(W369,1)="I",LEFT(W369,1)="V",LEFT(W369,1)="X",LEFT(W369,2)="JR",LEFT(W369,2)="SR"),IF(LEN(T369)-LEN(SUBSTITUTE(T369," ",""))&gt;=2,LEFT(T369,(FIND(" ",T369,1)-1)),W369),IF(AND(W369="",V369=""),IF(SUBSTITUTE(SUBSTITUTE(SUBSTITUTE(R369,AA369,""),".","")," ","")="",IF(LEN(TRIM(MID(SUBSTITUTE(SUBSTITUTE(","&amp;$Q369," ",", ",LEN($Q369)-LEN(SUBSTITUTE($Q369," ",""))),",",REPT(" ",50)),50*COLUMNS($Q:S),50)))&gt;3,LEFT(TRIM(MID(SUBSTITUTE(SUBSTITUTE(","&amp;$Q369," ",", ",LEN($Q369)-LEN(SUBSTITUTE($Q369," ",""))),",",REPT(" ",50)),50*COLUMNS($Q:S),50)),3),TRIM(MID(SUBSTITUTE(SUBSTITUTE(","&amp;$Q369," ",", ",LEN($Q369)-LEN(SUBSTITUTE($Q369," ",""))),",",REPT(" ",50)),50*COLUMNS($Q:S),50))),SUBSTITUTE(SUBSTITUTE(SUBSTITUTE(R369,AA369,""),".","")," ","")),IF(AND(LEN(W369)&gt;0,LEN(V369)&gt;0),IF(SUBSTITUTE(SUBSTITUTE(SUBSTITUTE(R369,AA369,""),".","")," ","")="",IF(LEN(TRIM(MID(SUBSTITUTE(SUBSTITUTE(","&amp;$Q369," ",", ",LEN($Q369)-LEN(SUBSTITUTE($Q369," ",""))),",",REPT(" ",50)),50*COLUMNS($Q:S),50)))&gt;3,LEFT(TRIM(MID(SUBSTITUTE(SUBSTITUTE(","&amp;$Q369," ",", ",LEN($Q369)-LEN(SUBSTITUTE($Q369," ",""))),",",REPT(" ",50)),50*COLUMNS($Q:S),50)),3),TRIM(MID(SUBSTITUTE(SUBSTITUTE(","&amp;$Q369," ",", ",LEN($Q369)-LEN(SUBSTITUTE($Q369," ",""))),",",REPT(" ",50)),50*COLUMNS($Q:S),50))),SUBSTITUTE(SUBSTITUTE(SUBSTITUTE(R369,AA369,""),".","")," ","")),""))),AE369)</f>
        <v>#VALUE!</v>
      </c>
      <c r="AC369" s="56" t="e">
        <f t="shared" si="120"/>
        <v>#VALUE!</v>
      </c>
      <c r="AD369" s="57" t="str">
        <f t="shared" si="121"/>
        <v/>
      </c>
      <c r="AE369" t="str">
        <f t="array" ref="AE369">IFERROR(INDEX(elem_res,MATCH(TRUE,ISNUMBER(SEARCH(elem_ext,AA369)),0)),"")</f>
        <v/>
      </c>
      <c r="AF369" t="str">
        <f t="shared" si="122"/>
        <v xml:space="preserve"> </v>
      </c>
      <c r="AG369" t="str">
        <f t="shared" si="123"/>
        <v/>
      </c>
      <c r="AH369" t="e">
        <f t="shared" si="124"/>
        <v>#VALUE!</v>
      </c>
      <c r="AI369" t="str">
        <f t="shared" si="125"/>
        <v/>
      </c>
      <c r="AJ369" t="str">
        <f t="shared" si="126"/>
        <v/>
      </c>
      <c r="AK369" t="str">
        <f t="shared" si="127"/>
        <v/>
      </c>
      <c r="AL369" t="str">
        <f t="shared" si="128"/>
        <v/>
      </c>
      <c r="AM369" t="str">
        <f>IF(R369="","",'School Form 1-Copy'!$F$4)</f>
        <v/>
      </c>
      <c r="AN369" t="str">
        <f>IF(R369="","",'School Form 1-Copy'!$F$3)</f>
        <v/>
      </c>
      <c r="AO369" t="str">
        <f>IF(R369="","",'School Form 1-Copy'!$AH$3)</f>
        <v/>
      </c>
      <c r="AP369" t="str">
        <f>IF(R369="","",'School Form 1-Copy'!$S$3)</f>
        <v/>
      </c>
      <c r="AQ369" t="str">
        <f>IF(R369="","",IF('School Form 1-Copy'!$K$3="NCR","NCR",IF('School Form 1-Copy'!$K$3="ARMM","ARMM",IF('School Form 1-Copy'!$K$3="CARAGA","CARAGA",MID('School Form 1-Copy'!$K$3,FIND(" ",'School Form 1-Copy'!$K$3)+1,256)))))</f>
        <v/>
      </c>
      <c r="AR369" t="str">
        <f>IF(R369="","",MID('School Form 1-Copy'!$AB$4,FIND(" ",'School Form 1-Copy'!$AB$4)+1,256))</f>
        <v/>
      </c>
      <c r="AS369" t="str">
        <f>IF(R369="","",'School Form 1-Copy'!$AH$4)</f>
        <v/>
      </c>
      <c r="AT369" t="str">
        <f>IF(S369="","",'School Form 1-Copy'!$S$4)</f>
        <v/>
      </c>
      <c r="AU369" t="str">
        <f ca="1">IF(AM369="","",INDIRECT("'"&amp;"School Form 1-Copy"&amp;"'!"&amp;"AD"&amp;MATCH("*Prepared*",'School Form 1-Copy'!$AD$1:$AD$1000,0)+1))</f>
        <v/>
      </c>
    </row>
    <row r="370" spans="9:47">
      <c r="I370" t="str">
        <f t="shared" si="129"/>
        <v/>
      </c>
      <c r="J370" t="str">
        <f>IF(I370="","",VLOOKUP(F166,IF({1,0},'School Form 1-Copy'!$C$1:$C$1000,'School Form 1-Copy'!$A$1:$A$1000),2,0))</f>
        <v/>
      </c>
      <c r="K370" t="str">
        <f t="shared" si="130"/>
        <v/>
      </c>
      <c r="L370" t="str">
        <f t="shared" si="131"/>
        <v/>
      </c>
      <c r="M370" t="str">
        <f t="array" ref="M370">LOOKUP("zzzzz",CHOOSE({1,2},"",INDEX(I:I,SMALL(IF($I$3:$I$1000&lt;&gt;"",ROW($I$3:$I$1000)),ROWS($M$3:M370)))))</f>
        <v/>
      </c>
      <c r="N370" t="str">
        <f t="shared" si="113"/>
        <v/>
      </c>
      <c r="O370" t="str">
        <f t="shared" si="114"/>
        <v/>
      </c>
      <c r="P370" t="str">
        <f t="shared" si="115"/>
        <v/>
      </c>
      <c r="Q370" t="str">
        <f t="shared" si="116"/>
        <v/>
      </c>
      <c r="R370" t="str">
        <f>IFERROR(TRIM(MID(SUBSTITUTE(SUBSTITUTE(","&amp;$M370," ",", ",LEN($M370)-LEN(SUBSTITUTE($M370," ",""))),",",REPT(" ",50)),50*COLUMNS($M:M),50)),"")</f>
        <v/>
      </c>
      <c r="S370" t="str">
        <f>IFERROR(TRIM(MID(SUBSTITUTE(SUBSTITUTE(","&amp;$M370," ",", ",LEN($M370)-LEN(SUBSTITUTE($M370," ",""))),",",REPT(" ",50)),50*COLUMNS($M:N),50)),"")</f>
        <v/>
      </c>
      <c r="T370" t="str">
        <f>IFERROR(TRIM(MID(SUBSTITUTE(SUBSTITUTE(","&amp;$M370," ",", ",LEN($M370)-LEN(SUBSTITUTE($M370," ",""))),",",REPT(" ",50)),50*COLUMNS($M:O),50)),"")</f>
        <v/>
      </c>
      <c r="U370" t="str">
        <f>IFERROR(TRIM(MID(SUBSTITUTE(SUBSTITUTE(","&amp;$M370," ",", ",LEN($M370)-LEN(SUBSTITUTE($M370," ",""))),",",REPT(" ",50)),50*COLUMNS($M:P),50)),"")</f>
        <v/>
      </c>
      <c r="V370" s="53" t="e">
        <f>IF(LEN(TRIM(MID(SUBSTITUTE(SUBSTITUTE(","&amp;$Q370," ",", ",LEN($Q370)-LEN(SUBSTITUTE($Q370," ",""))),",",REPT(" ",50)),50*COLUMNS($Q:S),50)))&gt;3,TRIM(MID(SUBSTITUTE(SUBSTITUTE(","&amp;$Q370," ",", ",LEN($Q370)-LEN(SUBSTITUTE($Q370," ",""))),",",REPT(" ",50)),50*COLUMNS($Q:S),50)),"")</f>
        <v>#VALUE!</v>
      </c>
      <c r="W370" s="53" t="e">
        <f t="shared" si="117"/>
        <v>#VALUE!</v>
      </c>
      <c r="X370" t="e">
        <f t="shared" si="112"/>
        <v>#VALUE!</v>
      </c>
      <c r="Y370" s="54" t="e">
        <f t="shared" si="118"/>
        <v>#VALUE!</v>
      </c>
      <c r="Z370" s="53" t="e">
        <f>IF(AND(LEN(TRIM(MID(SUBSTITUTE(SUBSTITUTE(","&amp;$R370," ",", ",LEN($R370)-LEN(SUBSTITUTE($R370," ",""))),",",REPT(" ",50)),50*COLUMNS($R:R),50))&gt;0),LEFT(TRIM(MID(SUBSTITUTE(SUBSTITUTE(","&amp;$R370," ",", ",LEN($R370)-LEN(SUBSTITUTE($R370," ",""))),",",REPT(" ",50)),50*COLUMNS($R:R),50)),1)="I",LEFT(TRIM(MID(SUBSTITUTE(SUBSTITUTE(","&amp;$R370," ",", ",LEN($R370)-LEN(SUBSTITUTE($R370," ",""))),",",REPT(" ",50)),50*COLUMNS($R:R),50)),1)="V",LEFT(TRIM(MID(SUBSTITUTE(SUBSTITUTE(","&amp;$R370," ",", ",LEN($R370)-LEN(SUBSTITUTE($R370," ",""))),",",REPT(" ",50)),50*COLUMNS($R:R),50)),1)="X",LEFT(TRIM(MID(SUBSTITUTE(SUBSTITUTE(","&amp;$R370," ",", ",LEN($R370)-LEN(SUBSTITUTE($R370," ",""))),",",REPT(" ",50)),50*COLUMNS($R:R),50)),1)="J"),TRIM(MID(SUBSTITUTE(SUBSTITUTE(","&amp;$R370," ",", ",LEN($R370)-LEN(SUBSTITUTE($R370," ",""))),",",REPT(" ",50)),50*COLUMNS($R:R),50)),R370)</f>
        <v>#VALUE!</v>
      </c>
      <c r="AA370" s="55" t="str">
        <f t="shared" si="119"/>
        <v xml:space="preserve"> </v>
      </c>
      <c r="AB370" s="56" t="e">
        <f>IF(AE370="",IF(OR(LEFT(W370,1)="I",LEFT(W370,1)="V",LEFT(W370,1)="X",LEFT(W370,2)="JR",LEFT(W370,2)="SR"),IF(LEN(T370)-LEN(SUBSTITUTE(T370," ",""))&gt;=2,LEFT(T370,(FIND(" ",T370,1)-1)),W370),IF(AND(W370="",V370=""),IF(SUBSTITUTE(SUBSTITUTE(SUBSTITUTE(R370,AA370,""),".","")," ","")="",IF(LEN(TRIM(MID(SUBSTITUTE(SUBSTITUTE(","&amp;$Q370," ",", ",LEN($Q370)-LEN(SUBSTITUTE($Q370," ",""))),",",REPT(" ",50)),50*COLUMNS($Q:S),50)))&gt;3,LEFT(TRIM(MID(SUBSTITUTE(SUBSTITUTE(","&amp;$Q370," ",", ",LEN($Q370)-LEN(SUBSTITUTE($Q370," ",""))),",",REPT(" ",50)),50*COLUMNS($Q:S),50)),3),TRIM(MID(SUBSTITUTE(SUBSTITUTE(","&amp;$Q370," ",", ",LEN($Q370)-LEN(SUBSTITUTE($Q370," ",""))),",",REPT(" ",50)),50*COLUMNS($Q:S),50))),SUBSTITUTE(SUBSTITUTE(SUBSTITUTE(R370,AA370,""),".","")," ","")),IF(AND(LEN(W370)&gt;0,LEN(V370)&gt;0),IF(SUBSTITUTE(SUBSTITUTE(SUBSTITUTE(R370,AA370,""),".","")," ","")="",IF(LEN(TRIM(MID(SUBSTITUTE(SUBSTITUTE(","&amp;$Q370," ",", ",LEN($Q370)-LEN(SUBSTITUTE($Q370," ",""))),",",REPT(" ",50)),50*COLUMNS($Q:S),50)))&gt;3,LEFT(TRIM(MID(SUBSTITUTE(SUBSTITUTE(","&amp;$Q370," ",", ",LEN($Q370)-LEN(SUBSTITUTE($Q370," ",""))),",",REPT(" ",50)),50*COLUMNS($Q:S),50)),3),TRIM(MID(SUBSTITUTE(SUBSTITUTE(","&amp;$Q370," ",", ",LEN($Q370)-LEN(SUBSTITUTE($Q370," ",""))),",",REPT(" ",50)),50*COLUMNS($Q:S),50))),SUBSTITUTE(SUBSTITUTE(SUBSTITUTE(R370,AA370,""),".","")," ","")),""))),AE370)</f>
        <v>#VALUE!</v>
      </c>
      <c r="AC370" s="56" t="e">
        <f t="shared" si="120"/>
        <v>#VALUE!</v>
      </c>
      <c r="AD370" s="57" t="str">
        <f t="shared" si="121"/>
        <v/>
      </c>
      <c r="AE370" t="str">
        <f t="array" ref="AE370">IFERROR(INDEX(elem_res,MATCH(TRUE,ISNUMBER(SEARCH(elem_ext,AA370)),0)),"")</f>
        <v/>
      </c>
      <c r="AF370" t="str">
        <f t="shared" si="122"/>
        <v xml:space="preserve"> </v>
      </c>
      <c r="AG370" t="str">
        <f t="shared" si="123"/>
        <v/>
      </c>
      <c r="AH370" t="e">
        <f t="shared" si="124"/>
        <v>#VALUE!</v>
      </c>
      <c r="AI370" t="str">
        <f t="shared" si="125"/>
        <v/>
      </c>
      <c r="AJ370" t="str">
        <f t="shared" si="126"/>
        <v/>
      </c>
      <c r="AK370" t="str">
        <f t="shared" si="127"/>
        <v/>
      </c>
      <c r="AL370" t="str">
        <f t="shared" si="128"/>
        <v/>
      </c>
      <c r="AM370" t="str">
        <f>IF(R370="","",'School Form 1-Copy'!$F$4)</f>
        <v/>
      </c>
      <c r="AN370" t="str">
        <f>IF(R370="","",'School Form 1-Copy'!$F$3)</f>
        <v/>
      </c>
      <c r="AO370" t="str">
        <f>IF(R370="","",'School Form 1-Copy'!$AH$3)</f>
        <v/>
      </c>
      <c r="AP370" t="str">
        <f>IF(R370="","",'School Form 1-Copy'!$S$3)</f>
        <v/>
      </c>
      <c r="AQ370" t="str">
        <f>IF(R370="","",IF('School Form 1-Copy'!$K$3="NCR","NCR",IF('School Form 1-Copy'!$K$3="ARMM","ARMM",IF('School Form 1-Copy'!$K$3="CARAGA","CARAGA",MID('School Form 1-Copy'!$K$3,FIND(" ",'School Form 1-Copy'!$K$3)+1,256)))))</f>
        <v/>
      </c>
      <c r="AR370" t="str">
        <f>IF(R370="","",MID('School Form 1-Copy'!$AB$4,FIND(" ",'School Form 1-Copy'!$AB$4)+1,256))</f>
        <v/>
      </c>
      <c r="AS370" t="str">
        <f>IF(R370="","",'School Form 1-Copy'!$AH$4)</f>
        <v/>
      </c>
      <c r="AT370" t="str">
        <f>IF(S370="","",'School Form 1-Copy'!$S$4)</f>
        <v/>
      </c>
      <c r="AU370" t="str">
        <f ca="1">IF(AM370="","",INDIRECT("'"&amp;"School Form 1-Copy"&amp;"'!"&amp;"AD"&amp;MATCH("*Prepared*",'School Form 1-Copy'!$AD$1:$AD$1000,0)+1))</f>
        <v/>
      </c>
    </row>
    <row r="371" spans="9:47">
      <c r="I371" t="str">
        <f t="shared" si="129"/>
        <v/>
      </c>
      <c r="J371" t="str">
        <f>IF(I371="","",VLOOKUP(F167,IF({1,0},'School Form 1-Copy'!$C$1:$C$1000,'School Form 1-Copy'!$A$1:$A$1000),2,0))</f>
        <v/>
      </c>
      <c r="K371" t="str">
        <f t="shared" si="130"/>
        <v/>
      </c>
      <c r="L371" t="str">
        <f t="shared" si="131"/>
        <v/>
      </c>
      <c r="M371" t="str">
        <f t="array" ref="M371">LOOKUP("zzzzz",CHOOSE({1,2},"",INDEX(I:I,SMALL(IF($I$3:$I$1000&lt;&gt;"",ROW($I$3:$I$1000)),ROWS($M$3:M371)))))</f>
        <v/>
      </c>
      <c r="N371" t="str">
        <f t="shared" si="113"/>
        <v/>
      </c>
      <c r="O371" t="str">
        <f t="shared" si="114"/>
        <v/>
      </c>
      <c r="P371" t="str">
        <f t="shared" si="115"/>
        <v/>
      </c>
      <c r="Q371" t="str">
        <f t="shared" si="116"/>
        <v/>
      </c>
      <c r="R371" t="str">
        <f>IFERROR(TRIM(MID(SUBSTITUTE(SUBSTITUTE(","&amp;$M371," ",", ",LEN($M371)-LEN(SUBSTITUTE($M371," ",""))),",",REPT(" ",50)),50*COLUMNS($M:M),50)),"")</f>
        <v/>
      </c>
      <c r="S371" t="str">
        <f>IFERROR(TRIM(MID(SUBSTITUTE(SUBSTITUTE(","&amp;$M371," ",", ",LEN($M371)-LEN(SUBSTITUTE($M371," ",""))),",",REPT(" ",50)),50*COLUMNS($M:N),50)),"")</f>
        <v/>
      </c>
      <c r="T371" t="str">
        <f>IFERROR(TRIM(MID(SUBSTITUTE(SUBSTITUTE(","&amp;$M371," ",", ",LEN($M371)-LEN(SUBSTITUTE($M371," ",""))),",",REPT(" ",50)),50*COLUMNS($M:O),50)),"")</f>
        <v/>
      </c>
      <c r="U371" t="str">
        <f>IFERROR(TRIM(MID(SUBSTITUTE(SUBSTITUTE(","&amp;$M371," ",", ",LEN($M371)-LEN(SUBSTITUTE($M371," ",""))),",",REPT(" ",50)),50*COLUMNS($M:P),50)),"")</f>
        <v/>
      </c>
      <c r="V371" s="53" t="e">
        <f>IF(LEN(TRIM(MID(SUBSTITUTE(SUBSTITUTE(","&amp;$Q371," ",", ",LEN($Q371)-LEN(SUBSTITUTE($Q371," ",""))),",",REPT(" ",50)),50*COLUMNS($Q:S),50)))&gt;3,TRIM(MID(SUBSTITUTE(SUBSTITUTE(","&amp;$Q371," ",", ",LEN($Q371)-LEN(SUBSTITUTE($Q371," ",""))),",",REPT(" ",50)),50*COLUMNS($Q:S),50)),"")</f>
        <v>#VALUE!</v>
      </c>
      <c r="W371" s="53" t="e">
        <f t="shared" si="117"/>
        <v>#VALUE!</v>
      </c>
      <c r="X371" t="e">
        <f t="shared" si="112"/>
        <v>#VALUE!</v>
      </c>
      <c r="Y371" s="54" t="e">
        <f t="shared" si="118"/>
        <v>#VALUE!</v>
      </c>
      <c r="Z371" s="53" t="e">
        <f>IF(AND(LEN(TRIM(MID(SUBSTITUTE(SUBSTITUTE(","&amp;$R371," ",", ",LEN($R371)-LEN(SUBSTITUTE($R371," ",""))),",",REPT(" ",50)),50*COLUMNS($R:R),50))&gt;0),LEFT(TRIM(MID(SUBSTITUTE(SUBSTITUTE(","&amp;$R371," ",", ",LEN($R371)-LEN(SUBSTITUTE($R371," ",""))),",",REPT(" ",50)),50*COLUMNS($R:R),50)),1)="I",LEFT(TRIM(MID(SUBSTITUTE(SUBSTITUTE(","&amp;$R371," ",", ",LEN($R371)-LEN(SUBSTITUTE($R371," ",""))),",",REPT(" ",50)),50*COLUMNS($R:R),50)),1)="V",LEFT(TRIM(MID(SUBSTITUTE(SUBSTITUTE(","&amp;$R371," ",", ",LEN($R371)-LEN(SUBSTITUTE($R371," ",""))),",",REPT(" ",50)),50*COLUMNS($R:R),50)),1)="X",LEFT(TRIM(MID(SUBSTITUTE(SUBSTITUTE(","&amp;$R371," ",", ",LEN($R371)-LEN(SUBSTITUTE($R371," ",""))),",",REPT(" ",50)),50*COLUMNS($R:R),50)),1)="J"),TRIM(MID(SUBSTITUTE(SUBSTITUTE(","&amp;$R371," ",", ",LEN($R371)-LEN(SUBSTITUTE($R371," ",""))),",",REPT(" ",50)),50*COLUMNS($R:R),50)),R371)</f>
        <v>#VALUE!</v>
      </c>
      <c r="AA371" s="55" t="str">
        <f t="shared" si="119"/>
        <v xml:space="preserve"> </v>
      </c>
      <c r="AB371" s="56" t="e">
        <f>IF(AE371="",IF(OR(LEFT(W371,1)="I",LEFT(W371,1)="V",LEFT(W371,1)="X",LEFT(W371,2)="JR",LEFT(W371,2)="SR"),IF(LEN(T371)-LEN(SUBSTITUTE(T371," ",""))&gt;=2,LEFT(T371,(FIND(" ",T371,1)-1)),W371),IF(AND(W371="",V371=""),IF(SUBSTITUTE(SUBSTITUTE(SUBSTITUTE(R371,AA371,""),".","")," ","")="",IF(LEN(TRIM(MID(SUBSTITUTE(SUBSTITUTE(","&amp;$Q371," ",", ",LEN($Q371)-LEN(SUBSTITUTE($Q371," ",""))),",",REPT(" ",50)),50*COLUMNS($Q:S),50)))&gt;3,LEFT(TRIM(MID(SUBSTITUTE(SUBSTITUTE(","&amp;$Q371," ",", ",LEN($Q371)-LEN(SUBSTITUTE($Q371," ",""))),",",REPT(" ",50)),50*COLUMNS($Q:S),50)),3),TRIM(MID(SUBSTITUTE(SUBSTITUTE(","&amp;$Q371," ",", ",LEN($Q371)-LEN(SUBSTITUTE($Q371," ",""))),",",REPT(" ",50)),50*COLUMNS($Q:S),50))),SUBSTITUTE(SUBSTITUTE(SUBSTITUTE(R371,AA371,""),".","")," ","")),IF(AND(LEN(W371)&gt;0,LEN(V371)&gt;0),IF(SUBSTITUTE(SUBSTITUTE(SUBSTITUTE(R371,AA371,""),".","")," ","")="",IF(LEN(TRIM(MID(SUBSTITUTE(SUBSTITUTE(","&amp;$Q371," ",", ",LEN($Q371)-LEN(SUBSTITUTE($Q371," ",""))),",",REPT(" ",50)),50*COLUMNS($Q:S),50)))&gt;3,LEFT(TRIM(MID(SUBSTITUTE(SUBSTITUTE(","&amp;$Q371," ",", ",LEN($Q371)-LEN(SUBSTITUTE($Q371," ",""))),",",REPT(" ",50)),50*COLUMNS($Q:S),50)),3),TRIM(MID(SUBSTITUTE(SUBSTITUTE(","&amp;$Q371," ",", ",LEN($Q371)-LEN(SUBSTITUTE($Q371," ",""))),",",REPT(" ",50)),50*COLUMNS($Q:S),50))),SUBSTITUTE(SUBSTITUTE(SUBSTITUTE(R371,AA371,""),".","")," ","")),""))),AE371)</f>
        <v>#VALUE!</v>
      </c>
      <c r="AC371" s="56" t="e">
        <f t="shared" si="120"/>
        <v>#VALUE!</v>
      </c>
      <c r="AD371" s="57" t="str">
        <f t="shared" si="121"/>
        <v/>
      </c>
      <c r="AE371" t="str">
        <f t="array" ref="AE371">IFERROR(INDEX(elem_res,MATCH(TRUE,ISNUMBER(SEARCH(elem_ext,AA371)),0)),"")</f>
        <v/>
      </c>
      <c r="AF371" t="str">
        <f t="shared" si="122"/>
        <v xml:space="preserve"> </v>
      </c>
      <c r="AG371" t="str">
        <f t="shared" si="123"/>
        <v/>
      </c>
      <c r="AH371" t="e">
        <f t="shared" si="124"/>
        <v>#VALUE!</v>
      </c>
      <c r="AI371" t="str">
        <f t="shared" si="125"/>
        <v/>
      </c>
      <c r="AJ371" t="str">
        <f t="shared" si="126"/>
        <v/>
      </c>
      <c r="AK371" t="str">
        <f t="shared" si="127"/>
        <v/>
      </c>
      <c r="AL371" t="str">
        <f t="shared" si="128"/>
        <v/>
      </c>
      <c r="AM371" t="str">
        <f>IF(R371="","",'School Form 1-Copy'!$F$4)</f>
        <v/>
      </c>
      <c r="AN371" t="str">
        <f>IF(R371="","",'School Form 1-Copy'!$F$3)</f>
        <v/>
      </c>
      <c r="AO371" t="str">
        <f>IF(R371="","",'School Form 1-Copy'!$AH$3)</f>
        <v/>
      </c>
      <c r="AP371" t="str">
        <f>IF(R371="","",'School Form 1-Copy'!$S$3)</f>
        <v/>
      </c>
      <c r="AQ371" t="str">
        <f>IF(R371="","",IF('School Form 1-Copy'!$K$3="NCR","NCR",IF('School Form 1-Copy'!$K$3="ARMM","ARMM",IF('School Form 1-Copy'!$K$3="CARAGA","CARAGA",MID('School Form 1-Copy'!$K$3,FIND(" ",'School Form 1-Copy'!$K$3)+1,256)))))</f>
        <v/>
      </c>
      <c r="AR371" t="str">
        <f>IF(R371="","",MID('School Form 1-Copy'!$AB$4,FIND(" ",'School Form 1-Copy'!$AB$4)+1,256))</f>
        <v/>
      </c>
      <c r="AS371" t="str">
        <f>IF(R371="","",'School Form 1-Copy'!$AH$4)</f>
        <v/>
      </c>
      <c r="AT371" t="str">
        <f>IF(S371="","",'School Form 1-Copy'!$S$4)</f>
        <v/>
      </c>
      <c r="AU371" t="str">
        <f ca="1">IF(AM371="","",INDIRECT("'"&amp;"School Form 1-Copy"&amp;"'!"&amp;"AD"&amp;MATCH("*Prepared*",'School Form 1-Copy'!$AD$1:$AD$1000,0)+1))</f>
        <v/>
      </c>
    </row>
    <row r="372" spans="9:47">
      <c r="I372" t="str">
        <f t="shared" si="129"/>
        <v/>
      </c>
      <c r="J372" t="str">
        <f>IF(I372="","",VLOOKUP(F168,IF({1,0},'School Form 1-Copy'!$C$1:$C$1000,'School Form 1-Copy'!$A$1:$A$1000),2,0))</f>
        <v/>
      </c>
      <c r="K372" t="str">
        <f t="shared" si="130"/>
        <v/>
      </c>
      <c r="L372" t="str">
        <f t="shared" si="131"/>
        <v/>
      </c>
      <c r="M372" t="str">
        <f t="array" ref="M372">LOOKUP("zzzzz",CHOOSE({1,2},"",INDEX(I:I,SMALL(IF($I$3:$I$1000&lt;&gt;"",ROW($I$3:$I$1000)),ROWS($M$3:M372)))))</f>
        <v/>
      </c>
      <c r="N372" t="str">
        <f t="shared" si="113"/>
        <v/>
      </c>
      <c r="O372" t="str">
        <f t="shared" si="114"/>
        <v/>
      </c>
      <c r="P372" t="str">
        <f t="shared" si="115"/>
        <v/>
      </c>
      <c r="Q372" t="str">
        <f t="shared" si="116"/>
        <v/>
      </c>
      <c r="R372" t="str">
        <f>IFERROR(TRIM(MID(SUBSTITUTE(SUBSTITUTE(","&amp;$M372," ",", ",LEN($M372)-LEN(SUBSTITUTE($M372," ",""))),",",REPT(" ",50)),50*COLUMNS($M:M),50)),"")</f>
        <v/>
      </c>
      <c r="S372" t="str">
        <f>IFERROR(TRIM(MID(SUBSTITUTE(SUBSTITUTE(","&amp;$M372," ",", ",LEN($M372)-LEN(SUBSTITUTE($M372," ",""))),",",REPT(" ",50)),50*COLUMNS($M:N),50)),"")</f>
        <v/>
      </c>
      <c r="T372" t="str">
        <f>IFERROR(TRIM(MID(SUBSTITUTE(SUBSTITUTE(","&amp;$M372," ",", ",LEN($M372)-LEN(SUBSTITUTE($M372," ",""))),",",REPT(" ",50)),50*COLUMNS($M:O),50)),"")</f>
        <v/>
      </c>
      <c r="U372" t="str">
        <f>IFERROR(TRIM(MID(SUBSTITUTE(SUBSTITUTE(","&amp;$M372," ",", ",LEN($M372)-LEN(SUBSTITUTE($M372," ",""))),",",REPT(" ",50)),50*COLUMNS($M:P),50)),"")</f>
        <v/>
      </c>
      <c r="V372" s="53" t="e">
        <f>IF(LEN(TRIM(MID(SUBSTITUTE(SUBSTITUTE(","&amp;$Q372," ",", ",LEN($Q372)-LEN(SUBSTITUTE($Q372," ",""))),",",REPT(" ",50)),50*COLUMNS($Q:S),50)))&gt;3,TRIM(MID(SUBSTITUTE(SUBSTITUTE(","&amp;$Q372," ",", ",LEN($Q372)-LEN(SUBSTITUTE($Q372," ",""))),",",REPT(" ",50)),50*COLUMNS($Q:S),50)),"")</f>
        <v>#VALUE!</v>
      </c>
      <c r="W372" s="53" t="e">
        <f t="shared" si="117"/>
        <v>#VALUE!</v>
      </c>
      <c r="X372" t="e">
        <f t="shared" si="112"/>
        <v>#VALUE!</v>
      </c>
      <c r="Y372" s="54" t="e">
        <f t="shared" si="118"/>
        <v>#VALUE!</v>
      </c>
      <c r="Z372" s="53" t="e">
        <f>IF(AND(LEN(TRIM(MID(SUBSTITUTE(SUBSTITUTE(","&amp;$R372," ",", ",LEN($R372)-LEN(SUBSTITUTE($R372," ",""))),",",REPT(" ",50)),50*COLUMNS($R:R),50))&gt;0),LEFT(TRIM(MID(SUBSTITUTE(SUBSTITUTE(","&amp;$R372," ",", ",LEN($R372)-LEN(SUBSTITUTE($R372," ",""))),",",REPT(" ",50)),50*COLUMNS($R:R),50)),1)="I",LEFT(TRIM(MID(SUBSTITUTE(SUBSTITUTE(","&amp;$R372," ",", ",LEN($R372)-LEN(SUBSTITUTE($R372," ",""))),",",REPT(" ",50)),50*COLUMNS($R:R),50)),1)="V",LEFT(TRIM(MID(SUBSTITUTE(SUBSTITUTE(","&amp;$R372," ",", ",LEN($R372)-LEN(SUBSTITUTE($R372," ",""))),",",REPT(" ",50)),50*COLUMNS($R:R),50)),1)="X",LEFT(TRIM(MID(SUBSTITUTE(SUBSTITUTE(","&amp;$R372," ",", ",LEN($R372)-LEN(SUBSTITUTE($R372," ",""))),",",REPT(" ",50)),50*COLUMNS($R:R),50)),1)="J"),TRIM(MID(SUBSTITUTE(SUBSTITUTE(","&amp;$R372," ",", ",LEN($R372)-LEN(SUBSTITUTE($R372," ",""))),",",REPT(" ",50)),50*COLUMNS($R:R),50)),R372)</f>
        <v>#VALUE!</v>
      </c>
      <c r="AA372" s="55" t="str">
        <f t="shared" si="119"/>
        <v xml:space="preserve"> </v>
      </c>
      <c r="AB372" s="56" t="e">
        <f>IF(AE372="",IF(OR(LEFT(W372,1)="I",LEFT(W372,1)="V",LEFT(W372,1)="X",LEFT(W372,2)="JR",LEFT(W372,2)="SR"),IF(LEN(T372)-LEN(SUBSTITUTE(T372," ",""))&gt;=2,LEFT(T372,(FIND(" ",T372,1)-1)),W372),IF(AND(W372="",V372=""),IF(SUBSTITUTE(SUBSTITUTE(SUBSTITUTE(R372,AA372,""),".","")," ","")="",IF(LEN(TRIM(MID(SUBSTITUTE(SUBSTITUTE(","&amp;$Q372," ",", ",LEN($Q372)-LEN(SUBSTITUTE($Q372," ",""))),",",REPT(" ",50)),50*COLUMNS($Q:S),50)))&gt;3,LEFT(TRIM(MID(SUBSTITUTE(SUBSTITUTE(","&amp;$Q372," ",", ",LEN($Q372)-LEN(SUBSTITUTE($Q372," ",""))),",",REPT(" ",50)),50*COLUMNS($Q:S),50)),3),TRIM(MID(SUBSTITUTE(SUBSTITUTE(","&amp;$Q372," ",", ",LEN($Q372)-LEN(SUBSTITUTE($Q372," ",""))),",",REPT(" ",50)),50*COLUMNS($Q:S),50))),SUBSTITUTE(SUBSTITUTE(SUBSTITUTE(R372,AA372,""),".","")," ","")),IF(AND(LEN(W372)&gt;0,LEN(V372)&gt;0),IF(SUBSTITUTE(SUBSTITUTE(SUBSTITUTE(R372,AA372,""),".","")," ","")="",IF(LEN(TRIM(MID(SUBSTITUTE(SUBSTITUTE(","&amp;$Q372," ",", ",LEN($Q372)-LEN(SUBSTITUTE($Q372," ",""))),",",REPT(" ",50)),50*COLUMNS($Q:S),50)))&gt;3,LEFT(TRIM(MID(SUBSTITUTE(SUBSTITUTE(","&amp;$Q372," ",", ",LEN($Q372)-LEN(SUBSTITUTE($Q372," ",""))),",",REPT(" ",50)),50*COLUMNS($Q:S),50)),3),TRIM(MID(SUBSTITUTE(SUBSTITUTE(","&amp;$Q372," ",", ",LEN($Q372)-LEN(SUBSTITUTE($Q372," ",""))),",",REPT(" ",50)),50*COLUMNS($Q:S),50))),SUBSTITUTE(SUBSTITUTE(SUBSTITUTE(R372,AA372,""),".","")," ","")),""))),AE372)</f>
        <v>#VALUE!</v>
      </c>
      <c r="AC372" s="56" t="e">
        <f t="shared" si="120"/>
        <v>#VALUE!</v>
      </c>
      <c r="AD372" s="57" t="str">
        <f t="shared" si="121"/>
        <v/>
      </c>
      <c r="AE372" t="str">
        <f t="array" ref="AE372">IFERROR(INDEX(elem_res,MATCH(TRUE,ISNUMBER(SEARCH(elem_ext,AA372)),0)),"")</f>
        <v/>
      </c>
      <c r="AF372" t="str">
        <f t="shared" si="122"/>
        <v xml:space="preserve"> </v>
      </c>
      <c r="AG372" t="str">
        <f t="shared" si="123"/>
        <v/>
      </c>
      <c r="AH372" t="e">
        <f t="shared" si="124"/>
        <v>#VALUE!</v>
      </c>
      <c r="AI372" t="str">
        <f t="shared" si="125"/>
        <v/>
      </c>
      <c r="AJ372" t="str">
        <f t="shared" si="126"/>
        <v/>
      </c>
      <c r="AK372" t="str">
        <f t="shared" si="127"/>
        <v/>
      </c>
      <c r="AL372" t="str">
        <f t="shared" si="128"/>
        <v/>
      </c>
      <c r="AM372" t="str">
        <f>IF(R372="","",'School Form 1-Copy'!$F$4)</f>
        <v/>
      </c>
      <c r="AN372" t="str">
        <f>IF(R372="","",'School Form 1-Copy'!$F$3)</f>
        <v/>
      </c>
      <c r="AO372" t="str">
        <f>IF(R372="","",'School Form 1-Copy'!$AH$3)</f>
        <v/>
      </c>
      <c r="AP372" t="str">
        <f>IF(R372="","",'School Form 1-Copy'!$S$3)</f>
        <v/>
      </c>
      <c r="AQ372" t="str">
        <f>IF(R372="","",IF('School Form 1-Copy'!$K$3="NCR","NCR",IF('School Form 1-Copy'!$K$3="ARMM","ARMM",IF('School Form 1-Copy'!$K$3="CARAGA","CARAGA",MID('School Form 1-Copy'!$K$3,FIND(" ",'School Form 1-Copy'!$K$3)+1,256)))))</f>
        <v/>
      </c>
      <c r="AR372" t="str">
        <f>IF(R372="","",MID('School Form 1-Copy'!$AB$4,FIND(" ",'School Form 1-Copy'!$AB$4)+1,256))</f>
        <v/>
      </c>
      <c r="AS372" t="str">
        <f>IF(R372="","",'School Form 1-Copy'!$AH$4)</f>
        <v/>
      </c>
      <c r="AT372" t="str">
        <f>IF(S372="","",'School Form 1-Copy'!$S$4)</f>
        <v/>
      </c>
      <c r="AU372" t="str">
        <f ca="1">IF(AM372="","",INDIRECT("'"&amp;"School Form 1-Copy"&amp;"'!"&amp;"AD"&amp;MATCH("*Prepared*",'School Form 1-Copy'!$AD$1:$AD$1000,0)+1))</f>
        <v/>
      </c>
    </row>
    <row r="373" spans="9:47">
      <c r="I373" t="str">
        <f t="shared" si="129"/>
        <v/>
      </c>
      <c r="J373" t="str">
        <f>IF(I373="","",VLOOKUP(F169,IF({1,0},'School Form 1-Copy'!$C$1:$C$1000,'School Form 1-Copy'!$A$1:$A$1000),2,0))</f>
        <v/>
      </c>
      <c r="K373" t="str">
        <f t="shared" si="130"/>
        <v/>
      </c>
      <c r="L373" t="str">
        <f t="shared" si="131"/>
        <v/>
      </c>
      <c r="M373" t="str">
        <f t="array" ref="M373">LOOKUP("zzzzz",CHOOSE({1,2},"",INDEX(I:I,SMALL(IF($I$3:$I$1000&lt;&gt;"",ROW($I$3:$I$1000)),ROWS($M$3:M373)))))</f>
        <v/>
      </c>
      <c r="N373" t="str">
        <f t="shared" si="113"/>
        <v/>
      </c>
      <c r="O373" t="str">
        <f t="shared" si="114"/>
        <v/>
      </c>
      <c r="P373" t="str">
        <f t="shared" si="115"/>
        <v/>
      </c>
      <c r="Q373" t="str">
        <f t="shared" si="116"/>
        <v/>
      </c>
      <c r="R373" t="str">
        <f>IFERROR(TRIM(MID(SUBSTITUTE(SUBSTITUTE(","&amp;$M373," ",", ",LEN($M373)-LEN(SUBSTITUTE($M373," ",""))),",",REPT(" ",50)),50*COLUMNS($M:M),50)),"")</f>
        <v/>
      </c>
      <c r="S373" t="str">
        <f>IFERROR(TRIM(MID(SUBSTITUTE(SUBSTITUTE(","&amp;$M373," ",", ",LEN($M373)-LEN(SUBSTITUTE($M373," ",""))),",",REPT(" ",50)),50*COLUMNS($M:N),50)),"")</f>
        <v/>
      </c>
      <c r="T373" t="str">
        <f>IFERROR(TRIM(MID(SUBSTITUTE(SUBSTITUTE(","&amp;$M373," ",", ",LEN($M373)-LEN(SUBSTITUTE($M373," ",""))),",",REPT(" ",50)),50*COLUMNS($M:O),50)),"")</f>
        <v/>
      </c>
      <c r="U373" t="str">
        <f>IFERROR(TRIM(MID(SUBSTITUTE(SUBSTITUTE(","&amp;$M373," ",", ",LEN($M373)-LEN(SUBSTITUTE($M373," ",""))),",",REPT(" ",50)),50*COLUMNS($M:P),50)),"")</f>
        <v/>
      </c>
      <c r="V373" s="53" t="e">
        <f>IF(LEN(TRIM(MID(SUBSTITUTE(SUBSTITUTE(","&amp;$Q373," ",", ",LEN($Q373)-LEN(SUBSTITUTE($Q373," ",""))),",",REPT(" ",50)),50*COLUMNS($Q:S),50)))&gt;3,TRIM(MID(SUBSTITUTE(SUBSTITUTE(","&amp;$Q373," ",", ",LEN($Q373)-LEN(SUBSTITUTE($Q373," ",""))),",",REPT(" ",50)),50*COLUMNS($Q:S),50)),"")</f>
        <v>#VALUE!</v>
      </c>
      <c r="W373" s="53" t="e">
        <f t="shared" si="117"/>
        <v>#VALUE!</v>
      </c>
      <c r="X373" t="e">
        <f t="shared" si="112"/>
        <v>#VALUE!</v>
      </c>
      <c r="Y373" s="54" t="e">
        <f t="shared" si="118"/>
        <v>#VALUE!</v>
      </c>
      <c r="Z373" s="53" t="e">
        <f>IF(AND(LEN(TRIM(MID(SUBSTITUTE(SUBSTITUTE(","&amp;$R373," ",", ",LEN($R373)-LEN(SUBSTITUTE($R373," ",""))),",",REPT(" ",50)),50*COLUMNS($R:R),50))&gt;0),LEFT(TRIM(MID(SUBSTITUTE(SUBSTITUTE(","&amp;$R373," ",", ",LEN($R373)-LEN(SUBSTITUTE($R373," ",""))),",",REPT(" ",50)),50*COLUMNS($R:R),50)),1)="I",LEFT(TRIM(MID(SUBSTITUTE(SUBSTITUTE(","&amp;$R373," ",", ",LEN($R373)-LEN(SUBSTITUTE($R373," ",""))),",",REPT(" ",50)),50*COLUMNS($R:R),50)),1)="V",LEFT(TRIM(MID(SUBSTITUTE(SUBSTITUTE(","&amp;$R373," ",", ",LEN($R373)-LEN(SUBSTITUTE($R373," ",""))),",",REPT(" ",50)),50*COLUMNS($R:R),50)),1)="X",LEFT(TRIM(MID(SUBSTITUTE(SUBSTITUTE(","&amp;$R373," ",", ",LEN($R373)-LEN(SUBSTITUTE($R373," ",""))),",",REPT(" ",50)),50*COLUMNS($R:R),50)),1)="J"),TRIM(MID(SUBSTITUTE(SUBSTITUTE(","&amp;$R373," ",", ",LEN($R373)-LEN(SUBSTITUTE($R373," ",""))),",",REPT(" ",50)),50*COLUMNS($R:R),50)),R373)</f>
        <v>#VALUE!</v>
      </c>
      <c r="AA373" s="55" t="str">
        <f t="shared" si="119"/>
        <v xml:space="preserve"> </v>
      </c>
      <c r="AB373" s="56" t="e">
        <f>IF(AE373="",IF(OR(LEFT(W373,1)="I",LEFT(W373,1)="V",LEFT(W373,1)="X",LEFT(W373,2)="JR",LEFT(W373,2)="SR"),IF(LEN(T373)-LEN(SUBSTITUTE(T373," ",""))&gt;=2,LEFT(T373,(FIND(" ",T373,1)-1)),W373),IF(AND(W373="",V373=""),IF(SUBSTITUTE(SUBSTITUTE(SUBSTITUTE(R373,AA373,""),".","")," ","")="",IF(LEN(TRIM(MID(SUBSTITUTE(SUBSTITUTE(","&amp;$Q373," ",", ",LEN($Q373)-LEN(SUBSTITUTE($Q373," ",""))),",",REPT(" ",50)),50*COLUMNS($Q:S),50)))&gt;3,LEFT(TRIM(MID(SUBSTITUTE(SUBSTITUTE(","&amp;$Q373," ",", ",LEN($Q373)-LEN(SUBSTITUTE($Q373," ",""))),",",REPT(" ",50)),50*COLUMNS($Q:S),50)),3),TRIM(MID(SUBSTITUTE(SUBSTITUTE(","&amp;$Q373," ",", ",LEN($Q373)-LEN(SUBSTITUTE($Q373," ",""))),",",REPT(" ",50)),50*COLUMNS($Q:S),50))),SUBSTITUTE(SUBSTITUTE(SUBSTITUTE(R373,AA373,""),".","")," ","")),IF(AND(LEN(W373)&gt;0,LEN(V373)&gt;0),IF(SUBSTITUTE(SUBSTITUTE(SUBSTITUTE(R373,AA373,""),".","")," ","")="",IF(LEN(TRIM(MID(SUBSTITUTE(SUBSTITUTE(","&amp;$Q373," ",", ",LEN($Q373)-LEN(SUBSTITUTE($Q373," ",""))),",",REPT(" ",50)),50*COLUMNS($Q:S),50)))&gt;3,LEFT(TRIM(MID(SUBSTITUTE(SUBSTITUTE(","&amp;$Q373," ",", ",LEN($Q373)-LEN(SUBSTITUTE($Q373," ",""))),",",REPT(" ",50)),50*COLUMNS($Q:S),50)),3),TRIM(MID(SUBSTITUTE(SUBSTITUTE(","&amp;$Q373," ",", ",LEN($Q373)-LEN(SUBSTITUTE($Q373," ",""))),",",REPT(" ",50)),50*COLUMNS($Q:S),50))),SUBSTITUTE(SUBSTITUTE(SUBSTITUTE(R373,AA373,""),".","")," ","")),""))),AE373)</f>
        <v>#VALUE!</v>
      </c>
      <c r="AC373" s="56" t="e">
        <f t="shared" si="120"/>
        <v>#VALUE!</v>
      </c>
      <c r="AD373" s="57" t="str">
        <f t="shared" si="121"/>
        <v/>
      </c>
      <c r="AE373" t="str">
        <f t="array" ref="AE373">IFERROR(INDEX(elem_res,MATCH(TRUE,ISNUMBER(SEARCH(elem_ext,AA373)),0)),"")</f>
        <v/>
      </c>
      <c r="AF373" t="str">
        <f t="shared" si="122"/>
        <v xml:space="preserve"> </v>
      </c>
      <c r="AG373" t="str">
        <f t="shared" si="123"/>
        <v/>
      </c>
      <c r="AH373" t="e">
        <f t="shared" si="124"/>
        <v>#VALUE!</v>
      </c>
      <c r="AI373" t="str">
        <f t="shared" si="125"/>
        <v/>
      </c>
      <c r="AJ373" t="str">
        <f t="shared" si="126"/>
        <v/>
      </c>
      <c r="AK373" t="str">
        <f t="shared" si="127"/>
        <v/>
      </c>
      <c r="AL373" t="str">
        <f t="shared" si="128"/>
        <v/>
      </c>
      <c r="AM373" t="str">
        <f>IF(R373="","",'School Form 1-Copy'!$F$4)</f>
        <v/>
      </c>
      <c r="AN373" t="str">
        <f>IF(R373="","",'School Form 1-Copy'!$F$3)</f>
        <v/>
      </c>
      <c r="AO373" t="str">
        <f>IF(R373="","",'School Form 1-Copy'!$AH$3)</f>
        <v/>
      </c>
      <c r="AP373" t="str">
        <f>IF(R373="","",'School Form 1-Copy'!$S$3)</f>
        <v/>
      </c>
      <c r="AQ373" t="str">
        <f>IF(R373="","",IF('School Form 1-Copy'!$K$3="NCR","NCR",IF('School Form 1-Copy'!$K$3="ARMM","ARMM",IF('School Form 1-Copy'!$K$3="CARAGA","CARAGA",MID('School Form 1-Copy'!$K$3,FIND(" ",'School Form 1-Copy'!$K$3)+1,256)))))</f>
        <v/>
      </c>
      <c r="AR373" t="str">
        <f>IF(R373="","",MID('School Form 1-Copy'!$AB$4,FIND(" ",'School Form 1-Copy'!$AB$4)+1,256))</f>
        <v/>
      </c>
      <c r="AS373" t="str">
        <f>IF(R373="","",'School Form 1-Copy'!$AH$4)</f>
        <v/>
      </c>
      <c r="AT373" t="str">
        <f>IF(S373="","",'School Form 1-Copy'!$S$4)</f>
        <v/>
      </c>
      <c r="AU373" t="str">
        <f ca="1">IF(AM373="","",INDIRECT("'"&amp;"School Form 1-Copy"&amp;"'!"&amp;"AD"&amp;MATCH("*Prepared*",'School Form 1-Copy'!$AD$1:$AD$1000,0)+1))</f>
        <v/>
      </c>
    </row>
    <row r="374" spans="9:47">
      <c r="I374" t="str">
        <f t="shared" si="129"/>
        <v/>
      </c>
      <c r="J374" t="str">
        <f>IF(I374="","",VLOOKUP(F170,IF({1,0},'School Form 1-Copy'!$C$1:$C$1000,'School Form 1-Copy'!$A$1:$A$1000),2,0))</f>
        <v/>
      </c>
      <c r="K374" t="str">
        <f t="shared" si="130"/>
        <v/>
      </c>
      <c r="L374" t="str">
        <f t="shared" si="131"/>
        <v/>
      </c>
      <c r="M374" t="str">
        <f t="array" ref="M374">LOOKUP("zzzzz",CHOOSE({1,2},"",INDEX(I:I,SMALL(IF($I$3:$I$1000&lt;&gt;"",ROW($I$3:$I$1000)),ROWS($M$3:M374)))))</f>
        <v/>
      </c>
      <c r="N374" t="str">
        <f t="shared" si="113"/>
        <v/>
      </c>
      <c r="O374" t="str">
        <f t="shared" si="114"/>
        <v/>
      </c>
      <c r="P374" t="str">
        <f t="shared" si="115"/>
        <v/>
      </c>
      <c r="Q374" t="str">
        <f t="shared" si="116"/>
        <v/>
      </c>
      <c r="R374" t="str">
        <f>IFERROR(TRIM(MID(SUBSTITUTE(SUBSTITUTE(","&amp;$M374," ",", ",LEN($M374)-LEN(SUBSTITUTE($M374," ",""))),",",REPT(" ",50)),50*COLUMNS($M:M),50)),"")</f>
        <v/>
      </c>
      <c r="S374" t="str">
        <f>IFERROR(TRIM(MID(SUBSTITUTE(SUBSTITUTE(","&amp;$M374," ",", ",LEN($M374)-LEN(SUBSTITUTE($M374," ",""))),",",REPT(" ",50)),50*COLUMNS($M:N),50)),"")</f>
        <v/>
      </c>
      <c r="T374" t="str">
        <f>IFERROR(TRIM(MID(SUBSTITUTE(SUBSTITUTE(","&amp;$M374," ",", ",LEN($M374)-LEN(SUBSTITUTE($M374," ",""))),",",REPT(" ",50)),50*COLUMNS($M:O),50)),"")</f>
        <v/>
      </c>
      <c r="U374" t="str">
        <f>IFERROR(TRIM(MID(SUBSTITUTE(SUBSTITUTE(","&amp;$M374," ",", ",LEN($M374)-LEN(SUBSTITUTE($M374," ",""))),",",REPT(" ",50)),50*COLUMNS($M:P),50)),"")</f>
        <v/>
      </c>
      <c r="V374" s="53" t="e">
        <f>IF(LEN(TRIM(MID(SUBSTITUTE(SUBSTITUTE(","&amp;$Q374," ",", ",LEN($Q374)-LEN(SUBSTITUTE($Q374," ",""))),",",REPT(" ",50)),50*COLUMNS($Q:S),50)))&gt;3,TRIM(MID(SUBSTITUTE(SUBSTITUTE(","&amp;$Q374," ",", ",LEN($Q374)-LEN(SUBSTITUTE($Q374," ",""))),",",REPT(" ",50)),50*COLUMNS($Q:S),50)),"")</f>
        <v>#VALUE!</v>
      </c>
      <c r="W374" s="53" t="e">
        <f t="shared" si="117"/>
        <v>#VALUE!</v>
      </c>
      <c r="X374" t="e">
        <f t="shared" si="112"/>
        <v>#VALUE!</v>
      </c>
      <c r="Y374" s="54" t="e">
        <f t="shared" si="118"/>
        <v>#VALUE!</v>
      </c>
      <c r="Z374" s="53" t="e">
        <f>IF(AND(LEN(TRIM(MID(SUBSTITUTE(SUBSTITUTE(","&amp;$R374," ",", ",LEN($R374)-LEN(SUBSTITUTE($R374," ",""))),",",REPT(" ",50)),50*COLUMNS($R:R),50))&gt;0),LEFT(TRIM(MID(SUBSTITUTE(SUBSTITUTE(","&amp;$R374," ",", ",LEN($R374)-LEN(SUBSTITUTE($R374," ",""))),",",REPT(" ",50)),50*COLUMNS($R:R),50)),1)="I",LEFT(TRIM(MID(SUBSTITUTE(SUBSTITUTE(","&amp;$R374," ",", ",LEN($R374)-LEN(SUBSTITUTE($R374," ",""))),",",REPT(" ",50)),50*COLUMNS($R:R),50)),1)="V",LEFT(TRIM(MID(SUBSTITUTE(SUBSTITUTE(","&amp;$R374," ",", ",LEN($R374)-LEN(SUBSTITUTE($R374," ",""))),",",REPT(" ",50)),50*COLUMNS($R:R),50)),1)="X",LEFT(TRIM(MID(SUBSTITUTE(SUBSTITUTE(","&amp;$R374," ",", ",LEN($R374)-LEN(SUBSTITUTE($R374," ",""))),",",REPT(" ",50)),50*COLUMNS($R:R),50)),1)="J"),TRIM(MID(SUBSTITUTE(SUBSTITUTE(","&amp;$R374," ",", ",LEN($R374)-LEN(SUBSTITUTE($R374," ",""))),",",REPT(" ",50)),50*COLUMNS($R:R),50)),R374)</f>
        <v>#VALUE!</v>
      </c>
      <c r="AA374" s="55" t="str">
        <f t="shared" si="119"/>
        <v xml:space="preserve"> </v>
      </c>
      <c r="AB374" s="56" t="e">
        <f>IF(AE374="",IF(OR(LEFT(W374,1)="I",LEFT(W374,1)="V",LEFT(W374,1)="X",LEFT(W374,2)="JR",LEFT(W374,2)="SR"),IF(LEN(T374)-LEN(SUBSTITUTE(T374," ",""))&gt;=2,LEFT(T374,(FIND(" ",T374,1)-1)),W374),IF(AND(W374="",V374=""),IF(SUBSTITUTE(SUBSTITUTE(SUBSTITUTE(R374,AA374,""),".","")," ","")="",IF(LEN(TRIM(MID(SUBSTITUTE(SUBSTITUTE(","&amp;$Q374," ",", ",LEN($Q374)-LEN(SUBSTITUTE($Q374," ",""))),",",REPT(" ",50)),50*COLUMNS($Q:S),50)))&gt;3,LEFT(TRIM(MID(SUBSTITUTE(SUBSTITUTE(","&amp;$Q374," ",", ",LEN($Q374)-LEN(SUBSTITUTE($Q374," ",""))),",",REPT(" ",50)),50*COLUMNS($Q:S),50)),3),TRIM(MID(SUBSTITUTE(SUBSTITUTE(","&amp;$Q374," ",", ",LEN($Q374)-LEN(SUBSTITUTE($Q374," ",""))),",",REPT(" ",50)),50*COLUMNS($Q:S),50))),SUBSTITUTE(SUBSTITUTE(SUBSTITUTE(R374,AA374,""),".","")," ","")),IF(AND(LEN(W374)&gt;0,LEN(V374)&gt;0),IF(SUBSTITUTE(SUBSTITUTE(SUBSTITUTE(R374,AA374,""),".","")," ","")="",IF(LEN(TRIM(MID(SUBSTITUTE(SUBSTITUTE(","&amp;$Q374," ",", ",LEN($Q374)-LEN(SUBSTITUTE($Q374," ",""))),",",REPT(" ",50)),50*COLUMNS($Q:S),50)))&gt;3,LEFT(TRIM(MID(SUBSTITUTE(SUBSTITUTE(","&amp;$Q374," ",", ",LEN($Q374)-LEN(SUBSTITUTE($Q374," ",""))),",",REPT(" ",50)),50*COLUMNS($Q:S),50)),3),TRIM(MID(SUBSTITUTE(SUBSTITUTE(","&amp;$Q374," ",", ",LEN($Q374)-LEN(SUBSTITUTE($Q374," ",""))),",",REPT(" ",50)),50*COLUMNS($Q:S),50))),SUBSTITUTE(SUBSTITUTE(SUBSTITUTE(R374,AA374,""),".","")," ","")),""))),AE374)</f>
        <v>#VALUE!</v>
      </c>
      <c r="AC374" s="56" t="e">
        <f t="shared" si="120"/>
        <v>#VALUE!</v>
      </c>
      <c r="AD374" s="57" t="str">
        <f t="shared" si="121"/>
        <v/>
      </c>
      <c r="AE374" t="str">
        <f t="array" ref="AE374">IFERROR(INDEX(elem_res,MATCH(TRUE,ISNUMBER(SEARCH(elem_ext,AA374)),0)),"")</f>
        <v/>
      </c>
      <c r="AF374" t="str">
        <f t="shared" si="122"/>
        <v xml:space="preserve"> </v>
      </c>
      <c r="AG374" t="str">
        <f t="shared" si="123"/>
        <v/>
      </c>
      <c r="AH374" t="e">
        <f t="shared" si="124"/>
        <v>#VALUE!</v>
      </c>
      <c r="AI374" t="str">
        <f t="shared" si="125"/>
        <v/>
      </c>
      <c r="AJ374" t="str">
        <f t="shared" si="126"/>
        <v/>
      </c>
      <c r="AK374" t="str">
        <f t="shared" si="127"/>
        <v/>
      </c>
      <c r="AL374" t="str">
        <f t="shared" si="128"/>
        <v/>
      </c>
      <c r="AM374" t="str">
        <f>IF(R374="","",'School Form 1-Copy'!$F$4)</f>
        <v/>
      </c>
      <c r="AN374" t="str">
        <f>IF(R374="","",'School Form 1-Copy'!$F$3)</f>
        <v/>
      </c>
      <c r="AO374" t="str">
        <f>IF(R374="","",'School Form 1-Copy'!$AH$3)</f>
        <v/>
      </c>
      <c r="AP374" t="str">
        <f>IF(R374="","",'School Form 1-Copy'!$S$3)</f>
        <v/>
      </c>
      <c r="AQ374" t="str">
        <f>IF(R374="","",IF('School Form 1-Copy'!$K$3="NCR","NCR",IF('School Form 1-Copy'!$K$3="ARMM","ARMM",IF('School Form 1-Copy'!$K$3="CARAGA","CARAGA",MID('School Form 1-Copy'!$K$3,FIND(" ",'School Form 1-Copy'!$K$3)+1,256)))))</f>
        <v/>
      </c>
      <c r="AR374" t="str">
        <f>IF(R374="","",MID('School Form 1-Copy'!$AB$4,FIND(" ",'School Form 1-Copy'!$AB$4)+1,256))</f>
        <v/>
      </c>
      <c r="AS374" t="str">
        <f>IF(R374="","",'School Form 1-Copy'!$AH$4)</f>
        <v/>
      </c>
      <c r="AT374" t="str">
        <f>IF(S374="","",'School Form 1-Copy'!$S$4)</f>
        <v/>
      </c>
      <c r="AU374" t="str">
        <f ca="1">IF(AM374="","",INDIRECT("'"&amp;"School Form 1-Copy"&amp;"'!"&amp;"AD"&amp;MATCH("*Prepared*",'School Form 1-Copy'!$AD$1:$AD$1000,0)+1))</f>
        <v/>
      </c>
    </row>
    <row r="375" spans="9:47">
      <c r="I375" t="str">
        <f t="shared" si="129"/>
        <v/>
      </c>
      <c r="J375" t="str">
        <f>IF(I375="","",VLOOKUP(F171,IF({1,0},'School Form 1-Copy'!$C$1:$C$1000,'School Form 1-Copy'!$A$1:$A$1000),2,0))</f>
        <v/>
      </c>
      <c r="K375" t="str">
        <f t="shared" si="130"/>
        <v/>
      </c>
      <c r="L375" t="str">
        <f t="shared" si="131"/>
        <v/>
      </c>
      <c r="M375" t="str">
        <f t="array" ref="M375">LOOKUP("zzzzz",CHOOSE({1,2},"",INDEX(I:I,SMALL(IF($I$3:$I$1000&lt;&gt;"",ROW($I$3:$I$1000)),ROWS($M$3:M375)))))</f>
        <v/>
      </c>
      <c r="N375" t="str">
        <f t="shared" si="113"/>
        <v/>
      </c>
      <c r="O375" t="str">
        <f t="shared" si="114"/>
        <v/>
      </c>
      <c r="P375" t="str">
        <f t="shared" si="115"/>
        <v/>
      </c>
      <c r="Q375" t="str">
        <f t="shared" si="116"/>
        <v/>
      </c>
      <c r="R375" t="str">
        <f>IFERROR(TRIM(MID(SUBSTITUTE(SUBSTITUTE(","&amp;$M375," ",", ",LEN($M375)-LEN(SUBSTITUTE($M375," ",""))),",",REPT(" ",50)),50*COLUMNS($M:M),50)),"")</f>
        <v/>
      </c>
      <c r="S375" t="str">
        <f>IFERROR(TRIM(MID(SUBSTITUTE(SUBSTITUTE(","&amp;$M375," ",", ",LEN($M375)-LEN(SUBSTITUTE($M375," ",""))),",",REPT(" ",50)),50*COLUMNS($M:N),50)),"")</f>
        <v/>
      </c>
      <c r="T375" t="str">
        <f>IFERROR(TRIM(MID(SUBSTITUTE(SUBSTITUTE(","&amp;$M375," ",", ",LEN($M375)-LEN(SUBSTITUTE($M375," ",""))),",",REPT(" ",50)),50*COLUMNS($M:O),50)),"")</f>
        <v/>
      </c>
      <c r="U375" t="str">
        <f>IFERROR(TRIM(MID(SUBSTITUTE(SUBSTITUTE(","&amp;$M375," ",", ",LEN($M375)-LEN(SUBSTITUTE($M375," ",""))),",",REPT(" ",50)),50*COLUMNS($M:P),50)),"")</f>
        <v/>
      </c>
      <c r="V375" s="53" t="e">
        <f>IF(LEN(TRIM(MID(SUBSTITUTE(SUBSTITUTE(","&amp;$Q375," ",", ",LEN($Q375)-LEN(SUBSTITUTE($Q375," ",""))),",",REPT(" ",50)),50*COLUMNS($Q:S),50)))&gt;3,TRIM(MID(SUBSTITUTE(SUBSTITUTE(","&amp;$Q375," ",", ",LEN($Q375)-LEN(SUBSTITUTE($Q375," ",""))),",",REPT(" ",50)),50*COLUMNS($Q:S),50)),"")</f>
        <v>#VALUE!</v>
      </c>
      <c r="W375" s="53" t="e">
        <f t="shared" si="117"/>
        <v>#VALUE!</v>
      </c>
      <c r="X375" t="e">
        <f t="shared" si="112"/>
        <v>#VALUE!</v>
      </c>
      <c r="Y375" s="54" t="e">
        <f t="shared" si="118"/>
        <v>#VALUE!</v>
      </c>
      <c r="Z375" s="53" t="e">
        <f>IF(AND(LEN(TRIM(MID(SUBSTITUTE(SUBSTITUTE(","&amp;$R375," ",", ",LEN($R375)-LEN(SUBSTITUTE($R375," ",""))),",",REPT(" ",50)),50*COLUMNS($R:R),50))&gt;0),LEFT(TRIM(MID(SUBSTITUTE(SUBSTITUTE(","&amp;$R375," ",", ",LEN($R375)-LEN(SUBSTITUTE($R375," ",""))),",",REPT(" ",50)),50*COLUMNS($R:R),50)),1)="I",LEFT(TRIM(MID(SUBSTITUTE(SUBSTITUTE(","&amp;$R375," ",", ",LEN($R375)-LEN(SUBSTITUTE($R375," ",""))),",",REPT(" ",50)),50*COLUMNS($R:R),50)),1)="V",LEFT(TRIM(MID(SUBSTITUTE(SUBSTITUTE(","&amp;$R375," ",", ",LEN($R375)-LEN(SUBSTITUTE($R375," ",""))),",",REPT(" ",50)),50*COLUMNS($R:R),50)),1)="X",LEFT(TRIM(MID(SUBSTITUTE(SUBSTITUTE(","&amp;$R375," ",", ",LEN($R375)-LEN(SUBSTITUTE($R375," ",""))),",",REPT(" ",50)),50*COLUMNS($R:R),50)),1)="J"),TRIM(MID(SUBSTITUTE(SUBSTITUTE(","&amp;$R375," ",", ",LEN($R375)-LEN(SUBSTITUTE($R375," ",""))),",",REPT(" ",50)),50*COLUMNS($R:R),50)),R375)</f>
        <v>#VALUE!</v>
      </c>
      <c r="AA375" s="55" t="str">
        <f t="shared" si="119"/>
        <v xml:space="preserve"> </v>
      </c>
      <c r="AB375" s="56" t="e">
        <f>IF(AE375="",IF(OR(LEFT(W375,1)="I",LEFT(W375,1)="V",LEFT(W375,1)="X",LEFT(W375,2)="JR",LEFT(W375,2)="SR"),IF(LEN(T375)-LEN(SUBSTITUTE(T375," ",""))&gt;=2,LEFT(T375,(FIND(" ",T375,1)-1)),W375),IF(AND(W375="",V375=""),IF(SUBSTITUTE(SUBSTITUTE(SUBSTITUTE(R375,AA375,""),".","")," ","")="",IF(LEN(TRIM(MID(SUBSTITUTE(SUBSTITUTE(","&amp;$Q375," ",", ",LEN($Q375)-LEN(SUBSTITUTE($Q375," ",""))),",",REPT(" ",50)),50*COLUMNS($Q:S),50)))&gt;3,LEFT(TRIM(MID(SUBSTITUTE(SUBSTITUTE(","&amp;$Q375," ",", ",LEN($Q375)-LEN(SUBSTITUTE($Q375," ",""))),",",REPT(" ",50)),50*COLUMNS($Q:S),50)),3),TRIM(MID(SUBSTITUTE(SUBSTITUTE(","&amp;$Q375," ",", ",LEN($Q375)-LEN(SUBSTITUTE($Q375," ",""))),",",REPT(" ",50)),50*COLUMNS($Q:S),50))),SUBSTITUTE(SUBSTITUTE(SUBSTITUTE(R375,AA375,""),".","")," ","")),IF(AND(LEN(W375)&gt;0,LEN(V375)&gt;0),IF(SUBSTITUTE(SUBSTITUTE(SUBSTITUTE(R375,AA375,""),".","")," ","")="",IF(LEN(TRIM(MID(SUBSTITUTE(SUBSTITUTE(","&amp;$Q375," ",", ",LEN($Q375)-LEN(SUBSTITUTE($Q375," ",""))),",",REPT(" ",50)),50*COLUMNS($Q:S),50)))&gt;3,LEFT(TRIM(MID(SUBSTITUTE(SUBSTITUTE(","&amp;$Q375," ",", ",LEN($Q375)-LEN(SUBSTITUTE($Q375," ",""))),",",REPT(" ",50)),50*COLUMNS($Q:S),50)),3),TRIM(MID(SUBSTITUTE(SUBSTITUTE(","&amp;$Q375," ",", ",LEN($Q375)-LEN(SUBSTITUTE($Q375," ",""))),",",REPT(" ",50)),50*COLUMNS($Q:S),50))),SUBSTITUTE(SUBSTITUTE(SUBSTITUTE(R375,AA375,""),".","")," ","")),""))),AE375)</f>
        <v>#VALUE!</v>
      </c>
      <c r="AC375" s="56" t="e">
        <f t="shared" si="120"/>
        <v>#VALUE!</v>
      </c>
      <c r="AD375" s="57" t="str">
        <f t="shared" si="121"/>
        <v/>
      </c>
      <c r="AE375" t="str">
        <f t="array" ref="AE375">IFERROR(INDEX(elem_res,MATCH(TRUE,ISNUMBER(SEARCH(elem_ext,AA375)),0)),"")</f>
        <v/>
      </c>
      <c r="AF375" t="str">
        <f t="shared" si="122"/>
        <v xml:space="preserve"> </v>
      </c>
      <c r="AG375" t="str">
        <f t="shared" si="123"/>
        <v/>
      </c>
      <c r="AH375" t="e">
        <f t="shared" si="124"/>
        <v>#VALUE!</v>
      </c>
      <c r="AI375" t="str">
        <f t="shared" si="125"/>
        <v/>
      </c>
      <c r="AJ375" t="str">
        <f t="shared" si="126"/>
        <v/>
      </c>
      <c r="AK375" t="str">
        <f t="shared" si="127"/>
        <v/>
      </c>
      <c r="AL375" t="str">
        <f t="shared" si="128"/>
        <v/>
      </c>
      <c r="AM375" t="str">
        <f>IF(R375="","",'School Form 1-Copy'!$F$4)</f>
        <v/>
      </c>
      <c r="AN375" t="str">
        <f>IF(R375="","",'School Form 1-Copy'!$F$3)</f>
        <v/>
      </c>
      <c r="AO375" t="str">
        <f>IF(R375="","",'School Form 1-Copy'!$AH$3)</f>
        <v/>
      </c>
      <c r="AP375" t="str">
        <f>IF(R375="","",'School Form 1-Copy'!$S$3)</f>
        <v/>
      </c>
      <c r="AQ375" t="str">
        <f>IF(R375="","",IF('School Form 1-Copy'!$K$3="NCR","NCR",IF('School Form 1-Copy'!$K$3="ARMM","ARMM",IF('School Form 1-Copy'!$K$3="CARAGA","CARAGA",MID('School Form 1-Copy'!$K$3,FIND(" ",'School Form 1-Copy'!$K$3)+1,256)))))</f>
        <v/>
      </c>
      <c r="AR375" t="str">
        <f>IF(R375="","",MID('School Form 1-Copy'!$AB$4,FIND(" ",'School Form 1-Copy'!$AB$4)+1,256))</f>
        <v/>
      </c>
      <c r="AS375" t="str">
        <f>IF(R375="","",'School Form 1-Copy'!$AH$4)</f>
        <v/>
      </c>
      <c r="AT375" t="str">
        <f>IF(S375="","",'School Form 1-Copy'!$S$4)</f>
        <v/>
      </c>
      <c r="AU375" t="str">
        <f ca="1">IF(AM375="","",INDIRECT("'"&amp;"School Form 1-Copy"&amp;"'!"&amp;"AD"&amp;MATCH("*Prepared*",'School Form 1-Copy'!$AD$1:$AD$1000,0)+1))</f>
        <v/>
      </c>
    </row>
    <row r="376" spans="9:47">
      <c r="I376" t="str">
        <f t="shared" si="129"/>
        <v/>
      </c>
      <c r="J376" t="str">
        <f>IF(I376="","",VLOOKUP(F172,IF({1,0},'School Form 1-Copy'!$C$1:$C$1000,'School Form 1-Copy'!$A$1:$A$1000),2,0))</f>
        <v/>
      </c>
      <c r="K376" t="str">
        <f t="shared" si="130"/>
        <v/>
      </c>
      <c r="L376" t="str">
        <f t="shared" si="131"/>
        <v/>
      </c>
      <c r="M376" t="str">
        <f t="array" ref="M376">LOOKUP("zzzzz",CHOOSE({1,2},"",INDEX(I:I,SMALL(IF($I$3:$I$1000&lt;&gt;"",ROW($I$3:$I$1000)),ROWS($M$3:M376)))))</f>
        <v/>
      </c>
      <c r="N376" t="str">
        <f t="shared" si="113"/>
        <v/>
      </c>
      <c r="O376" t="str">
        <f t="shared" si="114"/>
        <v/>
      </c>
      <c r="P376" t="str">
        <f t="shared" si="115"/>
        <v/>
      </c>
      <c r="Q376" t="str">
        <f t="shared" si="116"/>
        <v/>
      </c>
      <c r="R376" t="str">
        <f>IFERROR(TRIM(MID(SUBSTITUTE(SUBSTITUTE(","&amp;$M376," ",", ",LEN($M376)-LEN(SUBSTITUTE($M376," ",""))),",",REPT(" ",50)),50*COLUMNS($M:M),50)),"")</f>
        <v/>
      </c>
      <c r="S376" t="str">
        <f>IFERROR(TRIM(MID(SUBSTITUTE(SUBSTITUTE(","&amp;$M376," ",", ",LEN($M376)-LEN(SUBSTITUTE($M376," ",""))),",",REPT(" ",50)),50*COLUMNS($M:N),50)),"")</f>
        <v/>
      </c>
      <c r="T376" t="str">
        <f>IFERROR(TRIM(MID(SUBSTITUTE(SUBSTITUTE(","&amp;$M376," ",", ",LEN($M376)-LEN(SUBSTITUTE($M376," ",""))),",",REPT(" ",50)),50*COLUMNS($M:O),50)),"")</f>
        <v/>
      </c>
      <c r="U376" t="str">
        <f>IFERROR(TRIM(MID(SUBSTITUTE(SUBSTITUTE(","&amp;$M376," ",", ",LEN($M376)-LEN(SUBSTITUTE($M376," ",""))),",",REPT(" ",50)),50*COLUMNS($M:P),50)),"")</f>
        <v/>
      </c>
      <c r="V376" s="53" t="e">
        <f>IF(LEN(TRIM(MID(SUBSTITUTE(SUBSTITUTE(","&amp;$Q376," ",", ",LEN($Q376)-LEN(SUBSTITUTE($Q376," ",""))),",",REPT(" ",50)),50*COLUMNS($Q:S),50)))&gt;3,TRIM(MID(SUBSTITUTE(SUBSTITUTE(","&amp;$Q376," ",", ",LEN($Q376)-LEN(SUBSTITUTE($Q376," ",""))),",",REPT(" ",50)),50*COLUMNS($Q:S),50)),"")</f>
        <v>#VALUE!</v>
      </c>
      <c r="W376" s="53" t="e">
        <f t="shared" si="117"/>
        <v>#VALUE!</v>
      </c>
      <c r="X376" t="e">
        <f t="shared" si="112"/>
        <v>#VALUE!</v>
      </c>
      <c r="Y376" s="54" t="e">
        <f t="shared" si="118"/>
        <v>#VALUE!</v>
      </c>
      <c r="Z376" s="53" t="e">
        <f>IF(AND(LEN(TRIM(MID(SUBSTITUTE(SUBSTITUTE(","&amp;$R376," ",", ",LEN($R376)-LEN(SUBSTITUTE($R376," ",""))),",",REPT(" ",50)),50*COLUMNS($R:R),50))&gt;0),LEFT(TRIM(MID(SUBSTITUTE(SUBSTITUTE(","&amp;$R376," ",", ",LEN($R376)-LEN(SUBSTITUTE($R376," ",""))),",",REPT(" ",50)),50*COLUMNS($R:R),50)),1)="I",LEFT(TRIM(MID(SUBSTITUTE(SUBSTITUTE(","&amp;$R376," ",", ",LEN($R376)-LEN(SUBSTITUTE($R376," ",""))),",",REPT(" ",50)),50*COLUMNS($R:R),50)),1)="V",LEFT(TRIM(MID(SUBSTITUTE(SUBSTITUTE(","&amp;$R376," ",", ",LEN($R376)-LEN(SUBSTITUTE($R376," ",""))),",",REPT(" ",50)),50*COLUMNS($R:R),50)),1)="X",LEFT(TRIM(MID(SUBSTITUTE(SUBSTITUTE(","&amp;$R376," ",", ",LEN($R376)-LEN(SUBSTITUTE($R376," ",""))),",",REPT(" ",50)),50*COLUMNS($R:R),50)),1)="J"),TRIM(MID(SUBSTITUTE(SUBSTITUTE(","&amp;$R376," ",", ",LEN($R376)-LEN(SUBSTITUTE($R376," ",""))),",",REPT(" ",50)),50*COLUMNS($R:R),50)),R376)</f>
        <v>#VALUE!</v>
      </c>
      <c r="AA376" s="55" t="str">
        <f t="shared" si="119"/>
        <v xml:space="preserve"> </v>
      </c>
      <c r="AB376" s="56" t="e">
        <f>IF(AE376="",IF(OR(LEFT(W376,1)="I",LEFT(W376,1)="V",LEFT(W376,1)="X",LEFT(W376,2)="JR",LEFT(W376,2)="SR"),IF(LEN(T376)-LEN(SUBSTITUTE(T376," ",""))&gt;=2,LEFT(T376,(FIND(" ",T376,1)-1)),W376),IF(AND(W376="",V376=""),IF(SUBSTITUTE(SUBSTITUTE(SUBSTITUTE(R376,AA376,""),".","")," ","")="",IF(LEN(TRIM(MID(SUBSTITUTE(SUBSTITUTE(","&amp;$Q376," ",", ",LEN($Q376)-LEN(SUBSTITUTE($Q376," ",""))),",",REPT(" ",50)),50*COLUMNS($Q:S),50)))&gt;3,LEFT(TRIM(MID(SUBSTITUTE(SUBSTITUTE(","&amp;$Q376," ",", ",LEN($Q376)-LEN(SUBSTITUTE($Q376," ",""))),",",REPT(" ",50)),50*COLUMNS($Q:S),50)),3),TRIM(MID(SUBSTITUTE(SUBSTITUTE(","&amp;$Q376," ",", ",LEN($Q376)-LEN(SUBSTITUTE($Q376," ",""))),",",REPT(" ",50)),50*COLUMNS($Q:S),50))),SUBSTITUTE(SUBSTITUTE(SUBSTITUTE(R376,AA376,""),".","")," ","")),IF(AND(LEN(W376)&gt;0,LEN(V376)&gt;0),IF(SUBSTITUTE(SUBSTITUTE(SUBSTITUTE(R376,AA376,""),".","")," ","")="",IF(LEN(TRIM(MID(SUBSTITUTE(SUBSTITUTE(","&amp;$Q376," ",", ",LEN($Q376)-LEN(SUBSTITUTE($Q376," ",""))),",",REPT(" ",50)),50*COLUMNS($Q:S),50)))&gt;3,LEFT(TRIM(MID(SUBSTITUTE(SUBSTITUTE(","&amp;$Q376," ",", ",LEN($Q376)-LEN(SUBSTITUTE($Q376," ",""))),",",REPT(" ",50)),50*COLUMNS($Q:S),50)),3),TRIM(MID(SUBSTITUTE(SUBSTITUTE(","&amp;$Q376," ",", ",LEN($Q376)-LEN(SUBSTITUTE($Q376," ",""))),",",REPT(" ",50)),50*COLUMNS($Q:S),50))),SUBSTITUTE(SUBSTITUTE(SUBSTITUTE(R376,AA376,""),".","")," ","")),""))),AE376)</f>
        <v>#VALUE!</v>
      </c>
      <c r="AC376" s="56" t="e">
        <f t="shared" si="120"/>
        <v>#VALUE!</v>
      </c>
      <c r="AD376" s="57" t="str">
        <f t="shared" si="121"/>
        <v/>
      </c>
      <c r="AE376" t="str">
        <f t="array" ref="AE376">IFERROR(INDEX(elem_res,MATCH(TRUE,ISNUMBER(SEARCH(elem_ext,AA376)),0)),"")</f>
        <v/>
      </c>
      <c r="AF376" t="str">
        <f t="shared" si="122"/>
        <v xml:space="preserve"> </v>
      </c>
      <c r="AG376" t="str">
        <f t="shared" si="123"/>
        <v/>
      </c>
      <c r="AH376" t="e">
        <f t="shared" si="124"/>
        <v>#VALUE!</v>
      </c>
      <c r="AI376" t="str">
        <f t="shared" si="125"/>
        <v/>
      </c>
      <c r="AJ376" t="str">
        <f t="shared" si="126"/>
        <v/>
      </c>
      <c r="AK376" t="str">
        <f t="shared" si="127"/>
        <v/>
      </c>
      <c r="AL376" t="str">
        <f t="shared" si="128"/>
        <v/>
      </c>
      <c r="AM376" t="str">
        <f>IF(R376="","",'School Form 1-Copy'!$F$4)</f>
        <v/>
      </c>
      <c r="AN376" t="str">
        <f>IF(R376="","",'School Form 1-Copy'!$F$3)</f>
        <v/>
      </c>
      <c r="AO376" t="str">
        <f>IF(R376="","",'School Form 1-Copy'!$AH$3)</f>
        <v/>
      </c>
      <c r="AP376" t="str">
        <f>IF(R376="","",'School Form 1-Copy'!$S$3)</f>
        <v/>
      </c>
      <c r="AQ376" t="str">
        <f>IF(R376="","",IF('School Form 1-Copy'!$K$3="NCR","NCR",IF('School Form 1-Copy'!$K$3="ARMM","ARMM",IF('School Form 1-Copy'!$K$3="CARAGA","CARAGA",MID('School Form 1-Copy'!$K$3,FIND(" ",'School Form 1-Copy'!$K$3)+1,256)))))</f>
        <v/>
      </c>
      <c r="AR376" t="str">
        <f>IF(R376="","",MID('School Form 1-Copy'!$AB$4,FIND(" ",'School Form 1-Copy'!$AB$4)+1,256))</f>
        <v/>
      </c>
      <c r="AS376" t="str">
        <f>IF(R376="","",'School Form 1-Copy'!$AH$4)</f>
        <v/>
      </c>
      <c r="AT376" t="str">
        <f>IF(S376="","",'School Form 1-Copy'!$S$4)</f>
        <v/>
      </c>
      <c r="AU376" t="str">
        <f ca="1">IF(AM376="","",INDIRECT("'"&amp;"School Form 1-Copy"&amp;"'!"&amp;"AD"&amp;MATCH("*Prepared*",'School Form 1-Copy'!$AD$1:$AD$1000,0)+1))</f>
        <v/>
      </c>
    </row>
    <row r="377" spans="9:47">
      <c r="I377" t="str">
        <f t="shared" si="129"/>
        <v/>
      </c>
      <c r="J377" t="str">
        <f>IF(I377="","",VLOOKUP(F173,IF({1,0},'School Form 1-Copy'!$C$1:$C$1000,'School Form 1-Copy'!$A$1:$A$1000),2,0))</f>
        <v/>
      </c>
      <c r="K377" t="str">
        <f t="shared" si="130"/>
        <v/>
      </c>
      <c r="L377" t="str">
        <f t="shared" si="131"/>
        <v/>
      </c>
      <c r="M377" t="str">
        <f t="array" ref="M377">LOOKUP("zzzzz",CHOOSE({1,2},"",INDEX(I:I,SMALL(IF($I$3:$I$1000&lt;&gt;"",ROW($I$3:$I$1000)),ROWS($M$3:M377)))))</f>
        <v/>
      </c>
      <c r="N377" t="str">
        <f t="shared" si="113"/>
        <v/>
      </c>
      <c r="O377" t="str">
        <f t="shared" si="114"/>
        <v/>
      </c>
      <c r="P377" t="str">
        <f t="shared" si="115"/>
        <v/>
      </c>
      <c r="Q377" t="str">
        <f t="shared" si="116"/>
        <v/>
      </c>
      <c r="R377" t="str">
        <f>IFERROR(TRIM(MID(SUBSTITUTE(SUBSTITUTE(","&amp;$M377," ",", ",LEN($M377)-LEN(SUBSTITUTE($M377," ",""))),",",REPT(" ",50)),50*COLUMNS($M:M),50)),"")</f>
        <v/>
      </c>
      <c r="S377" t="str">
        <f>IFERROR(TRIM(MID(SUBSTITUTE(SUBSTITUTE(","&amp;$M377," ",", ",LEN($M377)-LEN(SUBSTITUTE($M377," ",""))),",",REPT(" ",50)),50*COLUMNS($M:N),50)),"")</f>
        <v/>
      </c>
      <c r="T377" t="str">
        <f>IFERROR(TRIM(MID(SUBSTITUTE(SUBSTITUTE(","&amp;$M377," ",", ",LEN($M377)-LEN(SUBSTITUTE($M377," ",""))),",",REPT(" ",50)),50*COLUMNS($M:O),50)),"")</f>
        <v/>
      </c>
      <c r="U377" t="str">
        <f>IFERROR(TRIM(MID(SUBSTITUTE(SUBSTITUTE(","&amp;$M377," ",", ",LEN($M377)-LEN(SUBSTITUTE($M377," ",""))),",",REPT(" ",50)),50*COLUMNS($M:P),50)),"")</f>
        <v/>
      </c>
      <c r="V377" s="53" t="e">
        <f>IF(LEN(TRIM(MID(SUBSTITUTE(SUBSTITUTE(","&amp;$Q377," ",", ",LEN($Q377)-LEN(SUBSTITUTE($Q377," ",""))),",",REPT(" ",50)),50*COLUMNS($Q:S),50)))&gt;3,TRIM(MID(SUBSTITUTE(SUBSTITUTE(","&amp;$Q377," ",", ",LEN($Q377)-LEN(SUBSTITUTE($Q377," ",""))),",",REPT(" ",50)),50*COLUMNS($Q:S),50)),"")</f>
        <v>#VALUE!</v>
      </c>
      <c r="W377" s="53" t="e">
        <f t="shared" si="117"/>
        <v>#VALUE!</v>
      </c>
      <c r="X377" t="e">
        <f t="shared" si="112"/>
        <v>#VALUE!</v>
      </c>
      <c r="Y377" s="54" t="e">
        <f t="shared" si="118"/>
        <v>#VALUE!</v>
      </c>
      <c r="Z377" s="53" t="e">
        <f>IF(AND(LEN(TRIM(MID(SUBSTITUTE(SUBSTITUTE(","&amp;$R377," ",", ",LEN($R377)-LEN(SUBSTITUTE($R377," ",""))),",",REPT(" ",50)),50*COLUMNS($R:R),50))&gt;0),LEFT(TRIM(MID(SUBSTITUTE(SUBSTITUTE(","&amp;$R377," ",", ",LEN($R377)-LEN(SUBSTITUTE($R377," ",""))),",",REPT(" ",50)),50*COLUMNS($R:R),50)),1)="I",LEFT(TRIM(MID(SUBSTITUTE(SUBSTITUTE(","&amp;$R377," ",", ",LEN($R377)-LEN(SUBSTITUTE($R377," ",""))),",",REPT(" ",50)),50*COLUMNS($R:R),50)),1)="V",LEFT(TRIM(MID(SUBSTITUTE(SUBSTITUTE(","&amp;$R377," ",", ",LEN($R377)-LEN(SUBSTITUTE($R377," ",""))),",",REPT(" ",50)),50*COLUMNS($R:R),50)),1)="X",LEFT(TRIM(MID(SUBSTITUTE(SUBSTITUTE(","&amp;$R377," ",", ",LEN($R377)-LEN(SUBSTITUTE($R377," ",""))),",",REPT(" ",50)),50*COLUMNS($R:R),50)),1)="J"),TRIM(MID(SUBSTITUTE(SUBSTITUTE(","&amp;$R377," ",", ",LEN($R377)-LEN(SUBSTITUTE($R377," ",""))),",",REPT(" ",50)),50*COLUMNS($R:R),50)),R377)</f>
        <v>#VALUE!</v>
      </c>
      <c r="AA377" s="55" t="str">
        <f t="shared" si="119"/>
        <v xml:space="preserve"> </v>
      </c>
      <c r="AB377" s="56" t="e">
        <f>IF(AE377="",IF(OR(LEFT(W377,1)="I",LEFT(W377,1)="V",LEFT(W377,1)="X",LEFT(W377,2)="JR",LEFT(W377,2)="SR"),IF(LEN(T377)-LEN(SUBSTITUTE(T377," ",""))&gt;=2,LEFT(T377,(FIND(" ",T377,1)-1)),W377),IF(AND(W377="",V377=""),IF(SUBSTITUTE(SUBSTITUTE(SUBSTITUTE(R377,AA377,""),".","")," ","")="",IF(LEN(TRIM(MID(SUBSTITUTE(SUBSTITUTE(","&amp;$Q377," ",", ",LEN($Q377)-LEN(SUBSTITUTE($Q377," ",""))),",",REPT(" ",50)),50*COLUMNS($Q:S),50)))&gt;3,LEFT(TRIM(MID(SUBSTITUTE(SUBSTITUTE(","&amp;$Q377," ",", ",LEN($Q377)-LEN(SUBSTITUTE($Q377," ",""))),",",REPT(" ",50)),50*COLUMNS($Q:S),50)),3),TRIM(MID(SUBSTITUTE(SUBSTITUTE(","&amp;$Q377," ",", ",LEN($Q377)-LEN(SUBSTITUTE($Q377," ",""))),",",REPT(" ",50)),50*COLUMNS($Q:S),50))),SUBSTITUTE(SUBSTITUTE(SUBSTITUTE(R377,AA377,""),".","")," ","")),IF(AND(LEN(W377)&gt;0,LEN(V377)&gt;0),IF(SUBSTITUTE(SUBSTITUTE(SUBSTITUTE(R377,AA377,""),".","")," ","")="",IF(LEN(TRIM(MID(SUBSTITUTE(SUBSTITUTE(","&amp;$Q377," ",", ",LEN($Q377)-LEN(SUBSTITUTE($Q377," ",""))),",",REPT(" ",50)),50*COLUMNS($Q:S),50)))&gt;3,LEFT(TRIM(MID(SUBSTITUTE(SUBSTITUTE(","&amp;$Q377," ",", ",LEN($Q377)-LEN(SUBSTITUTE($Q377," ",""))),",",REPT(" ",50)),50*COLUMNS($Q:S),50)),3),TRIM(MID(SUBSTITUTE(SUBSTITUTE(","&amp;$Q377," ",", ",LEN($Q377)-LEN(SUBSTITUTE($Q377," ",""))),",",REPT(" ",50)),50*COLUMNS($Q:S),50))),SUBSTITUTE(SUBSTITUTE(SUBSTITUTE(R377,AA377,""),".","")," ","")),""))),AE377)</f>
        <v>#VALUE!</v>
      </c>
      <c r="AC377" s="56" t="e">
        <f t="shared" si="120"/>
        <v>#VALUE!</v>
      </c>
      <c r="AD377" s="57" t="str">
        <f t="shared" si="121"/>
        <v/>
      </c>
      <c r="AE377" t="str">
        <f t="array" ref="AE377">IFERROR(INDEX(elem_res,MATCH(TRUE,ISNUMBER(SEARCH(elem_ext,AA377)),0)),"")</f>
        <v/>
      </c>
      <c r="AF377" t="str">
        <f t="shared" si="122"/>
        <v xml:space="preserve"> </v>
      </c>
      <c r="AG377" t="str">
        <f t="shared" si="123"/>
        <v/>
      </c>
      <c r="AH377" t="e">
        <f t="shared" si="124"/>
        <v>#VALUE!</v>
      </c>
      <c r="AI377" t="str">
        <f t="shared" si="125"/>
        <v/>
      </c>
      <c r="AJ377" t="str">
        <f t="shared" si="126"/>
        <v/>
      </c>
      <c r="AK377" t="str">
        <f t="shared" si="127"/>
        <v/>
      </c>
      <c r="AL377" t="str">
        <f t="shared" si="128"/>
        <v/>
      </c>
      <c r="AM377" t="str">
        <f>IF(R377="","",'School Form 1-Copy'!$F$4)</f>
        <v/>
      </c>
      <c r="AN377" t="str">
        <f>IF(R377="","",'School Form 1-Copy'!$F$3)</f>
        <v/>
      </c>
      <c r="AO377" t="str">
        <f>IF(R377="","",'School Form 1-Copy'!$AH$3)</f>
        <v/>
      </c>
      <c r="AP377" t="str">
        <f>IF(R377="","",'School Form 1-Copy'!$S$3)</f>
        <v/>
      </c>
      <c r="AQ377" t="str">
        <f>IF(R377="","",IF('School Form 1-Copy'!$K$3="NCR","NCR",IF('School Form 1-Copy'!$K$3="ARMM","ARMM",IF('School Form 1-Copy'!$K$3="CARAGA","CARAGA",MID('School Form 1-Copy'!$K$3,FIND(" ",'School Form 1-Copy'!$K$3)+1,256)))))</f>
        <v/>
      </c>
      <c r="AR377" t="str">
        <f>IF(R377="","",MID('School Form 1-Copy'!$AB$4,FIND(" ",'School Form 1-Copy'!$AB$4)+1,256))</f>
        <v/>
      </c>
      <c r="AS377" t="str">
        <f>IF(R377="","",'School Form 1-Copy'!$AH$4)</f>
        <v/>
      </c>
      <c r="AT377" t="str">
        <f>IF(S377="","",'School Form 1-Copy'!$S$4)</f>
        <v/>
      </c>
      <c r="AU377" t="str">
        <f ca="1">IF(AM377="","",INDIRECT("'"&amp;"School Form 1-Copy"&amp;"'!"&amp;"AD"&amp;MATCH("*Prepared*",'School Form 1-Copy'!$AD$1:$AD$1000,0)+1))</f>
        <v/>
      </c>
    </row>
    <row r="378" spans="9:47">
      <c r="I378" t="str">
        <f t="shared" si="129"/>
        <v/>
      </c>
      <c r="J378" t="str">
        <f>IF(I378="","",VLOOKUP(F174,IF({1,0},'School Form 1-Copy'!$C$1:$C$1000,'School Form 1-Copy'!$A$1:$A$1000),2,0))</f>
        <v/>
      </c>
      <c r="K378" t="str">
        <f t="shared" si="130"/>
        <v/>
      </c>
      <c r="L378" t="str">
        <f t="shared" si="131"/>
        <v/>
      </c>
      <c r="M378" t="str">
        <f t="array" ref="M378">LOOKUP("zzzzz",CHOOSE({1,2},"",INDEX(I:I,SMALL(IF($I$3:$I$1000&lt;&gt;"",ROW($I$3:$I$1000)),ROWS($M$3:M378)))))</f>
        <v/>
      </c>
      <c r="N378" t="str">
        <f t="shared" si="113"/>
        <v/>
      </c>
      <c r="O378" t="str">
        <f t="shared" si="114"/>
        <v/>
      </c>
      <c r="P378" t="str">
        <f t="shared" si="115"/>
        <v/>
      </c>
      <c r="Q378" t="str">
        <f t="shared" si="116"/>
        <v/>
      </c>
      <c r="R378" t="str">
        <f>IFERROR(TRIM(MID(SUBSTITUTE(SUBSTITUTE(","&amp;$M378," ",", ",LEN($M378)-LEN(SUBSTITUTE($M378," ",""))),",",REPT(" ",50)),50*COLUMNS($M:M),50)),"")</f>
        <v/>
      </c>
      <c r="S378" t="str">
        <f>IFERROR(TRIM(MID(SUBSTITUTE(SUBSTITUTE(","&amp;$M378," ",", ",LEN($M378)-LEN(SUBSTITUTE($M378," ",""))),",",REPT(" ",50)),50*COLUMNS($M:N),50)),"")</f>
        <v/>
      </c>
      <c r="T378" t="str">
        <f>IFERROR(TRIM(MID(SUBSTITUTE(SUBSTITUTE(","&amp;$M378," ",", ",LEN($M378)-LEN(SUBSTITUTE($M378," ",""))),",",REPT(" ",50)),50*COLUMNS($M:O),50)),"")</f>
        <v/>
      </c>
      <c r="U378" t="str">
        <f>IFERROR(TRIM(MID(SUBSTITUTE(SUBSTITUTE(","&amp;$M378," ",", ",LEN($M378)-LEN(SUBSTITUTE($M378," ",""))),",",REPT(" ",50)),50*COLUMNS($M:P),50)),"")</f>
        <v/>
      </c>
      <c r="V378" s="53" t="e">
        <f>IF(LEN(TRIM(MID(SUBSTITUTE(SUBSTITUTE(","&amp;$Q378," ",", ",LEN($Q378)-LEN(SUBSTITUTE($Q378," ",""))),",",REPT(" ",50)),50*COLUMNS($Q:S),50)))&gt;3,TRIM(MID(SUBSTITUTE(SUBSTITUTE(","&amp;$Q378," ",", ",LEN($Q378)-LEN(SUBSTITUTE($Q378," ",""))),",",REPT(" ",50)),50*COLUMNS($Q:S),50)),"")</f>
        <v>#VALUE!</v>
      </c>
      <c r="W378" s="53" t="e">
        <f t="shared" si="117"/>
        <v>#VALUE!</v>
      </c>
      <c r="X378" t="e">
        <f t="shared" si="112"/>
        <v>#VALUE!</v>
      </c>
      <c r="Y378" s="54" t="e">
        <f t="shared" si="118"/>
        <v>#VALUE!</v>
      </c>
      <c r="Z378" s="53" t="e">
        <f>IF(AND(LEN(TRIM(MID(SUBSTITUTE(SUBSTITUTE(","&amp;$R378," ",", ",LEN($R378)-LEN(SUBSTITUTE($R378," ",""))),",",REPT(" ",50)),50*COLUMNS($R:R),50))&gt;0),LEFT(TRIM(MID(SUBSTITUTE(SUBSTITUTE(","&amp;$R378," ",", ",LEN($R378)-LEN(SUBSTITUTE($R378," ",""))),",",REPT(" ",50)),50*COLUMNS($R:R),50)),1)="I",LEFT(TRIM(MID(SUBSTITUTE(SUBSTITUTE(","&amp;$R378," ",", ",LEN($R378)-LEN(SUBSTITUTE($R378," ",""))),",",REPT(" ",50)),50*COLUMNS($R:R),50)),1)="V",LEFT(TRIM(MID(SUBSTITUTE(SUBSTITUTE(","&amp;$R378," ",", ",LEN($R378)-LEN(SUBSTITUTE($R378," ",""))),",",REPT(" ",50)),50*COLUMNS($R:R),50)),1)="X",LEFT(TRIM(MID(SUBSTITUTE(SUBSTITUTE(","&amp;$R378," ",", ",LEN($R378)-LEN(SUBSTITUTE($R378," ",""))),",",REPT(" ",50)),50*COLUMNS($R:R),50)),1)="J"),TRIM(MID(SUBSTITUTE(SUBSTITUTE(","&amp;$R378," ",", ",LEN($R378)-LEN(SUBSTITUTE($R378," ",""))),",",REPT(" ",50)),50*COLUMNS($R:R),50)),R378)</f>
        <v>#VALUE!</v>
      </c>
      <c r="AA378" s="55" t="str">
        <f t="shared" si="119"/>
        <v xml:space="preserve"> </v>
      </c>
      <c r="AB378" s="56" t="e">
        <f>IF(AE378="",IF(OR(LEFT(W378,1)="I",LEFT(W378,1)="V",LEFT(W378,1)="X",LEFT(W378,2)="JR",LEFT(W378,2)="SR"),IF(LEN(T378)-LEN(SUBSTITUTE(T378," ",""))&gt;=2,LEFT(T378,(FIND(" ",T378,1)-1)),W378),IF(AND(W378="",V378=""),IF(SUBSTITUTE(SUBSTITUTE(SUBSTITUTE(R378,AA378,""),".","")," ","")="",IF(LEN(TRIM(MID(SUBSTITUTE(SUBSTITUTE(","&amp;$Q378," ",", ",LEN($Q378)-LEN(SUBSTITUTE($Q378," ",""))),",",REPT(" ",50)),50*COLUMNS($Q:S),50)))&gt;3,LEFT(TRIM(MID(SUBSTITUTE(SUBSTITUTE(","&amp;$Q378," ",", ",LEN($Q378)-LEN(SUBSTITUTE($Q378," ",""))),",",REPT(" ",50)),50*COLUMNS($Q:S),50)),3),TRIM(MID(SUBSTITUTE(SUBSTITUTE(","&amp;$Q378," ",", ",LEN($Q378)-LEN(SUBSTITUTE($Q378," ",""))),",",REPT(" ",50)),50*COLUMNS($Q:S),50))),SUBSTITUTE(SUBSTITUTE(SUBSTITUTE(R378,AA378,""),".","")," ","")),IF(AND(LEN(W378)&gt;0,LEN(V378)&gt;0),IF(SUBSTITUTE(SUBSTITUTE(SUBSTITUTE(R378,AA378,""),".","")," ","")="",IF(LEN(TRIM(MID(SUBSTITUTE(SUBSTITUTE(","&amp;$Q378," ",", ",LEN($Q378)-LEN(SUBSTITUTE($Q378," ",""))),",",REPT(" ",50)),50*COLUMNS($Q:S),50)))&gt;3,LEFT(TRIM(MID(SUBSTITUTE(SUBSTITUTE(","&amp;$Q378," ",", ",LEN($Q378)-LEN(SUBSTITUTE($Q378," ",""))),",",REPT(" ",50)),50*COLUMNS($Q:S),50)),3),TRIM(MID(SUBSTITUTE(SUBSTITUTE(","&amp;$Q378," ",", ",LEN($Q378)-LEN(SUBSTITUTE($Q378," ",""))),",",REPT(" ",50)),50*COLUMNS($Q:S),50))),SUBSTITUTE(SUBSTITUTE(SUBSTITUTE(R378,AA378,""),".","")," ","")),""))),AE378)</f>
        <v>#VALUE!</v>
      </c>
      <c r="AC378" s="56" t="e">
        <f t="shared" si="120"/>
        <v>#VALUE!</v>
      </c>
      <c r="AD378" s="57" t="str">
        <f t="shared" si="121"/>
        <v/>
      </c>
      <c r="AE378" t="str">
        <f t="array" ref="AE378">IFERROR(INDEX(elem_res,MATCH(TRUE,ISNUMBER(SEARCH(elem_ext,AA378)),0)),"")</f>
        <v/>
      </c>
      <c r="AF378" t="str">
        <f t="shared" si="122"/>
        <v xml:space="preserve"> </v>
      </c>
      <c r="AG378" t="str">
        <f t="shared" si="123"/>
        <v/>
      </c>
      <c r="AH378" t="e">
        <f t="shared" si="124"/>
        <v>#VALUE!</v>
      </c>
      <c r="AI378" t="str">
        <f t="shared" si="125"/>
        <v/>
      </c>
      <c r="AJ378" t="str">
        <f t="shared" si="126"/>
        <v/>
      </c>
      <c r="AK378" t="str">
        <f t="shared" si="127"/>
        <v/>
      </c>
      <c r="AL378" t="str">
        <f t="shared" si="128"/>
        <v/>
      </c>
      <c r="AM378" t="str">
        <f>IF(R378="","",'School Form 1-Copy'!$F$4)</f>
        <v/>
      </c>
      <c r="AN378" t="str">
        <f>IF(R378="","",'School Form 1-Copy'!$F$3)</f>
        <v/>
      </c>
      <c r="AO378" t="str">
        <f>IF(R378="","",'School Form 1-Copy'!$AH$3)</f>
        <v/>
      </c>
      <c r="AP378" t="str">
        <f>IF(R378="","",'School Form 1-Copy'!$S$3)</f>
        <v/>
      </c>
      <c r="AQ378" t="str">
        <f>IF(R378="","",IF('School Form 1-Copy'!$K$3="NCR","NCR",IF('School Form 1-Copy'!$K$3="ARMM","ARMM",IF('School Form 1-Copy'!$K$3="CARAGA","CARAGA",MID('School Form 1-Copy'!$K$3,FIND(" ",'School Form 1-Copy'!$K$3)+1,256)))))</f>
        <v/>
      </c>
      <c r="AR378" t="str">
        <f>IF(R378="","",MID('School Form 1-Copy'!$AB$4,FIND(" ",'School Form 1-Copy'!$AB$4)+1,256))</f>
        <v/>
      </c>
      <c r="AS378" t="str">
        <f>IF(R378="","",'School Form 1-Copy'!$AH$4)</f>
        <v/>
      </c>
      <c r="AT378" t="str">
        <f>IF(S378="","",'School Form 1-Copy'!$S$4)</f>
        <v/>
      </c>
      <c r="AU378" t="str">
        <f ca="1">IF(AM378="","",INDIRECT("'"&amp;"School Form 1-Copy"&amp;"'!"&amp;"AD"&amp;MATCH("*Prepared*",'School Form 1-Copy'!$AD$1:$AD$1000,0)+1))</f>
        <v/>
      </c>
    </row>
    <row r="379" spans="9:47">
      <c r="I379" t="str">
        <f t="shared" si="129"/>
        <v/>
      </c>
      <c r="J379" t="str">
        <f>IF(I379="","",VLOOKUP(F175,IF({1,0},'School Form 1-Copy'!$C$1:$C$1000,'School Form 1-Copy'!$A$1:$A$1000),2,0))</f>
        <v/>
      </c>
      <c r="K379" t="str">
        <f t="shared" si="130"/>
        <v/>
      </c>
      <c r="L379" t="str">
        <f t="shared" si="131"/>
        <v/>
      </c>
      <c r="M379" t="str">
        <f t="array" ref="M379">LOOKUP("zzzzz",CHOOSE({1,2},"",INDEX(I:I,SMALL(IF($I$3:$I$1000&lt;&gt;"",ROW($I$3:$I$1000)),ROWS($M$3:M379)))))</f>
        <v/>
      </c>
      <c r="N379" t="str">
        <f t="shared" si="113"/>
        <v/>
      </c>
      <c r="O379" t="str">
        <f t="shared" si="114"/>
        <v/>
      </c>
      <c r="P379" t="str">
        <f t="shared" si="115"/>
        <v/>
      </c>
      <c r="Q379" t="str">
        <f t="shared" si="116"/>
        <v/>
      </c>
      <c r="R379" t="str">
        <f>IFERROR(TRIM(MID(SUBSTITUTE(SUBSTITUTE(","&amp;$M379," ",", ",LEN($M379)-LEN(SUBSTITUTE($M379," ",""))),",",REPT(" ",50)),50*COLUMNS($M:M),50)),"")</f>
        <v/>
      </c>
      <c r="S379" t="str">
        <f>IFERROR(TRIM(MID(SUBSTITUTE(SUBSTITUTE(","&amp;$M379," ",", ",LEN($M379)-LEN(SUBSTITUTE($M379," ",""))),",",REPT(" ",50)),50*COLUMNS($M:N),50)),"")</f>
        <v/>
      </c>
      <c r="T379" t="str">
        <f>IFERROR(TRIM(MID(SUBSTITUTE(SUBSTITUTE(","&amp;$M379," ",", ",LEN($M379)-LEN(SUBSTITUTE($M379," ",""))),",",REPT(" ",50)),50*COLUMNS($M:O),50)),"")</f>
        <v/>
      </c>
      <c r="U379" t="str">
        <f>IFERROR(TRIM(MID(SUBSTITUTE(SUBSTITUTE(","&amp;$M379," ",", ",LEN($M379)-LEN(SUBSTITUTE($M379," ",""))),",",REPT(" ",50)),50*COLUMNS($M:P),50)),"")</f>
        <v/>
      </c>
      <c r="V379" s="53" t="e">
        <f>IF(LEN(TRIM(MID(SUBSTITUTE(SUBSTITUTE(","&amp;$Q379," ",", ",LEN($Q379)-LEN(SUBSTITUTE($Q379," ",""))),",",REPT(" ",50)),50*COLUMNS($Q:S),50)))&gt;3,TRIM(MID(SUBSTITUTE(SUBSTITUTE(","&amp;$Q379," ",", ",LEN($Q379)-LEN(SUBSTITUTE($Q379," ",""))),",",REPT(" ",50)),50*COLUMNS($Q:S),50)),"")</f>
        <v>#VALUE!</v>
      </c>
      <c r="W379" s="53" t="e">
        <f t="shared" si="117"/>
        <v>#VALUE!</v>
      </c>
      <c r="X379" t="e">
        <f t="shared" si="112"/>
        <v>#VALUE!</v>
      </c>
      <c r="Y379" s="54" t="e">
        <f t="shared" si="118"/>
        <v>#VALUE!</v>
      </c>
      <c r="Z379" s="53" t="e">
        <f>IF(AND(LEN(TRIM(MID(SUBSTITUTE(SUBSTITUTE(","&amp;$R379," ",", ",LEN($R379)-LEN(SUBSTITUTE($R379," ",""))),",",REPT(" ",50)),50*COLUMNS($R:R),50))&gt;0),LEFT(TRIM(MID(SUBSTITUTE(SUBSTITUTE(","&amp;$R379," ",", ",LEN($R379)-LEN(SUBSTITUTE($R379," ",""))),",",REPT(" ",50)),50*COLUMNS($R:R),50)),1)="I",LEFT(TRIM(MID(SUBSTITUTE(SUBSTITUTE(","&amp;$R379," ",", ",LEN($R379)-LEN(SUBSTITUTE($R379," ",""))),",",REPT(" ",50)),50*COLUMNS($R:R),50)),1)="V",LEFT(TRIM(MID(SUBSTITUTE(SUBSTITUTE(","&amp;$R379," ",", ",LEN($R379)-LEN(SUBSTITUTE($R379," ",""))),",",REPT(" ",50)),50*COLUMNS($R:R),50)),1)="X",LEFT(TRIM(MID(SUBSTITUTE(SUBSTITUTE(","&amp;$R379," ",", ",LEN($R379)-LEN(SUBSTITUTE($R379," ",""))),",",REPT(" ",50)),50*COLUMNS($R:R),50)),1)="J"),TRIM(MID(SUBSTITUTE(SUBSTITUTE(","&amp;$R379," ",", ",LEN($R379)-LEN(SUBSTITUTE($R379," ",""))),",",REPT(" ",50)),50*COLUMNS($R:R),50)),R379)</f>
        <v>#VALUE!</v>
      </c>
      <c r="AA379" s="55" t="str">
        <f t="shared" si="119"/>
        <v xml:space="preserve"> </v>
      </c>
      <c r="AB379" s="56" t="e">
        <f>IF(AE379="",IF(OR(LEFT(W379,1)="I",LEFT(W379,1)="V",LEFT(W379,1)="X",LEFT(W379,2)="JR",LEFT(W379,2)="SR"),IF(LEN(T379)-LEN(SUBSTITUTE(T379," ",""))&gt;=2,LEFT(T379,(FIND(" ",T379,1)-1)),W379),IF(AND(W379="",V379=""),IF(SUBSTITUTE(SUBSTITUTE(SUBSTITUTE(R379,AA379,""),".","")," ","")="",IF(LEN(TRIM(MID(SUBSTITUTE(SUBSTITUTE(","&amp;$Q379," ",", ",LEN($Q379)-LEN(SUBSTITUTE($Q379," ",""))),",",REPT(" ",50)),50*COLUMNS($Q:S),50)))&gt;3,LEFT(TRIM(MID(SUBSTITUTE(SUBSTITUTE(","&amp;$Q379," ",", ",LEN($Q379)-LEN(SUBSTITUTE($Q379," ",""))),",",REPT(" ",50)),50*COLUMNS($Q:S),50)),3),TRIM(MID(SUBSTITUTE(SUBSTITUTE(","&amp;$Q379," ",", ",LEN($Q379)-LEN(SUBSTITUTE($Q379," ",""))),",",REPT(" ",50)),50*COLUMNS($Q:S),50))),SUBSTITUTE(SUBSTITUTE(SUBSTITUTE(R379,AA379,""),".","")," ","")),IF(AND(LEN(W379)&gt;0,LEN(V379)&gt;0),IF(SUBSTITUTE(SUBSTITUTE(SUBSTITUTE(R379,AA379,""),".","")," ","")="",IF(LEN(TRIM(MID(SUBSTITUTE(SUBSTITUTE(","&amp;$Q379," ",", ",LEN($Q379)-LEN(SUBSTITUTE($Q379," ",""))),",",REPT(" ",50)),50*COLUMNS($Q:S),50)))&gt;3,LEFT(TRIM(MID(SUBSTITUTE(SUBSTITUTE(","&amp;$Q379," ",", ",LEN($Q379)-LEN(SUBSTITUTE($Q379," ",""))),",",REPT(" ",50)),50*COLUMNS($Q:S),50)),3),TRIM(MID(SUBSTITUTE(SUBSTITUTE(","&amp;$Q379," ",", ",LEN($Q379)-LEN(SUBSTITUTE($Q379," ",""))),",",REPT(" ",50)),50*COLUMNS($Q:S),50))),SUBSTITUTE(SUBSTITUTE(SUBSTITUTE(R379,AA379,""),".","")," ","")),""))),AE379)</f>
        <v>#VALUE!</v>
      </c>
      <c r="AC379" s="56" t="e">
        <f t="shared" si="120"/>
        <v>#VALUE!</v>
      </c>
      <c r="AD379" s="57" t="str">
        <f t="shared" si="121"/>
        <v/>
      </c>
      <c r="AE379" t="str">
        <f t="array" ref="AE379">IFERROR(INDEX(elem_res,MATCH(TRUE,ISNUMBER(SEARCH(elem_ext,AA379)),0)),"")</f>
        <v/>
      </c>
      <c r="AF379" t="str">
        <f t="shared" si="122"/>
        <v xml:space="preserve"> </v>
      </c>
      <c r="AG379" t="str">
        <f t="shared" si="123"/>
        <v/>
      </c>
      <c r="AH379" t="e">
        <f t="shared" si="124"/>
        <v>#VALUE!</v>
      </c>
      <c r="AI379" t="str">
        <f t="shared" si="125"/>
        <v/>
      </c>
      <c r="AJ379" t="str">
        <f t="shared" si="126"/>
        <v/>
      </c>
      <c r="AK379" t="str">
        <f t="shared" si="127"/>
        <v/>
      </c>
      <c r="AL379" t="str">
        <f t="shared" si="128"/>
        <v/>
      </c>
      <c r="AM379" t="str">
        <f>IF(R379="","",'School Form 1-Copy'!$F$4)</f>
        <v/>
      </c>
      <c r="AN379" t="str">
        <f>IF(R379="","",'School Form 1-Copy'!$F$3)</f>
        <v/>
      </c>
      <c r="AO379" t="str">
        <f>IF(R379="","",'School Form 1-Copy'!$AH$3)</f>
        <v/>
      </c>
      <c r="AP379" t="str">
        <f>IF(R379="","",'School Form 1-Copy'!$S$3)</f>
        <v/>
      </c>
      <c r="AQ379" t="str">
        <f>IF(R379="","",IF('School Form 1-Copy'!$K$3="NCR","NCR",IF('School Form 1-Copy'!$K$3="ARMM","ARMM",IF('School Form 1-Copy'!$K$3="CARAGA","CARAGA",MID('School Form 1-Copy'!$K$3,FIND(" ",'School Form 1-Copy'!$K$3)+1,256)))))</f>
        <v/>
      </c>
      <c r="AR379" t="str">
        <f>IF(R379="","",MID('School Form 1-Copy'!$AB$4,FIND(" ",'School Form 1-Copy'!$AB$4)+1,256))</f>
        <v/>
      </c>
      <c r="AS379" t="str">
        <f>IF(R379="","",'School Form 1-Copy'!$AH$4)</f>
        <v/>
      </c>
      <c r="AT379" t="str">
        <f>IF(S379="","",'School Form 1-Copy'!$S$4)</f>
        <v/>
      </c>
      <c r="AU379" t="str">
        <f ca="1">IF(AM379="","",INDIRECT("'"&amp;"School Form 1-Copy"&amp;"'!"&amp;"AD"&amp;MATCH("*Prepared*",'School Form 1-Copy'!$AD$1:$AD$1000,0)+1))</f>
        <v/>
      </c>
    </row>
    <row r="380" spans="9:47">
      <c r="I380" t="str">
        <f t="shared" si="129"/>
        <v/>
      </c>
      <c r="J380" t="str">
        <f>IF(I380="","",VLOOKUP(F176,IF({1,0},'School Form 1-Copy'!$C$1:$C$1000,'School Form 1-Copy'!$A$1:$A$1000),2,0))</f>
        <v/>
      </c>
      <c r="K380" t="str">
        <f t="shared" si="130"/>
        <v/>
      </c>
      <c r="L380" t="str">
        <f t="shared" si="131"/>
        <v/>
      </c>
      <c r="M380" t="str">
        <f t="array" ref="M380">LOOKUP("zzzzz",CHOOSE({1,2},"",INDEX(I:I,SMALL(IF($I$3:$I$1000&lt;&gt;"",ROW($I$3:$I$1000)),ROWS($M$3:M380)))))</f>
        <v/>
      </c>
      <c r="N380" t="str">
        <f t="shared" si="113"/>
        <v/>
      </c>
      <c r="O380" t="str">
        <f t="shared" si="114"/>
        <v/>
      </c>
      <c r="P380" t="str">
        <f t="shared" si="115"/>
        <v/>
      </c>
      <c r="Q380" t="str">
        <f t="shared" si="116"/>
        <v/>
      </c>
      <c r="R380" t="str">
        <f>IFERROR(TRIM(MID(SUBSTITUTE(SUBSTITUTE(","&amp;$M380," ",", ",LEN($M380)-LEN(SUBSTITUTE($M380," ",""))),",",REPT(" ",50)),50*COLUMNS($M:M),50)),"")</f>
        <v/>
      </c>
      <c r="S380" t="str">
        <f>IFERROR(TRIM(MID(SUBSTITUTE(SUBSTITUTE(","&amp;$M380," ",", ",LEN($M380)-LEN(SUBSTITUTE($M380," ",""))),",",REPT(" ",50)),50*COLUMNS($M:N),50)),"")</f>
        <v/>
      </c>
      <c r="T380" t="str">
        <f>IFERROR(TRIM(MID(SUBSTITUTE(SUBSTITUTE(","&amp;$M380," ",", ",LEN($M380)-LEN(SUBSTITUTE($M380," ",""))),",",REPT(" ",50)),50*COLUMNS($M:O),50)),"")</f>
        <v/>
      </c>
      <c r="U380" t="str">
        <f>IFERROR(TRIM(MID(SUBSTITUTE(SUBSTITUTE(","&amp;$M380," ",", ",LEN($M380)-LEN(SUBSTITUTE($M380," ",""))),",",REPT(" ",50)),50*COLUMNS($M:P),50)),"")</f>
        <v/>
      </c>
      <c r="V380" s="53" t="e">
        <f>IF(LEN(TRIM(MID(SUBSTITUTE(SUBSTITUTE(","&amp;$Q380," ",", ",LEN($Q380)-LEN(SUBSTITUTE($Q380," ",""))),",",REPT(" ",50)),50*COLUMNS($Q:S),50)))&gt;3,TRIM(MID(SUBSTITUTE(SUBSTITUTE(","&amp;$Q380," ",", ",LEN($Q380)-LEN(SUBSTITUTE($Q380," ",""))),",",REPT(" ",50)),50*COLUMNS($Q:S),50)),"")</f>
        <v>#VALUE!</v>
      </c>
      <c r="W380" s="53" t="e">
        <f t="shared" si="117"/>
        <v>#VALUE!</v>
      </c>
      <c r="X380" t="e">
        <f t="shared" si="112"/>
        <v>#VALUE!</v>
      </c>
      <c r="Y380" s="54" t="e">
        <f t="shared" si="118"/>
        <v>#VALUE!</v>
      </c>
      <c r="Z380" s="53" t="e">
        <f>IF(AND(LEN(TRIM(MID(SUBSTITUTE(SUBSTITUTE(","&amp;$R380," ",", ",LEN($R380)-LEN(SUBSTITUTE($R380," ",""))),",",REPT(" ",50)),50*COLUMNS($R:R),50))&gt;0),LEFT(TRIM(MID(SUBSTITUTE(SUBSTITUTE(","&amp;$R380," ",", ",LEN($R380)-LEN(SUBSTITUTE($R380," ",""))),",",REPT(" ",50)),50*COLUMNS($R:R),50)),1)="I",LEFT(TRIM(MID(SUBSTITUTE(SUBSTITUTE(","&amp;$R380," ",", ",LEN($R380)-LEN(SUBSTITUTE($R380," ",""))),",",REPT(" ",50)),50*COLUMNS($R:R),50)),1)="V",LEFT(TRIM(MID(SUBSTITUTE(SUBSTITUTE(","&amp;$R380," ",", ",LEN($R380)-LEN(SUBSTITUTE($R380," ",""))),",",REPT(" ",50)),50*COLUMNS($R:R),50)),1)="X",LEFT(TRIM(MID(SUBSTITUTE(SUBSTITUTE(","&amp;$R380," ",", ",LEN($R380)-LEN(SUBSTITUTE($R380," ",""))),",",REPT(" ",50)),50*COLUMNS($R:R),50)),1)="J"),TRIM(MID(SUBSTITUTE(SUBSTITUTE(","&amp;$R380," ",", ",LEN($R380)-LEN(SUBSTITUTE($R380," ",""))),",",REPT(" ",50)),50*COLUMNS($R:R),50)),R380)</f>
        <v>#VALUE!</v>
      </c>
      <c r="AA380" s="55" t="str">
        <f t="shared" si="119"/>
        <v xml:space="preserve"> </v>
      </c>
      <c r="AB380" s="56" t="e">
        <f>IF(AE380="",IF(OR(LEFT(W380,1)="I",LEFT(W380,1)="V",LEFT(W380,1)="X",LEFT(W380,2)="JR",LEFT(W380,2)="SR"),IF(LEN(T380)-LEN(SUBSTITUTE(T380," ",""))&gt;=2,LEFT(T380,(FIND(" ",T380,1)-1)),W380),IF(AND(W380="",V380=""),IF(SUBSTITUTE(SUBSTITUTE(SUBSTITUTE(R380,AA380,""),".","")," ","")="",IF(LEN(TRIM(MID(SUBSTITUTE(SUBSTITUTE(","&amp;$Q380," ",", ",LEN($Q380)-LEN(SUBSTITUTE($Q380," ",""))),",",REPT(" ",50)),50*COLUMNS($Q:S),50)))&gt;3,LEFT(TRIM(MID(SUBSTITUTE(SUBSTITUTE(","&amp;$Q380," ",", ",LEN($Q380)-LEN(SUBSTITUTE($Q380," ",""))),",",REPT(" ",50)),50*COLUMNS($Q:S),50)),3),TRIM(MID(SUBSTITUTE(SUBSTITUTE(","&amp;$Q380," ",", ",LEN($Q380)-LEN(SUBSTITUTE($Q380," ",""))),",",REPT(" ",50)),50*COLUMNS($Q:S),50))),SUBSTITUTE(SUBSTITUTE(SUBSTITUTE(R380,AA380,""),".","")," ","")),IF(AND(LEN(W380)&gt;0,LEN(V380)&gt;0),IF(SUBSTITUTE(SUBSTITUTE(SUBSTITUTE(R380,AA380,""),".","")," ","")="",IF(LEN(TRIM(MID(SUBSTITUTE(SUBSTITUTE(","&amp;$Q380," ",", ",LEN($Q380)-LEN(SUBSTITUTE($Q380," ",""))),",",REPT(" ",50)),50*COLUMNS($Q:S),50)))&gt;3,LEFT(TRIM(MID(SUBSTITUTE(SUBSTITUTE(","&amp;$Q380," ",", ",LEN($Q380)-LEN(SUBSTITUTE($Q380," ",""))),",",REPT(" ",50)),50*COLUMNS($Q:S),50)),3),TRIM(MID(SUBSTITUTE(SUBSTITUTE(","&amp;$Q380," ",", ",LEN($Q380)-LEN(SUBSTITUTE($Q380," ",""))),",",REPT(" ",50)),50*COLUMNS($Q:S),50))),SUBSTITUTE(SUBSTITUTE(SUBSTITUTE(R380,AA380,""),".","")," ","")),""))),AE380)</f>
        <v>#VALUE!</v>
      </c>
      <c r="AC380" s="56" t="e">
        <f t="shared" si="120"/>
        <v>#VALUE!</v>
      </c>
      <c r="AD380" s="57" t="str">
        <f t="shared" si="121"/>
        <v/>
      </c>
      <c r="AE380" t="str">
        <f t="array" ref="AE380">IFERROR(INDEX(elem_res,MATCH(TRUE,ISNUMBER(SEARCH(elem_ext,AA380)),0)),"")</f>
        <v/>
      </c>
      <c r="AF380" t="str">
        <f t="shared" si="122"/>
        <v xml:space="preserve"> </v>
      </c>
      <c r="AG380" t="str">
        <f t="shared" si="123"/>
        <v/>
      </c>
      <c r="AH380" t="e">
        <f t="shared" si="124"/>
        <v>#VALUE!</v>
      </c>
      <c r="AI380" t="str">
        <f t="shared" si="125"/>
        <v/>
      </c>
      <c r="AJ380" t="str">
        <f t="shared" si="126"/>
        <v/>
      </c>
      <c r="AK380" t="str">
        <f t="shared" si="127"/>
        <v/>
      </c>
      <c r="AL380" t="str">
        <f t="shared" si="128"/>
        <v/>
      </c>
      <c r="AM380" t="str">
        <f>IF(R380="","",'School Form 1-Copy'!$F$4)</f>
        <v/>
      </c>
      <c r="AN380" t="str">
        <f>IF(R380="","",'School Form 1-Copy'!$F$3)</f>
        <v/>
      </c>
      <c r="AO380" t="str">
        <f>IF(R380="","",'School Form 1-Copy'!$AH$3)</f>
        <v/>
      </c>
      <c r="AP380" t="str">
        <f>IF(R380="","",'School Form 1-Copy'!$S$3)</f>
        <v/>
      </c>
      <c r="AQ380" t="str">
        <f>IF(R380="","",IF('School Form 1-Copy'!$K$3="NCR","NCR",IF('School Form 1-Copy'!$K$3="ARMM","ARMM",IF('School Form 1-Copy'!$K$3="CARAGA","CARAGA",MID('School Form 1-Copy'!$K$3,FIND(" ",'School Form 1-Copy'!$K$3)+1,256)))))</f>
        <v/>
      </c>
      <c r="AR380" t="str">
        <f>IF(R380="","",MID('School Form 1-Copy'!$AB$4,FIND(" ",'School Form 1-Copy'!$AB$4)+1,256))</f>
        <v/>
      </c>
      <c r="AS380" t="str">
        <f>IF(R380="","",'School Form 1-Copy'!$AH$4)</f>
        <v/>
      </c>
      <c r="AT380" t="str">
        <f>IF(S380="","",'School Form 1-Copy'!$S$4)</f>
        <v/>
      </c>
      <c r="AU380" t="str">
        <f ca="1">IF(AM380="","",INDIRECT("'"&amp;"School Form 1-Copy"&amp;"'!"&amp;"AD"&amp;MATCH("*Prepared*",'School Form 1-Copy'!$AD$1:$AD$1000,0)+1))</f>
        <v/>
      </c>
    </row>
    <row r="381" spans="9:47">
      <c r="I381" t="str">
        <f t="shared" si="129"/>
        <v/>
      </c>
      <c r="J381" t="str">
        <f>IF(I381="","",VLOOKUP(F177,IF({1,0},'School Form 1-Copy'!$C$1:$C$1000,'School Form 1-Copy'!$A$1:$A$1000),2,0))</f>
        <v/>
      </c>
      <c r="K381" t="str">
        <f t="shared" si="130"/>
        <v/>
      </c>
      <c r="L381" t="str">
        <f t="shared" si="131"/>
        <v/>
      </c>
      <c r="M381" t="str">
        <f t="array" ref="M381">LOOKUP("zzzzz",CHOOSE({1,2},"",INDEX(I:I,SMALL(IF($I$3:$I$1000&lt;&gt;"",ROW($I$3:$I$1000)),ROWS($M$3:M381)))))</f>
        <v/>
      </c>
      <c r="N381" t="str">
        <f t="shared" si="113"/>
        <v/>
      </c>
      <c r="O381" t="str">
        <f t="shared" si="114"/>
        <v/>
      </c>
      <c r="P381" t="str">
        <f t="shared" si="115"/>
        <v/>
      </c>
      <c r="Q381" t="str">
        <f t="shared" si="116"/>
        <v/>
      </c>
      <c r="R381" t="str">
        <f>IFERROR(TRIM(MID(SUBSTITUTE(SUBSTITUTE(","&amp;$M381," ",", ",LEN($M381)-LEN(SUBSTITUTE($M381," ",""))),",",REPT(" ",50)),50*COLUMNS($M:M),50)),"")</f>
        <v/>
      </c>
      <c r="S381" t="str">
        <f>IFERROR(TRIM(MID(SUBSTITUTE(SUBSTITUTE(","&amp;$M381," ",", ",LEN($M381)-LEN(SUBSTITUTE($M381," ",""))),",",REPT(" ",50)),50*COLUMNS($M:N),50)),"")</f>
        <v/>
      </c>
      <c r="T381" t="str">
        <f>IFERROR(TRIM(MID(SUBSTITUTE(SUBSTITUTE(","&amp;$M381," ",", ",LEN($M381)-LEN(SUBSTITUTE($M381," ",""))),",",REPT(" ",50)),50*COLUMNS($M:O),50)),"")</f>
        <v/>
      </c>
      <c r="U381" t="str">
        <f>IFERROR(TRIM(MID(SUBSTITUTE(SUBSTITUTE(","&amp;$M381," ",", ",LEN($M381)-LEN(SUBSTITUTE($M381," ",""))),",",REPT(" ",50)),50*COLUMNS($M:P),50)),"")</f>
        <v/>
      </c>
      <c r="V381" s="53" t="e">
        <f>IF(LEN(TRIM(MID(SUBSTITUTE(SUBSTITUTE(","&amp;$Q381," ",", ",LEN($Q381)-LEN(SUBSTITUTE($Q381," ",""))),",",REPT(" ",50)),50*COLUMNS($Q:S),50)))&gt;3,TRIM(MID(SUBSTITUTE(SUBSTITUTE(","&amp;$Q381," ",", ",LEN($Q381)-LEN(SUBSTITUTE($Q381," ",""))),",",REPT(" ",50)),50*COLUMNS($Q:S),50)),"")</f>
        <v>#VALUE!</v>
      </c>
      <c r="W381" s="53" t="e">
        <f t="shared" si="117"/>
        <v>#VALUE!</v>
      </c>
      <c r="X381" t="e">
        <f t="shared" si="112"/>
        <v>#VALUE!</v>
      </c>
      <c r="Y381" s="54" t="e">
        <f t="shared" si="118"/>
        <v>#VALUE!</v>
      </c>
      <c r="Z381" s="53" t="e">
        <f>IF(AND(LEN(TRIM(MID(SUBSTITUTE(SUBSTITUTE(","&amp;$R381," ",", ",LEN($R381)-LEN(SUBSTITUTE($R381," ",""))),",",REPT(" ",50)),50*COLUMNS($R:R),50))&gt;0),LEFT(TRIM(MID(SUBSTITUTE(SUBSTITUTE(","&amp;$R381," ",", ",LEN($R381)-LEN(SUBSTITUTE($R381," ",""))),",",REPT(" ",50)),50*COLUMNS($R:R),50)),1)="I",LEFT(TRIM(MID(SUBSTITUTE(SUBSTITUTE(","&amp;$R381," ",", ",LEN($R381)-LEN(SUBSTITUTE($R381," ",""))),",",REPT(" ",50)),50*COLUMNS($R:R),50)),1)="V",LEFT(TRIM(MID(SUBSTITUTE(SUBSTITUTE(","&amp;$R381," ",", ",LEN($R381)-LEN(SUBSTITUTE($R381," ",""))),",",REPT(" ",50)),50*COLUMNS($R:R),50)),1)="X",LEFT(TRIM(MID(SUBSTITUTE(SUBSTITUTE(","&amp;$R381," ",", ",LEN($R381)-LEN(SUBSTITUTE($R381," ",""))),",",REPT(" ",50)),50*COLUMNS($R:R),50)),1)="J"),TRIM(MID(SUBSTITUTE(SUBSTITUTE(","&amp;$R381," ",", ",LEN($R381)-LEN(SUBSTITUTE($R381," ",""))),",",REPT(" ",50)),50*COLUMNS($R:R),50)),R381)</f>
        <v>#VALUE!</v>
      </c>
      <c r="AA381" s="55" t="str">
        <f t="shared" si="119"/>
        <v xml:space="preserve"> </v>
      </c>
      <c r="AB381" s="56" t="e">
        <f>IF(AE381="",IF(OR(LEFT(W381,1)="I",LEFT(W381,1)="V",LEFT(W381,1)="X",LEFT(W381,2)="JR",LEFT(W381,2)="SR"),IF(LEN(T381)-LEN(SUBSTITUTE(T381," ",""))&gt;=2,LEFT(T381,(FIND(" ",T381,1)-1)),W381),IF(AND(W381="",V381=""),IF(SUBSTITUTE(SUBSTITUTE(SUBSTITUTE(R381,AA381,""),".","")," ","")="",IF(LEN(TRIM(MID(SUBSTITUTE(SUBSTITUTE(","&amp;$Q381," ",", ",LEN($Q381)-LEN(SUBSTITUTE($Q381," ",""))),",",REPT(" ",50)),50*COLUMNS($Q:S),50)))&gt;3,LEFT(TRIM(MID(SUBSTITUTE(SUBSTITUTE(","&amp;$Q381," ",", ",LEN($Q381)-LEN(SUBSTITUTE($Q381," ",""))),",",REPT(" ",50)),50*COLUMNS($Q:S),50)),3),TRIM(MID(SUBSTITUTE(SUBSTITUTE(","&amp;$Q381," ",", ",LEN($Q381)-LEN(SUBSTITUTE($Q381," ",""))),",",REPT(" ",50)),50*COLUMNS($Q:S),50))),SUBSTITUTE(SUBSTITUTE(SUBSTITUTE(R381,AA381,""),".","")," ","")),IF(AND(LEN(W381)&gt;0,LEN(V381)&gt;0),IF(SUBSTITUTE(SUBSTITUTE(SUBSTITUTE(R381,AA381,""),".","")," ","")="",IF(LEN(TRIM(MID(SUBSTITUTE(SUBSTITUTE(","&amp;$Q381," ",", ",LEN($Q381)-LEN(SUBSTITUTE($Q381," ",""))),",",REPT(" ",50)),50*COLUMNS($Q:S),50)))&gt;3,LEFT(TRIM(MID(SUBSTITUTE(SUBSTITUTE(","&amp;$Q381," ",", ",LEN($Q381)-LEN(SUBSTITUTE($Q381," ",""))),",",REPT(" ",50)),50*COLUMNS($Q:S),50)),3),TRIM(MID(SUBSTITUTE(SUBSTITUTE(","&amp;$Q381," ",", ",LEN($Q381)-LEN(SUBSTITUTE($Q381," ",""))),",",REPT(" ",50)),50*COLUMNS($Q:S),50))),SUBSTITUTE(SUBSTITUTE(SUBSTITUTE(R381,AA381,""),".","")," ","")),""))),AE381)</f>
        <v>#VALUE!</v>
      </c>
      <c r="AC381" s="56" t="e">
        <f t="shared" si="120"/>
        <v>#VALUE!</v>
      </c>
      <c r="AD381" s="57" t="str">
        <f t="shared" si="121"/>
        <v/>
      </c>
      <c r="AE381" t="str">
        <f t="array" ref="AE381">IFERROR(INDEX(elem_res,MATCH(TRUE,ISNUMBER(SEARCH(elem_ext,AA381)),0)),"")</f>
        <v/>
      </c>
      <c r="AF381" t="str">
        <f t="shared" si="122"/>
        <v xml:space="preserve"> </v>
      </c>
      <c r="AG381" t="str">
        <f t="shared" si="123"/>
        <v/>
      </c>
      <c r="AH381" t="e">
        <f t="shared" si="124"/>
        <v>#VALUE!</v>
      </c>
      <c r="AI381" t="str">
        <f t="shared" si="125"/>
        <v/>
      </c>
      <c r="AJ381" t="str">
        <f t="shared" si="126"/>
        <v/>
      </c>
      <c r="AK381" t="str">
        <f t="shared" si="127"/>
        <v/>
      </c>
      <c r="AL381" t="str">
        <f t="shared" si="128"/>
        <v/>
      </c>
      <c r="AM381" t="str">
        <f>IF(R381="","",'School Form 1-Copy'!$F$4)</f>
        <v/>
      </c>
      <c r="AN381" t="str">
        <f>IF(R381="","",'School Form 1-Copy'!$F$3)</f>
        <v/>
      </c>
      <c r="AO381" t="str">
        <f>IF(R381="","",'School Form 1-Copy'!$AH$3)</f>
        <v/>
      </c>
      <c r="AP381" t="str">
        <f>IF(R381="","",'School Form 1-Copy'!$S$3)</f>
        <v/>
      </c>
      <c r="AQ381" t="str">
        <f>IF(R381="","",IF('School Form 1-Copy'!$K$3="NCR","NCR",IF('School Form 1-Copy'!$K$3="ARMM","ARMM",IF('School Form 1-Copy'!$K$3="CARAGA","CARAGA",MID('School Form 1-Copy'!$K$3,FIND(" ",'School Form 1-Copy'!$K$3)+1,256)))))</f>
        <v/>
      </c>
      <c r="AR381" t="str">
        <f>IF(R381="","",MID('School Form 1-Copy'!$AB$4,FIND(" ",'School Form 1-Copy'!$AB$4)+1,256))</f>
        <v/>
      </c>
      <c r="AS381" t="str">
        <f>IF(R381="","",'School Form 1-Copy'!$AH$4)</f>
        <v/>
      </c>
      <c r="AT381" t="str">
        <f>IF(S381="","",'School Form 1-Copy'!$S$4)</f>
        <v/>
      </c>
      <c r="AU381" t="str">
        <f ca="1">IF(AM381="","",INDIRECT("'"&amp;"School Form 1-Copy"&amp;"'!"&amp;"AD"&amp;MATCH("*Prepared*",'School Form 1-Copy'!$AD$1:$AD$1000,0)+1))</f>
        <v/>
      </c>
    </row>
    <row r="382" spans="9:47">
      <c r="I382" t="str">
        <f t="shared" si="129"/>
        <v/>
      </c>
      <c r="J382" t="str">
        <f>IF(I382="","",VLOOKUP(F178,IF({1,0},'School Form 1-Copy'!$C$1:$C$1000,'School Form 1-Copy'!$A$1:$A$1000),2,0))</f>
        <v/>
      </c>
      <c r="K382" t="str">
        <f t="shared" si="130"/>
        <v/>
      </c>
      <c r="L382" t="str">
        <f t="shared" si="131"/>
        <v/>
      </c>
      <c r="M382" t="str">
        <f t="array" ref="M382">LOOKUP("zzzzz",CHOOSE({1,2},"",INDEX(I:I,SMALL(IF($I$3:$I$1000&lt;&gt;"",ROW($I$3:$I$1000)),ROWS($M$3:M382)))))</f>
        <v/>
      </c>
      <c r="N382" t="str">
        <f t="shared" si="113"/>
        <v/>
      </c>
      <c r="O382" t="str">
        <f t="shared" si="114"/>
        <v/>
      </c>
      <c r="P382" t="str">
        <f t="shared" si="115"/>
        <v/>
      </c>
      <c r="Q382" t="str">
        <f t="shared" si="116"/>
        <v/>
      </c>
      <c r="R382" t="str">
        <f>IFERROR(TRIM(MID(SUBSTITUTE(SUBSTITUTE(","&amp;$M382," ",", ",LEN($M382)-LEN(SUBSTITUTE($M382," ",""))),",",REPT(" ",50)),50*COLUMNS($M:M),50)),"")</f>
        <v/>
      </c>
      <c r="S382" t="str">
        <f>IFERROR(TRIM(MID(SUBSTITUTE(SUBSTITUTE(","&amp;$M382," ",", ",LEN($M382)-LEN(SUBSTITUTE($M382," ",""))),",",REPT(" ",50)),50*COLUMNS($M:N),50)),"")</f>
        <v/>
      </c>
      <c r="T382" t="str">
        <f>IFERROR(TRIM(MID(SUBSTITUTE(SUBSTITUTE(","&amp;$M382," ",", ",LEN($M382)-LEN(SUBSTITUTE($M382," ",""))),",",REPT(" ",50)),50*COLUMNS($M:O),50)),"")</f>
        <v/>
      </c>
      <c r="U382" t="str">
        <f>IFERROR(TRIM(MID(SUBSTITUTE(SUBSTITUTE(","&amp;$M382," ",", ",LEN($M382)-LEN(SUBSTITUTE($M382," ",""))),",",REPT(" ",50)),50*COLUMNS($M:P),50)),"")</f>
        <v/>
      </c>
      <c r="V382" s="53" t="e">
        <f>IF(LEN(TRIM(MID(SUBSTITUTE(SUBSTITUTE(","&amp;$Q382," ",", ",LEN($Q382)-LEN(SUBSTITUTE($Q382," ",""))),",",REPT(" ",50)),50*COLUMNS($Q:S),50)))&gt;3,TRIM(MID(SUBSTITUTE(SUBSTITUTE(","&amp;$Q382," ",", ",LEN($Q382)-LEN(SUBSTITUTE($Q382," ",""))),",",REPT(" ",50)),50*COLUMNS($Q:S),50)),"")</f>
        <v>#VALUE!</v>
      </c>
      <c r="W382" s="53" t="e">
        <f t="shared" si="117"/>
        <v>#VALUE!</v>
      </c>
      <c r="X382" t="e">
        <f t="shared" si="112"/>
        <v>#VALUE!</v>
      </c>
      <c r="Y382" s="54" t="e">
        <f t="shared" si="118"/>
        <v>#VALUE!</v>
      </c>
      <c r="Z382" s="53" t="e">
        <f>IF(AND(LEN(TRIM(MID(SUBSTITUTE(SUBSTITUTE(","&amp;$R382," ",", ",LEN($R382)-LEN(SUBSTITUTE($R382," ",""))),",",REPT(" ",50)),50*COLUMNS($R:R),50))&gt;0),LEFT(TRIM(MID(SUBSTITUTE(SUBSTITUTE(","&amp;$R382," ",", ",LEN($R382)-LEN(SUBSTITUTE($R382," ",""))),",",REPT(" ",50)),50*COLUMNS($R:R),50)),1)="I",LEFT(TRIM(MID(SUBSTITUTE(SUBSTITUTE(","&amp;$R382," ",", ",LEN($R382)-LEN(SUBSTITUTE($R382," ",""))),",",REPT(" ",50)),50*COLUMNS($R:R),50)),1)="V",LEFT(TRIM(MID(SUBSTITUTE(SUBSTITUTE(","&amp;$R382," ",", ",LEN($R382)-LEN(SUBSTITUTE($R382," ",""))),",",REPT(" ",50)),50*COLUMNS($R:R),50)),1)="X",LEFT(TRIM(MID(SUBSTITUTE(SUBSTITUTE(","&amp;$R382," ",", ",LEN($R382)-LEN(SUBSTITUTE($R382," ",""))),",",REPT(" ",50)),50*COLUMNS($R:R),50)),1)="J"),TRIM(MID(SUBSTITUTE(SUBSTITUTE(","&amp;$R382," ",", ",LEN($R382)-LEN(SUBSTITUTE($R382," ",""))),",",REPT(" ",50)),50*COLUMNS($R:R),50)),R382)</f>
        <v>#VALUE!</v>
      </c>
      <c r="AA382" s="55" t="str">
        <f t="shared" si="119"/>
        <v xml:space="preserve"> </v>
      </c>
      <c r="AB382" s="56" t="e">
        <f>IF(AE382="",IF(OR(LEFT(W382,1)="I",LEFT(W382,1)="V",LEFT(W382,1)="X",LEFT(W382,2)="JR",LEFT(W382,2)="SR"),IF(LEN(T382)-LEN(SUBSTITUTE(T382," ",""))&gt;=2,LEFT(T382,(FIND(" ",T382,1)-1)),W382),IF(AND(W382="",V382=""),IF(SUBSTITUTE(SUBSTITUTE(SUBSTITUTE(R382,AA382,""),".","")," ","")="",IF(LEN(TRIM(MID(SUBSTITUTE(SUBSTITUTE(","&amp;$Q382," ",", ",LEN($Q382)-LEN(SUBSTITUTE($Q382," ",""))),",",REPT(" ",50)),50*COLUMNS($Q:S),50)))&gt;3,LEFT(TRIM(MID(SUBSTITUTE(SUBSTITUTE(","&amp;$Q382," ",", ",LEN($Q382)-LEN(SUBSTITUTE($Q382," ",""))),",",REPT(" ",50)),50*COLUMNS($Q:S),50)),3),TRIM(MID(SUBSTITUTE(SUBSTITUTE(","&amp;$Q382," ",", ",LEN($Q382)-LEN(SUBSTITUTE($Q382," ",""))),",",REPT(" ",50)),50*COLUMNS($Q:S),50))),SUBSTITUTE(SUBSTITUTE(SUBSTITUTE(R382,AA382,""),".","")," ","")),IF(AND(LEN(W382)&gt;0,LEN(V382)&gt;0),IF(SUBSTITUTE(SUBSTITUTE(SUBSTITUTE(R382,AA382,""),".","")," ","")="",IF(LEN(TRIM(MID(SUBSTITUTE(SUBSTITUTE(","&amp;$Q382," ",", ",LEN($Q382)-LEN(SUBSTITUTE($Q382," ",""))),",",REPT(" ",50)),50*COLUMNS($Q:S),50)))&gt;3,LEFT(TRIM(MID(SUBSTITUTE(SUBSTITUTE(","&amp;$Q382," ",", ",LEN($Q382)-LEN(SUBSTITUTE($Q382," ",""))),",",REPT(" ",50)),50*COLUMNS($Q:S),50)),3),TRIM(MID(SUBSTITUTE(SUBSTITUTE(","&amp;$Q382," ",", ",LEN($Q382)-LEN(SUBSTITUTE($Q382," ",""))),",",REPT(" ",50)),50*COLUMNS($Q:S),50))),SUBSTITUTE(SUBSTITUTE(SUBSTITUTE(R382,AA382,""),".","")," ","")),""))),AE382)</f>
        <v>#VALUE!</v>
      </c>
      <c r="AC382" s="56" t="e">
        <f t="shared" si="120"/>
        <v>#VALUE!</v>
      </c>
      <c r="AD382" s="57" t="str">
        <f t="shared" si="121"/>
        <v/>
      </c>
      <c r="AE382" t="str">
        <f t="array" ref="AE382">IFERROR(INDEX(elem_res,MATCH(TRUE,ISNUMBER(SEARCH(elem_ext,AA382)),0)),"")</f>
        <v/>
      </c>
      <c r="AF382" t="str">
        <f t="shared" si="122"/>
        <v xml:space="preserve"> </v>
      </c>
      <c r="AG382" t="str">
        <f t="shared" si="123"/>
        <v/>
      </c>
      <c r="AH382" t="e">
        <f t="shared" si="124"/>
        <v>#VALUE!</v>
      </c>
      <c r="AI382" t="str">
        <f t="shared" si="125"/>
        <v/>
      </c>
      <c r="AJ382" t="str">
        <f t="shared" si="126"/>
        <v/>
      </c>
      <c r="AK382" t="str">
        <f t="shared" si="127"/>
        <v/>
      </c>
      <c r="AL382" t="str">
        <f t="shared" si="128"/>
        <v/>
      </c>
      <c r="AM382" t="str">
        <f>IF(R382="","",'School Form 1-Copy'!$F$4)</f>
        <v/>
      </c>
      <c r="AN382" t="str">
        <f>IF(R382="","",'School Form 1-Copy'!$F$3)</f>
        <v/>
      </c>
      <c r="AO382" t="str">
        <f>IF(R382="","",'School Form 1-Copy'!$AH$3)</f>
        <v/>
      </c>
      <c r="AP382" t="str">
        <f>IF(R382="","",'School Form 1-Copy'!$S$3)</f>
        <v/>
      </c>
      <c r="AQ382" t="str">
        <f>IF(R382="","",IF('School Form 1-Copy'!$K$3="NCR","NCR",IF('School Form 1-Copy'!$K$3="ARMM","ARMM",IF('School Form 1-Copy'!$K$3="CARAGA","CARAGA",MID('School Form 1-Copy'!$K$3,FIND(" ",'School Form 1-Copy'!$K$3)+1,256)))))</f>
        <v/>
      </c>
      <c r="AR382" t="str">
        <f>IF(R382="","",MID('School Form 1-Copy'!$AB$4,FIND(" ",'School Form 1-Copy'!$AB$4)+1,256))</f>
        <v/>
      </c>
      <c r="AS382" t="str">
        <f>IF(R382="","",'School Form 1-Copy'!$AH$4)</f>
        <v/>
      </c>
      <c r="AT382" t="str">
        <f>IF(S382="","",'School Form 1-Copy'!$S$4)</f>
        <v/>
      </c>
      <c r="AU382" t="str">
        <f ca="1">IF(AM382="","",INDIRECT("'"&amp;"School Form 1-Copy"&amp;"'!"&amp;"AD"&amp;MATCH("*Prepared*",'School Form 1-Copy'!$AD$1:$AD$1000,0)+1))</f>
        <v/>
      </c>
    </row>
    <row r="383" spans="9:47">
      <c r="I383" t="str">
        <f t="shared" si="129"/>
        <v/>
      </c>
      <c r="J383" t="str">
        <f>IF(I383="","",VLOOKUP(F179,IF({1,0},'School Form 1-Copy'!$C$1:$C$1000,'School Form 1-Copy'!$A$1:$A$1000),2,0))</f>
        <v/>
      </c>
      <c r="K383" t="str">
        <f t="shared" si="130"/>
        <v/>
      </c>
      <c r="L383" t="str">
        <f t="shared" si="131"/>
        <v/>
      </c>
      <c r="M383" t="str">
        <f t="array" ref="M383">LOOKUP("zzzzz",CHOOSE({1,2},"",INDEX(I:I,SMALL(IF($I$3:$I$1000&lt;&gt;"",ROW($I$3:$I$1000)),ROWS($M$3:M383)))))</f>
        <v/>
      </c>
      <c r="N383" t="str">
        <f t="shared" si="113"/>
        <v/>
      </c>
      <c r="O383" t="str">
        <f t="shared" si="114"/>
        <v/>
      </c>
      <c r="P383" t="str">
        <f t="shared" si="115"/>
        <v/>
      </c>
      <c r="Q383" t="str">
        <f t="shared" si="116"/>
        <v/>
      </c>
      <c r="R383" t="str">
        <f>IFERROR(TRIM(MID(SUBSTITUTE(SUBSTITUTE(","&amp;$M383," ",", ",LEN($M383)-LEN(SUBSTITUTE($M383," ",""))),",",REPT(" ",50)),50*COLUMNS($M:M),50)),"")</f>
        <v/>
      </c>
      <c r="S383" t="str">
        <f>IFERROR(TRIM(MID(SUBSTITUTE(SUBSTITUTE(","&amp;$M383," ",", ",LEN($M383)-LEN(SUBSTITUTE($M383," ",""))),",",REPT(" ",50)),50*COLUMNS($M:N),50)),"")</f>
        <v/>
      </c>
      <c r="T383" t="str">
        <f>IFERROR(TRIM(MID(SUBSTITUTE(SUBSTITUTE(","&amp;$M383," ",", ",LEN($M383)-LEN(SUBSTITUTE($M383," ",""))),",",REPT(" ",50)),50*COLUMNS($M:O),50)),"")</f>
        <v/>
      </c>
      <c r="U383" t="str">
        <f>IFERROR(TRIM(MID(SUBSTITUTE(SUBSTITUTE(","&amp;$M383," ",", ",LEN($M383)-LEN(SUBSTITUTE($M383," ",""))),",",REPT(" ",50)),50*COLUMNS($M:P),50)),"")</f>
        <v/>
      </c>
      <c r="V383" s="53" t="e">
        <f>IF(LEN(TRIM(MID(SUBSTITUTE(SUBSTITUTE(","&amp;$Q383," ",", ",LEN($Q383)-LEN(SUBSTITUTE($Q383," ",""))),",",REPT(" ",50)),50*COLUMNS($Q:S),50)))&gt;3,TRIM(MID(SUBSTITUTE(SUBSTITUTE(","&amp;$Q383," ",", ",LEN($Q383)-LEN(SUBSTITUTE($Q383," ",""))),",",REPT(" ",50)),50*COLUMNS($Q:S),50)),"")</f>
        <v>#VALUE!</v>
      </c>
      <c r="W383" s="53" t="e">
        <f t="shared" si="117"/>
        <v>#VALUE!</v>
      </c>
      <c r="X383" t="e">
        <f t="shared" si="112"/>
        <v>#VALUE!</v>
      </c>
      <c r="Y383" s="54" t="e">
        <f t="shared" si="118"/>
        <v>#VALUE!</v>
      </c>
      <c r="Z383" s="53" t="e">
        <f>IF(AND(LEN(TRIM(MID(SUBSTITUTE(SUBSTITUTE(","&amp;$R383," ",", ",LEN($R383)-LEN(SUBSTITUTE($R383," ",""))),",",REPT(" ",50)),50*COLUMNS($R:R),50))&gt;0),LEFT(TRIM(MID(SUBSTITUTE(SUBSTITUTE(","&amp;$R383," ",", ",LEN($R383)-LEN(SUBSTITUTE($R383," ",""))),",",REPT(" ",50)),50*COLUMNS($R:R),50)),1)="I",LEFT(TRIM(MID(SUBSTITUTE(SUBSTITUTE(","&amp;$R383," ",", ",LEN($R383)-LEN(SUBSTITUTE($R383," ",""))),",",REPT(" ",50)),50*COLUMNS($R:R),50)),1)="V",LEFT(TRIM(MID(SUBSTITUTE(SUBSTITUTE(","&amp;$R383," ",", ",LEN($R383)-LEN(SUBSTITUTE($R383," ",""))),",",REPT(" ",50)),50*COLUMNS($R:R),50)),1)="X",LEFT(TRIM(MID(SUBSTITUTE(SUBSTITUTE(","&amp;$R383," ",", ",LEN($R383)-LEN(SUBSTITUTE($R383," ",""))),",",REPT(" ",50)),50*COLUMNS($R:R),50)),1)="J"),TRIM(MID(SUBSTITUTE(SUBSTITUTE(","&amp;$R383," ",", ",LEN($R383)-LEN(SUBSTITUTE($R383," ",""))),",",REPT(" ",50)),50*COLUMNS($R:R),50)),R383)</f>
        <v>#VALUE!</v>
      </c>
      <c r="AA383" s="55" t="str">
        <f t="shared" si="119"/>
        <v xml:space="preserve"> </v>
      </c>
      <c r="AB383" s="56" t="e">
        <f>IF(AE383="",IF(OR(LEFT(W383,1)="I",LEFT(W383,1)="V",LEFT(W383,1)="X",LEFT(W383,2)="JR",LEFT(W383,2)="SR"),IF(LEN(T383)-LEN(SUBSTITUTE(T383," ",""))&gt;=2,LEFT(T383,(FIND(" ",T383,1)-1)),W383),IF(AND(W383="",V383=""),IF(SUBSTITUTE(SUBSTITUTE(SUBSTITUTE(R383,AA383,""),".","")," ","")="",IF(LEN(TRIM(MID(SUBSTITUTE(SUBSTITUTE(","&amp;$Q383," ",", ",LEN($Q383)-LEN(SUBSTITUTE($Q383," ",""))),",",REPT(" ",50)),50*COLUMNS($Q:S),50)))&gt;3,LEFT(TRIM(MID(SUBSTITUTE(SUBSTITUTE(","&amp;$Q383," ",", ",LEN($Q383)-LEN(SUBSTITUTE($Q383," ",""))),",",REPT(" ",50)),50*COLUMNS($Q:S),50)),3),TRIM(MID(SUBSTITUTE(SUBSTITUTE(","&amp;$Q383," ",", ",LEN($Q383)-LEN(SUBSTITUTE($Q383," ",""))),",",REPT(" ",50)),50*COLUMNS($Q:S),50))),SUBSTITUTE(SUBSTITUTE(SUBSTITUTE(R383,AA383,""),".","")," ","")),IF(AND(LEN(W383)&gt;0,LEN(V383)&gt;0),IF(SUBSTITUTE(SUBSTITUTE(SUBSTITUTE(R383,AA383,""),".","")," ","")="",IF(LEN(TRIM(MID(SUBSTITUTE(SUBSTITUTE(","&amp;$Q383," ",", ",LEN($Q383)-LEN(SUBSTITUTE($Q383," ",""))),",",REPT(" ",50)),50*COLUMNS($Q:S),50)))&gt;3,LEFT(TRIM(MID(SUBSTITUTE(SUBSTITUTE(","&amp;$Q383," ",", ",LEN($Q383)-LEN(SUBSTITUTE($Q383," ",""))),",",REPT(" ",50)),50*COLUMNS($Q:S),50)),3),TRIM(MID(SUBSTITUTE(SUBSTITUTE(","&amp;$Q383," ",", ",LEN($Q383)-LEN(SUBSTITUTE($Q383," ",""))),",",REPT(" ",50)),50*COLUMNS($Q:S),50))),SUBSTITUTE(SUBSTITUTE(SUBSTITUTE(R383,AA383,""),".","")," ","")),""))),AE383)</f>
        <v>#VALUE!</v>
      </c>
      <c r="AC383" s="56" t="e">
        <f t="shared" si="120"/>
        <v>#VALUE!</v>
      </c>
      <c r="AD383" s="57" t="str">
        <f t="shared" si="121"/>
        <v/>
      </c>
      <c r="AE383" t="str">
        <f t="array" ref="AE383">IFERROR(INDEX(elem_res,MATCH(TRUE,ISNUMBER(SEARCH(elem_ext,AA383)),0)),"")</f>
        <v/>
      </c>
      <c r="AF383" t="str">
        <f t="shared" si="122"/>
        <v xml:space="preserve"> </v>
      </c>
      <c r="AG383" t="str">
        <f t="shared" si="123"/>
        <v/>
      </c>
      <c r="AH383" t="e">
        <f t="shared" si="124"/>
        <v>#VALUE!</v>
      </c>
      <c r="AI383" t="str">
        <f t="shared" si="125"/>
        <v/>
      </c>
      <c r="AJ383" t="str">
        <f t="shared" si="126"/>
        <v/>
      </c>
      <c r="AK383" t="str">
        <f t="shared" si="127"/>
        <v/>
      </c>
      <c r="AL383" t="str">
        <f t="shared" si="128"/>
        <v/>
      </c>
      <c r="AM383" t="str">
        <f>IF(R383="","",'School Form 1-Copy'!$F$4)</f>
        <v/>
      </c>
      <c r="AN383" t="str">
        <f>IF(R383="","",'School Form 1-Copy'!$F$3)</f>
        <v/>
      </c>
      <c r="AO383" t="str">
        <f>IF(R383="","",'School Form 1-Copy'!$AH$3)</f>
        <v/>
      </c>
      <c r="AP383" t="str">
        <f>IF(R383="","",'School Form 1-Copy'!$S$3)</f>
        <v/>
      </c>
      <c r="AQ383" t="str">
        <f>IF(R383="","",IF('School Form 1-Copy'!$K$3="NCR","NCR",IF('School Form 1-Copy'!$K$3="ARMM","ARMM",IF('School Form 1-Copy'!$K$3="CARAGA","CARAGA",MID('School Form 1-Copy'!$K$3,FIND(" ",'School Form 1-Copy'!$K$3)+1,256)))))</f>
        <v/>
      </c>
      <c r="AR383" t="str">
        <f>IF(R383="","",MID('School Form 1-Copy'!$AB$4,FIND(" ",'School Form 1-Copy'!$AB$4)+1,256))</f>
        <v/>
      </c>
      <c r="AS383" t="str">
        <f>IF(R383="","",'School Form 1-Copy'!$AH$4)</f>
        <v/>
      </c>
      <c r="AT383" t="str">
        <f>IF(S383="","",'School Form 1-Copy'!$S$4)</f>
        <v/>
      </c>
      <c r="AU383" t="str">
        <f ca="1">IF(AM383="","",INDIRECT("'"&amp;"School Form 1-Copy"&amp;"'!"&amp;"AD"&amp;MATCH("*Prepared*",'School Form 1-Copy'!$AD$1:$AD$1000,0)+1))</f>
        <v/>
      </c>
    </row>
    <row r="384" spans="9:47">
      <c r="I384" t="str">
        <f t="shared" si="129"/>
        <v/>
      </c>
      <c r="J384" t="str">
        <f>IF(I384="","",VLOOKUP(F180,IF({1,0},'School Form 1-Copy'!$C$1:$C$1000,'School Form 1-Copy'!$A$1:$A$1000),2,0))</f>
        <v/>
      </c>
      <c r="K384" t="str">
        <f t="shared" si="130"/>
        <v/>
      </c>
      <c r="L384" t="str">
        <f t="shared" si="131"/>
        <v/>
      </c>
      <c r="M384" t="str">
        <f t="array" ref="M384">LOOKUP("zzzzz",CHOOSE({1,2},"",INDEX(I:I,SMALL(IF($I$3:$I$1000&lt;&gt;"",ROW($I$3:$I$1000)),ROWS($M$3:M384)))))</f>
        <v/>
      </c>
      <c r="N384" t="str">
        <f t="shared" si="113"/>
        <v/>
      </c>
      <c r="O384" t="str">
        <f t="shared" si="114"/>
        <v/>
      </c>
      <c r="P384" t="str">
        <f t="shared" si="115"/>
        <v/>
      </c>
      <c r="Q384" t="str">
        <f t="shared" si="116"/>
        <v/>
      </c>
      <c r="R384" t="str">
        <f>IFERROR(TRIM(MID(SUBSTITUTE(SUBSTITUTE(","&amp;$M384," ",", ",LEN($M384)-LEN(SUBSTITUTE($M384," ",""))),",",REPT(" ",50)),50*COLUMNS($M:M),50)),"")</f>
        <v/>
      </c>
      <c r="S384" t="str">
        <f>IFERROR(TRIM(MID(SUBSTITUTE(SUBSTITUTE(","&amp;$M384," ",", ",LEN($M384)-LEN(SUBSTITUTE($M384," ",""))),",",REPT(" ",50)),50*COLUMNS($M:N),50)),"")</f>
        <v/>
      </c>
      <c r="T384" t="str">
        <f>IFERROR(TRIM(MID(SUBSTITUTE(SUBSTITUTE(","&amp;$M384," ",", ",LEN($M384)-LEN(SUBSTITUTE($M384," ",""))),",",REPT(" ",50)),50*COLUMNS($M:O),50)),"")</f>
        <v/>
      </c>
      <c r="U384" t="str">
        <f>IFERROR(TRIM(MID(SUBSTITUTE(SUBSTITUTE(","&amp;$M384," ",", ",LEN($M384)-LEN(SUBSTITUTE($M384," ",""))),",",REPT(" ",50)),50*COLUMNS($M:P),50)),"")</f>
        <v/>
      </c>
      <c r="V384" s="53" t="e">
        <f>IF(LEN(TRIM(MID(SUBSTITUTE(SUBSTITUTE(","&amp;$Q384," ",", ",LEN($Q384)-LEN(SUBSTITUTE($Q384," ",""))),",",REPT(" ",50)),50*COLUMNS($Q:S),50)))&gt;3,TRIM(MID(SUBSTITUTE(SUBSTITUTE(","&amp;$Q384," ",", ",LEN($Q384)-LEN(SUBSTITUTE($Q384," ",""))),",",REPT(" ",50)),50*COLUMNS($Q:S),50)),"")</f>
        <v>#VALUE!</v>
      </c>
      <c r="W384" s="53" t="e">
        <f t="shared" si="117"/>
        <v>#VALUE!</v>
      </c>
      <c r="X384" t="e">
        <f t="shared" si="112"/>
        <v>#VALUE!</v>
      </c>
      <c r="Y384" s="54" t="e">
        <f t="shared" si="118"/>
        <v>#VALUE!</v>
      </c>
      <c r="Z384" s="53" t="e">
        <f>IF(AND(LEN(TRIM(MID(SUBSTITUTE(SUBSTITUTE(","&amp;$R384," ",", ",LEN($R384)-LEN(SUBSTITUTE($R384," ",""))),",",REPT(" ",50)),50*COLUMNS($R:R),50))&gt;0),LEFT(TRIM(MID(SUBSTITUTE(SUBSTITUTE(","&amp;$R384," ",", ",LEN($R384)-LEN(SUBSTITUTE($R384," ",""))),",",REPT(" ",50)),50*COLUMNS($R:R),50)),1)="I",LEFT(TRIM(MID(SUBSTITUTE(SUBSTITUTE(","&amp;$R384," ",", ",LEN($R384)-LEN(SUBSTITUTE($R384," ",""))),",",REPT(" ",50)),50*COLUMNS($R:R),50)),1)="V",LEFT(TRIM(MID(SUBSTITUTE(SUBSTITUTE(","&amp;$R384," ",", ",LEN($R384)-LEN(SUBSTITUTE($R384," ",""))),",",REPT(" ",50)),50*COLUMNS($R:R),50)),1)="X",LEFT(TRIM(MID(SUBSTITUTE(SUBSTITUTE(","&amp;$R384," ",", ",LEN($R384)-LEN(SUBSTITUTE($R384," ",""))),",",REPT(" ",50)),50*COLUMNS($R:R),50)),1)="J"),TRIM(MID(SUBSTITUTE(SUBSTITUTE(","&amp;$R384," ",", ",LEN($R384)-LEN(SUBSTITUTE($R384," ",""))),",",REPT(" ",50)),50*COLUMNS($R:R),50)),R384)</f>
        <v>#VALUE!</v>
      </c>
      <c r="AA384" s="55" t="str">
        <f t="shared" si="119"/>
        <v xml:space="preserve"> </v>
      </c>
      <c r="AB384" s="56" t="e">
        <f>IF(AE384="",IF(OR(LEFT(W384,1)="I",LEFT(W384,1)="V",LEFT(W384,1)="X",LEFT(W384,2)="JR",LEFT(W384,2)="SR"),IF(LEN(T384)-LEN(SUBSTITUTE(T384," ",""))&gt;=2,LEFT(T384,(FIND(" ",T384,1)-1)),W384),IF(AND(W384="",V384=""),IF(SUBSTITUTE(SUBSTITUTE(SUBSTITUTE(R384,AA384,""),".","")," ","")="",IF(LEN(TRIM(MID(SUBSTITUTE(SUBSTITUTE(","&amp;$Q384," ",", ",LEN($Q384)-LEN(SUBSTITUTE($Q384," ",""))),",",REPT(" ",50)),50*COLUMNS($Q:S),50)))&gt;3,LEFT(TRIM(MID(SUBSTITUTE(SUBSTITUTE(","&amp;$Q384," ",", ",LEN($Q384)-LEN(SUBSTITUTE($Q384," ",""))),",",REPT(" ",50)),50*COLUMNS($Q:S),50)),3),TRIM(MID(SUBSTITUTE(SUBSTITUTE(","&amp;$Q384," ",", ",LEN($Q384)-LEN(SUBSTITUTE($Q384," ",""))),",",REPT(" ",50)),50*COLUMNS($Q:S),50))),SUBSTITUTE(SUBSTITUTE(SUBSTITUTE(R384,AA384,""),".","")," ","")),IF(AND(LEN(W384)&gt;0,LEN(V384)&gt;0),IF(SUBSTITUTE(SUBSTITUTE(SUBSTITUTE(R384,AA384,""),".","")," ","")="",IF(LEN(TRIM(MID(SUBSTITUTE(SUBSTITUTE(","&amp;$Q384," ",", ",LEN($Q384)-LEN(SUBSTITUTE($Q384," ",""))),",",REPT(" ",50)),50*COLUMNS($Q:S),50)))&gt;3,LEFT(TRIM(MID(SUBSTITUTE(SUBSTITUTE(","&amp;$Q384," ",", ",LEN($Q384)-LEN(SUBSTITUTE($Q384," ",""))),",",REPT(" ",50)),50*COLUMNS($Q:S),50)),3),TRIM(MID(SUBSTITUTE(SUBSTITUTE(","&amp;$Q384," ",", ",LEN($Q384)-LEN(SUBSTITUTE($Q384," ",""))),",",REPT(" ",50)),50*COLUMNS($Q:S),50))),SUBSTITUTE(SUBSTITUTE(SUBSTITUTE(R384,AA384,""),".","")," ","")),""))),AE384)</f>
        <v>#VALUE!</v>
      </c>
      <c r="AC384" s="56" t="e">
        <f t="shared" si="120"/>
        <v>#VALUE!</v>
      </c>
      <c r="AD384" s="57" t="str">
        <f t="shared" si="121"/>
        <v/>
      </c>
      <c r="AE384" t="str">
        <f t="array" ref="AE384">IFERROR(INDEX(elem_res,MATCH(TRUE,ISNUMBER(SEARCH(elem_ext,AA384)),0)),"")</f>
        <v/>
      </c>
      <c r="AF384" t="str">
        <f t="shared" si="122"/>
        <v xml:space="preserve"> </v>
      </c>
      <c r="AG384" t="str">
        <f t="shared" si="123"/>
        <v/>
      </c>
      <c r="AH384" t="e">
        <f t="shared" si="124"/>
        <v>#VALUE!</v>
      </c>
      <c r="AI384" t="str">
        <f t="shared" si="125"/>
        <v/>
      </c>
      <c r="AJ384" t="str">
        <f t="shared" si="126"/>
        <v/>
      </c>
      <c r="AK384" t="str">
        <f t="shared" si="127"/>
        <v/>
      </c>
      <c r="AL384" t="str">
        <f t="shared" si="128"/>
        <v/>
      </c>
      <c r="AM384" t="str">
        <f>IF(R384="","",'School Form 1-Copy'!$F$4)</f>
        <v/>
      </c>
      <c r="AN384" t="str">
        <f>IF(R384="","",'School Form 1-Copy'!$F$3)</f>
        <v/>
      </c>
      <c r="AO384" t="str">
        <f>IF(R384="","",'School Form 1-Copy'!$AH$3)</f>
        <v/>
      </c>
      <c r="AP384" t="str">
        <f>IF(R384="","",'School Form 1-Copy'!$S$3)</f>
        <v/>
      </c>
      <c r="AQ384" t="str">
        <f>IF(R384="","",IF('School Form 1-Copy'!$K$3="NCR","NCR",IF('School Form 1-Copy'!$K$3="ARMM","ARMM",IF('School Form 1-Copy'!$K$3="CARAGA","CARAGA",MID('School Form 1-Copy'!$K$3,FIND(" ",'School Form 1-Copy'!$K$3)+1,256)))))</f>
        <v/>
      </c>
      <c r="AR384" t="str">
        <f>IF(R384="","",MID('School Form 1-Copy'!$AB$4,FIND(" ",'School Form 1-Copy'!$AB$4)+1,256))</f>
        <v/>
      </c>
      <c r="AS384" t="str">
        <f>IF(R384="","",'School Form 1-Copy'!$AH$4)</f>
        <v/>
      </c>
      <c r="AT384" t="str">
        <f>IF(S384="","",'School Form 1-Copy'!$S$4)</f>
        <v/>
      </c>
      <c r="AU384" t="str">
        <f ca="1">IF(AM384="","",INDIRECT("'"&amp;"School Form 1-Copy"&amp;"'!"&amp;"AD"&amp;MATCH("*Prepared*",'School Form 1-Copy'!$AD$1:$AD$1000,0)+1))</f>
        <v/>
      </c>
    </row>
    <row r="385" spans="9:47">
      <c r="I385" t="str">
        <f t="shared" si="129"/>
        <v/>
      </c>
      <c r="J385" t="str">
        <f>IF(I385="","",VLOOKUP(F181,IF({1,0},'School Form 1-Copy'!$C$1:$C$1000,'School Form 1-Copy'!$A$1:$A$1000),2,0))</f>
        <v/>
      </c>
      <c r="K385" t="str">
        <f t="shared" si="130"/>
        <v/>
      </c>
      <c r="L385" t="str">
        <f t="shared" si="131"/>
        <v/>
      </c>
      <c r="M385" t="str">
        <f t="array" ref="M385">LOOKUP("zzzzz",CHOOSE({1,2},"",INDEX(I:I,SMALL(IF($I$3:$I$1000&lt;&gt;"",ROW($I$3:$I$1000)),ROWS($M$3:M385)))))</f>
        <v/>
      </c>
      <c r="N385" t="str">
        <f t="shared" si="113"/>
        <v/>
      </c>
      <c r="O385" t="str">
        <f t="shared" si="114"/>
        <v/>
      </c>
      <c r="P385" t="str">
        <f t="shared" si="115"/>
        <v/>
      </c>
      <c r="Q385" t="str">
        <f t="shared" si="116"/>
        <v/>
      </c>
      <c r="R385" t="str">
        <f>IFERROR(TRIM(MID(SUBSTITUTE(SUBSTITUTE(","&amp;$M385," ",", ",LEN($M385)-LEN(SUBSTITUTE($M385," ",""))),",",REPT(" ",50)),50*COLUMNS($M:M),50)),"")</f>
        <v/>
      </c>
      <c r="S385" t="str">
        <f>IFERROR(TRIM(MID(SUBSTITUTE(SUBSTITUTE(","&amp;$M385," ",", ",LEN($M385)-LEN(SUBSTITUTE($M385," ",""))),",",REPT(" ",50)),50*COLUMNS($M:N),50)),"")</f>
        <v/>
      </c>
      <c r="T385" t="str">
        <f>IFERROR(TRIM(MID(SUBSTITUTE(SUBSTITUTE(","&amp;$M385," ",", ",LEN($M385)-LEN(SUBSTITUTE($M385," ",""))),",",REPT(" ",50)),50*COLUMNS($M:O),50)),"")</f>
        <v/>
      </c>
      <c r="U385" t="str">
        <f>IFERROR(TRIM(MID(SUBSTITUTE(SUBSTITUTE(","&amp;$M385," ",", ",LEN($M385)-LEN(SUBSTITUTE($M385," ",""))),",",REPT(" ",50)),50*COLUMNS($M:P),50)),"")</f>
        <v/>
      </c>
      <c r="V385" s="53" t="e">
        <f>IF(LEN(TRIM(MID(SUBSTITUTE(SUBSTITUTE(","&amp;$Q385," ",", ",LEN($Q385)-LEN(SUBSTITUTE($Q385," ",""))),",",REPT(" ",50)),50*COLUMNS($Q:S),50)))&gt;3,TRIM(MID(SUBSTITUTE(SUBSTITUTE(","&amp;$Q385," ",", ",LEN($Q385)-LEN(SUBSTITUTE($Q385," ",""))),",",REPT(" ",50)),50*COLUMNS($Q:S),50)),"")</f>
        <v>#VALUE!</v>
      </c>
      <c r="W385" s="53" t="e">
        <f t="shared" si="117"/>
        <v>#VALUE!</v>
      </c>
      <c r="X385" t="e">
        <f t="shared" si="112"/>
        <v>#VALUE!</v>
      </c>
      <c r="Y385" s="54" t="e">
        <f t="shared" si="118"/>
        <v>#VALUE!</v>
      </c>
      <c r="Z385" s="53" t="e">
        <f>IF(AND(LEN(TRIM(MID(SUBSTITUTE(SUBSTITUTE(","&amp;$R385," ",", ",LEN($R385)-LEN(SUBSTITUTE($R385," ",""))),",",REPT(" ",50)),50*COLUMNS($R:R),50))&gt;0),LEFT(TRIM(MID(SUBSTITUTE(SUBSTITUTE(","&amp;$R385," ",", ",LEN($R385)-LEN(SUBSTITUTE($R385," ",""))),",",REPT(" ",50)),50*COLUMNS($R:R),50)),1)="I",LEFT(TRIM(MID(SUBSTITUTE(SUBSTITUTE(","&amp;$R385," ",", ",LEN($R385)-LEN(SUBSTITUTE($R385," ",""))),",",REPT(" ",50)),50*COLUMNS($R:R),50)),1)="V",LEFT(TRIM(MID(SUBSTITUTE(SUBSTITUTE(","&amp;$R385," ",", ",LEN($R385)-LEN(SUBSTITUTE($R385," ",""))),",",REPT(" ",50)),50*COLUMNS($R:R),50)),1)="X",LEFT(TRIM(MID(SUBSTITUTE(SUBSTITUTE(","&amp;$R385," ",", ",LEN($R385)-LEN(SUBSTITUTE($R385," ",""))),",",REPT(" ",50)),50*COLUMNS($R:R),50)),1)="J"),TRIM(MID(SUBSTITUTE(SUBSTITUTE(","&amp;$R385," ",", ",LEN($R385)-LEN(SUBSTITUTE($R385," ",""))),",",REPT(" ",50)),50*COLUMNS($R:R),50)),R385)</f>
        <v>#VALUE!</v>
      </c>
      <c r="AA385" s="55" t="str">
        <f t="shared" si="119"/>
        <v xml:space="preserve"> </v>
      </c>
      <c r="AB385" s="56" t="e">
        <f>IF(AE385="",IF(OR(LEFT(W385,1)="I",LEFT(W385,1)="V",LEFT(W385,1)="X",LEFT(W385,2)="JR",LEFT(W385,2)="SR"),IF(LEN(T385)-LEN(SUBSTITUTE(T385," ",""))&gt;=2,LEFT(T385,(FIND(" ",T385,1)-1)),W385),IF(AND(W385="",V385=""),IF(SUBSTITUTE(SUBSTITUTE(SUBSTITUTE(R385,AA385,""),".","")," ","")="",IF(LEN(TRIM(MID(SUBSTITUTE(SUBSTITUTE(","&amp;$Q385," ",", ",LEN($Q385)-LEN(SUBSTITUTE($Q385," ",""))),",",REPT(" ",50)),50*COLUMNS($Q:S),50)))&gt;3,LEFT(TRIM(MID(SUBSTITUTE(SUBSTITUTE(","&amp;$Q385," ",", ",LEN($Q385)-LEN(SUBSTITUTE($Q385," ",""))),",",REPT(" ",50)),50*COLUMNS($Q:S),50)),3),TRIM(MID(SUBSTITUTE(SUBSTITUTE(","&amp;$Q385," ",", ",LEN($Q385)-LEN(SUBSTITUTE($Q385," ",""))),",",REPT(" ",50)),50*COLUMNS($Q:S),50))),SUBSTITUTE(SUBSTITUTE(SUBSTITUTE(R385,AA385,""),".","")," ","")),IF(AND(LEN(W385)&gt;0,LEN(V385)&gt;0),IF(SUBSTITUTE(SUBSTITUTE(SUBSTITUTE(R385,AA385,""),".","")," ","")="",IF(LEN(TRIM(MID(SUBSTITUTE(SUBSTITUTE(","&amp;$Q385," ",", ",LEN($Q385)-LEN(SUBSTITUTE($Q385," ",""))),",",REPT(" ",50)),50*COLUMNS($Q:S),50)))&gt;3,LEFT(TRIM(MID(SUBSTITUTE(SUBSTITUTE(","&amp;$Q385," ",", ",LEN($Q385)-LEN(SUBSTITUTE($Q385," ",""))),",",REPT(" ",50)),50*COLUMNS($Q:S),50)),3),TRIM(MID(SUBSTITUTE(SUBSTITUTE(","&amp;$Q385," ",", ",LEN($Q385)-LEN(SUBSTITUTE($Q385," ",""))),",",REPT(" ",50)),50*COLUMNS($Q:S),50))),SUBSTITUTE(SUBSTITUTE(SUBSTITUTE(R385,AA385,""),".","")," ","")),""))),AE385)</f>
        <v>#VALUE!</v>
      </c>
      <c r="AC385" s="56" t="e">
        <f t="shared" si="120"/>
        <v>#VALUE!</v>
      </c>
      <c r="AD385" s="57" t="str">
        <f t="shared" si="121"/>
        <v/>
      </c>
      <c r="AE385" t="str">
        <f t="array" ref="AE385">IFERROR(INDEX(elem_res,MATCH(TRUE,ISNUMBER(SEARCH(elem_ext,AA385)),0)),"")</f>
        <v/>
      </c>
      <c r="AF385" t="str">
        <f t="shared" si="122"/>
        <v xml:space="preserve"> </v>
      </c>
      <c r="AG385" t="str">
        <f t="shared" si="123"/>
        <v/>
      </c>
      <c r="AH385" t="e">
        <f t="shared" si="124"/>
        <v>#VALUE!</v>
      </c>
      <c r="AI385" t="str">
        <f t="shared" si="125"/>
        <v/>
      </c>
      <c r="AJ385" t="str">
        <f t="shared" si="126"/>
        <v/>
      </c>
      <c r="AK385" t="str">
        <f t="shared" si="127"/>
        <v/>
      </c>
      <c r="AL385" t="str">
        <f t="shared" si="128"/>
        <v/>
      </c>
      <c r="AM385" t="str">
        <f>IF(R385="","",'School Form 1-Copy'!$F$4)</f>
        <v/>
      </c>
      <c r="AN385" t="str">
        <f>IF(R385="","",'School Form 1-Copy'!$F$3)</f>
        <v/>
      </c>
      <c r="AO385" t="str">
        <f>IF(R385="","",'School Form 1-Copy'!$AH$3)</f>
        <v/>
      </c>
      <c r="AP385" t="str">
        <f>IF(R385="","",'School Form 1-Copy'!$S$3)</f>
        <v/>
      </c>
      <c r="AQ385" t="str">
        <f>IF(R385="","",IF('School Form 1-Copy'!$K$3="NCR","NCR",IF('School Form 1-Copy'!$K$3="ARMM","ARMM",IF('School Form 1-Copy'!$K$3="CARAGA","CARAGA",MID('School Form 1-Copy'!$K$3,FIND(" ",'School Form 1-Copy'!$K$3)+1,256)))))</f>
        <v/>
      </c>
      <c r="AR385" t="str">
        <f>IF(R385="","",MID('School Form 1-Copy'!$AB$4,FIND(" ",'School Form 1-Copy'!$AB$4)+1,256))</f>
        <v/>
      </c>
      <c r="AS385" t="str">
        <f>IF(R385="","",'School Form 1-Copy'!$AH$4)</f>
        <v/>
      </c>
      <c r="AT385" t="str">
        <f>IF(S385="","",'School Form 1-Copy'!$S$4)</f>
        <v/>
      </c>
      <c r="AU385" t="str">
        <f ca="1">IF(AM385="","",INDIRECT("'"&amp;"School Form 1-Copy"&amp;"'!"&amp;"AD"&amp;MATCH("*Prepared*",'School Form 1-Copy'!$AD$1:$AD$1000,0)+1))</f>
        <v/>
      </c>
    </row>
    <row r="386" spans="9:47">
      <c r="I386" t="str">
        <f t="shared" si="129"/>
        <v/>
      </c>
      <c r="J386" t="str">
        <f>IF(I386="","",VLOOKUP(F182,IF({1,0},'School Form 1-Copy'!$C$1:$C$1000,'School Form 1-Copy'!$A$1:$A$1000),2,0))</f>
        <v/>
      </c>
      <c r="K386" t="str">
        <f t="shared" si="130"/>
        <v/>
      </c>
      <c r="L386" t="str">
        <f t="shared" si="131"/>
        <v/>
      </c>
      <c r="M386" t="str">
        <f t="array" ref="M386">LOOKUP("zzzzz",CHOOSE({1,2},"",INDEX(I:I,SMALL(IF($I$3:$I$1000&lt;&gt;"",ROW($I$3:$I$1000)),ROWS($M$3:M386)))))</f>
        <v/>
      </c>
      <c r="N386" t="str">
        <f t="shared" si="113"/>
        <v/>
      </c>
      <c r="O386" t="str">
        <f t="shared" si="114"/>
        <v/>
      </c>
      <c r="P386" t="str">
        <f t="shared" si="115"/>
        <v/>
      </c>
      <c r="Q386" t="str">
        <f t="shared" si="116"/>
        <v/>
      </c>
      <c r="R386" t="str">
        <f>IFERROR(TRIM(MID(SUBSTITUTE(SUBSTITUTE(","&amp;$M386," ",", ",LEN($M386)-LEN(SUBSTITUTE($M386," ",""))),",",REPT(" ",50)),50*COLUMNS($M:M),50)),"")</f>
        <v/>
      </c>
      <c r="S386" t="str">
        <f>IFERROR(TRIM(MID(SUBSTITUTE(SUBSTITUTE(","&amp;$M386," ",", ",LEN($M386)-LEN(SUBSTITUTE($M386," ",""))),",",REPT(" ",50)),50*COLUMNS($M:N),50)),"")</f>
        <v/>
      </c>
      <c r="T386" t="str">
        <f>IFERROR(TRIM(MID(SUBSTITUTE(SUBSTITUTE(","&amp;$M386," ",", ",LEN($M386)-LEN(SUBSTITUTE($M386," ",""))),",",REPT(" ",50)),50*COLUMNS($M:O),50)),"")</f>
        <v/>
      </c>
      <c r="U386" t="str">
        <f>IFERROR(TRIM(MID(SUBSTITUTE(SUBSTITUTE(","&amp;$M386," ",", ",LEN($M386)-LEN(SUBSTITUTE($M386," ",""))),",",REPT(" ",50)),50*COLUMNS($M:P),50)),"")</f>
        <v/>
      </c>
      <c r="V386" s="53" t="e">
        <f>IF(LEN(TRIM(MID(SUBSTITUTE(SUBSTITUTE(","&amp;$Q386," ",", ",LEN($Q386)-LEN(SUBSTITUTE($Q386," ",""))),",",REPT(" ",50)),50*COLUMNS($Q:S),50)))&gt;3,TRIM(MID(SUBSTITUTE(SUBSTITUTE(","&amp;$Q386," ",", ",LEN($Q386)-LEN(SUBSTITUTE($Q386," ",""))),",",REPT(" ",50)),50*COLUMNS($Q:S),50)),"")</f>
        <v>#VALUE!</v>
      </c>
      <c r="W386" s="53" t="e">
        <f t="shared" si="117"/>
        <v>#VALUE!</v>
      </c>
      <c r="X386" t="e">
        <f t="shared" si="112"/>
        <v>#VALUE!</v>
      </c>
      <c r="Y386" s="54" t="e">
        <f t="shared" si="118"/>
        <v>#VALUE!</v>
      </c>
      <c r="Z386" s="53" t="e">
        <f>IF(AND(LEN(TRIM(MID(SUBSTITUTE(SUBSTITUTE(","&amp;$R386," ",", ",LEN($R386)-LEN(SUBSTITUTE($R386," ",""))),",",REPT(" ",50)),50*COLUMNS($R:R),50))&gt;0),LEFT(TRIM(MID(SUBSTITUTE(SUBSTITUTE(","&amp;$R386," ",", ",LEN($R386)-LEN(SUBSTITUTE($R386," ",""))),",",REPT(" ",50)),50*COLUMNS($R:R),50)),1)="I",LEFT(TRIM(MID(SUBSTITUTE(SUBSTITUTE(","&amp;$R386," ",", ",LEN($R386)-LEN(SUBSTITUTE($R386," ",""))),",",REPT(" ",50)),50*COLUMNS($R:R),50)),1)="V",LEFT(TRIM(MID(SUBSTITUTE(SUBSTITUTE(","&amp;$R386," ",", ",LEN($R386)-LEN(SUBSTITUTE($R386," ",""))),",",REPT(" ",50)),50*COLUMNS($R:R),50)),1)="X",LEFT(TRIM(MID(SUBSTITUTE(SUBSTITUTE(","&amp;$R386," ",", ",LEN($R386)-LEN(SUBSTITUTE($R386," ",""))),",",REPT(" ",50)),50*COLUMNS($R:R),50)),1)="J"),TRIM(MID(SUBSTITUTE(SUBSTITUTE(","&amp;$R386," ",", ",LEN($R386)-LEN(SUBSTITUTE($R386," ",""))),",",REPT(" ",50)),50*COLUMNS($R:R),50)),R386)</f>
        <v>#VALUE!</v>
      </c>
      <c r="AA386" s="55" t="str">
        <f t="shared" si="119"/>
        <v xml:space="preserve"> </v>
      </c>
      <c r="AB386" s="56" t="e">
        <f>IF(AE386="",IF(OR(LEFT(W386,1)="I",LEFT(W386,1)="V",LEFT(W386,1)="X",LEFT(W386,2)="JR",LEFT(W386,2)="SR"),IF(LEN(T386)-LEN(SUBSTITUTE(T386," ",""))&gt;=2,LEFT(T386,(FIND(" ",T386,1)-1)),W386),IF(AND(W386="",V386=""),IF(SUBSTITUTE(SUBSTITUTE(SUBSTITUTE(R386,AA386,""),".","")," ","")="",IF(LEN(TRIM(MID(SUBSTITUTE(SUBSTITUTE(","&amp;$Q386," ",", ",LEN($Q386)-LEN(SUBSTITUTE($Q386," ",""))),",",REPT(" ",50)),50*COLUMNS($Q:S),50)))&gt;3,LEFT(TRIM(MID(SUBSTITUTE(SUBSTITUTE(","&amp;$Q386," ",", ",LEN($Q386)-LEN(SUBSTITUTE($Q386," ",""))),",",REPT(" ",50)),50*COLUMNS($Q:S),50)),3),TRIM(MID(SUBSTITUTE(SUBSTITUTE(","&amp;$Q386," ",", ",LEN($Q386)-LEN(SUBSTITUTE($Q386," ",""))),",",REPT(" ",50)),50*COLUMNS($Q:S),50))),SUBSTITUTE(SUBSTITUTE(SUBSTITUTE(R386,AA386,""),".","")," ","")),IF(AND(LEN(W386)&gt;0,LEN(V386)&gt;0),IF(SUBSTITUTE(SUBSTITUTE(SUBSTITUTE(R386,AA386,""),".","")," ","")="",IF(LEN(TRIM(MID(SUBSTITUTE(SUBSTITUTE(","&amp;$Q386," ",", ",LEN($Q386)-LEN(SUBSTITUTE($Q386," ",""))),",",REPT(" ",50)),50*COLUMNS($Q:S),50)))&gt;3,LEFT(TRIM(MID(SUBSTITUTE(SUBSTITUTE(","&amp;$Q386," ",", ",LEN($Q386)-LEN(SUBSTITUTE($Q386," ",""))),",",REPT(" ",50)),50*COLUMNS($Q:S),50)),3),TRIM(MID(SUBSTITUTE(SUBSTITUTE(","&amp;$Q386," ",", ",LEN($Q386)-LEN(SUBSTITUTE($Q386," ",""))),",",REPT(" ",50)),50*COLUMNS($Q:S),50))),SUBSTITUTE(SUBSTITUTE(SUBSTITUTE(R386,AA386,""),".","")," ","")),""))),AE386)</f>
        <v>#VALUE!</v>
      </c>
      <c r="AC386" s="56" t="e">
        <f t="shared" si="120"/>
        <v>#VALUE!</v>
      </c>
      <c r="AD386" s="57" t="str">
        <f t="shared" si="121"/>
        <v/>
      </c>
      <c r="AE386" t="str">
        <f t="array" ref="AE386">IFERROR(INDEX(elem_res,MATCH(TRUE,ISNUMBER(SEARCH(elem_ext,AA386)),0)),"")</f>
        <v/>
      </c>
      <c r="AF386" t="str">
        <f t="shared" si="122"/>
        <v xml:space="preserve"> </v>
      </c>
      <c r="AG386" t="str">
        <f t="shared" si="123"/>
        <v/>
      </c>
      <c r="AH386" t="e">
        <f t="shared" si="124"/>
        <v>#VALUE!</v>
      </c>
      <c r="AI386" t="str">
        <f t="shared" si="125"/>
        <v/>
      </c>
      <c r="AJ386" t="str">
        <f t="shared" si="126"/>
        <v/>
      </c>
      <c r="AK386" t="str">
        <f t="shared" si="127"/>
        <v/>
      </c>
      <c r="AL386" t="str">
        <f t="shared" si="128"/>
        <v/>
      </c>
      <c r="AM386" t="str">
        <f>IF(R386="","",'School Form 1-Copy'!$F$4)</f>
        <v/>
      </c>
      <c r="AN386" t="str">
        <f>IF(R386="","",'School Form 1-Copy'!$F$3)</f>
        <v/>
      </c>
      <c r="AO386" t="str">
        <f>IF(R386="","",'School Form 1-Copy'!$AH$3)</f>
        <v/>
      </c>
      <c r="AP386" t="str">
        <f>IF(R386="","",'School Form 1-Copy'!$S$3)</f>
        <v/>
      </c>
      <c r="AQ386" t="str">
        <f>IF(R386="","",IF('School Form 1-Copy'!$K$3="NCR","NCR",IF('School Form 1-Copy'!$K$3="ARMM","ARMM",IF('School Form 1-Copy'!$K$3="CARAGA","CARAGA",MID('School Form 1-Copy'!$K$3,FIND(" ",'School Form 1-Copy'!$K$3)+1,256)))))</f>
        <v/>
      </c>
      <c r="AR386" t="str">
        <f>IF(R386="","",MID('School Form 1-Copy'!$AB$4,FIND(" ",'School Form 1-Copy'!$AB$4)+1,256))</f>
        <v/>
      </c>
      <c r="AS386" t="str">
        <f>IF(R386="","",'School Form 1-Copy'!$AH$4)</f>
        <v/>
      </c>
      <c r="AT386" t="str">
        <f>IF(S386="","",'School Form 1-Copy'!$S$4)</f>
        <v/>
      </c>
      <c r="AU386" t="str">
        <f ca="1">IF(AM386="","",INDIRECT("'"&amp;"School Form 1-Copy"&amp;"'!"&amp;"AD"&amp;MATCH("*Prepared*",'School Form 1-Copy'!$AD$1:$AD$1000,0)+1))</f>
        <v/>
      </c>
    </row>
    <row r="387" spans="9:47">
      <c r="I387" t="str">
        <f t="shared" si="129"/>
        <v/>
      </c>
      <c r="J387" t="str">
        <f>IF(I387="","",VLOOKUP(F183,IF({1,0},'School Form 1-Copy'!$C$1:$C$1000,'School Form 1-Copy'!$A$1:$A$1000),2,0))</f>
        <v/>
      </c>
      <c r="K387" t="str">
        <f t="shared" si="130"/>
        <v/>
      </c>
      <c r="L387" t="str">
        <f t="shared" si="131"/>
        <v/>
      </c>
      <c r="M387" t="str">
        <f t="array" ref="M387">LOOKUP("zzzzz",CHOOSE({1,2},"",INDEX(I:I,SMALL(IF($I$3:$I$1000&lt;&gt;"",ROW($I$3:$I$1000)),ROWS($M$3:M387)))))</f>
        <v/>
      </c>
      <c r="N387" t="str">
        <f t="shared" si="113"/>
        <v/>
      </c>
      <c r="O387" t="str">
        <f t="shared" si="114"/>
        <v/>
      </c>
      <c r="P387" t="str">
        <f t="shared" si="115"/>
        <v/>
      </c>
      <c r="Q387" t="str">
        <f t="shared" si="116"/>
        <v/>
      </c>
      <c r="R387" t="str">
        <f>IFERROR(TRIM(MID(SUBSTITUTE(SUBSTITUTE(","&amp;$M387," ",", ",LEN($M387)-LEN(SUBSTITUTE($M387," ",""))),",",REPT(" ",50)),50*COLUMNS($M:M),50)),"")</f>
        <v/>
      </c>
      <c r="S387" t="str">
        <f>IFERROR(TRIM(MID(SUBSTITUTE(SUBSTITUTE(","&amp;$M387," ",", ",LEN($M387)-LEN(SUBSTITUTE($M387," ",""))),",",REPT(" ",50)),50*COLUMNS($M:N),50)),"")</f>
        <v/>
      </c>
      <c r="T387" t="str">
        <f>IFERROR(TRIM(MID(SUBSTITUTE(SUBSTITUTE(","&amp;$M387," ",", ",LEN($M387)-LEN(SUBSTITUTE($M387," ",""))),",",REPT(" ",50)),50*COLUMNS($M:O),50)),"")</f>
        <v/>
      </c>
      <c r="U387" t="str">
        <f>IFERROR(TRIM(MID(SUBSTITUTE(SUBSTITUTE(","&amp;$M387," ",", ",LEN($M387)-LEN(SUBSTITUTE($M387," ",""))),",",REPT(" ",50)),50*COLUMNS($M:P),50)),"")</f>
        <v/>
      </c>
      <c r="V387" s="53" t="e">
        <f>IF(LEN(TRIM(MID(SUBSTITUTE(SUBSTITUTE(","&amp;$Q387," ",", ",LEN($Q387)-LEN(SUBSTITUTE($Q387," ",""))),",",REPT(" ",50)),50*COLUMNS($Q:S),50)))&gt;3,TRIM(MID(SUBSTITUTE(SUBSTITUTE(","&amp;$Q387," ",", ",LEN($Q387)-LEN(SUBSTITUTE($Q387," ",""))),",",REPT(" ",50)),50*COLUMNS($Q:S),50)),"")</f>
        <v>#VALUE!</v>
      </c>
      <c r="W387" s="53" t="e">
        <f t="shared" si="117"/>
        <v>#VALUE!</v>
      </c>
      <c r="X387" t="e">
        <f t="shared" ref="X387:X410" si="132">IF(AND(LEFT(W387,1)="V",V387=""),W387&amp;" "&amp;U387,IF(COUNTA(W387)&gt;0,IF(OR(LEFT(W387,2)="JR",LEFT(W387,2)="SR",LEFT(W387,1)="I",LEFT(W387,1)="V",LEFT(W387,1)="X"),IF(COUNTBLANK(V387:W387)=0,W387&amp;" "&amp;U387,IF(W387="",W387&amp;" "&amp;IF(T387="",U387,IF(OR(LEFT(T387,1)="J",LEFT(T387,1)="I",LEFT(T387,1)="V",LEFT(T387,1)="X"),U387,IF(LEN(T387)&gt;=4,T387&amp;" "&amp;U387,IF(OR(W387="",V387=""),U387,W387&amp;" "&amp;U387)))),IF(T387="",U387,IF(OR(LEFT(T387,1)="J",LEFT(T387,1)="I",LEFT(T387,1)="V",LEFT(T387,1)="X"),U387,IF(LEN(T387)&gt;=4,T387&amp;" "&amp;U387,IF(OR(W387="",V387=""),U387,W387&amp;" "&amp;U387)))))),W387&amp;" "&amp;U387)))</f>
        <v>#VALUE!</v>
      </c>
      <c r="Y387" s="54" t="e">
        <f t="shared" si="118"/>
        <v>#VALUE!</v>
      </c>
      <c r="Z387" s="53" t="e">
        <f>IF(AND(LEN(TRIM(MID(SUBSTITUTE(SUBSTITUTE(","&amp;$R387," ",", ",LEN($R387)-LEN(SUBSTITUTE($R387," ",""))),",",REPT(" ",50)),50*COLUMNS($R:R),50))&gt;0),LEFT(TRIM(MID(SUBSTITUTE(SUBSTITUTE(","&amp;$R387," ",", ",LEN($R387)-LEN(SUBSTITUTE($R387," ",""))),",",REPT(" ",50)),50*COLUMNS($R:R),50)),1)="I",LEFT(TRIM(MID(SUBSTITUTE(SUBSTITUTE(","&amp;$R387," ",", ",LEN($R387)-LEN(SUBSTITUTE($R387," ",""))),",",REPT(" ",50)),50*COLUMNS($R:R),50)),1)="V",LEFT(TRIM(MID(SUBSTITUTE(SUBSTITUTE(","&amp;$R387," ",", ",LEN($R387)-LEN(SUBSTITUTE($R387," ",""))),",",REPT(" ",50)),50*COLUMNS($R:R),50)),1)="X",LEFT(TRIM(MID(SUBSTITUTE(SUBSTITUTE(","&amp;$R387," ",", ",LEN($R387)-LEN(SUBSTITUTE($R387," ",""))),",",REPT(" ",50)),50*COLUMNS($R:R),50)),1)="J"),TRIM(MID(SUBSTITUTE(SUBSTITUTE(","&amp;$R387," ",", ",LEN($R387)-LEN(SUBSTITUTE($R387," ",""))),",",REPT(" ",50)),50*COLUMNS($R:R),50)),R387)</f>
        <v>#VALUE!</v>
      </c>
      <c r="AA387" s="55" t="str">
        <f t="shared" si="119"/>
        <v xml:space="preserve"> </v>
      </c>
      <c r="AB387" s="56" t="e">
        <f>IF(AE387="",IF(OR(LEFT(W387,1)="I",LEFT(W387,1)="V",LEFT(W387,1)="X",LEFT(W387,2)="JR",LEFT(W387,2)="SR"),IF(LEN(T387)-LEN(SUBSTITUTE(T387," ",""))&gt;=2,LEFT(T387,(FIND(" ",T387,1)-1)),W387),IF(AND(W387="",V387=""),IF(SUBSTITUTE(SUBSTITUTE(SUBSTITUTE(R387,AA387,""),".","")," ","")="",IF(LEN(TRIM(MID(SUBSTITUTE(SUBSTITUTE(","&amp;$Q387," ",", ",LEN($Q387)-LEN(SUBSTITUTE($Q387," ",""))),",",REPT(" ",50)),50*COLUMNS($Q:S),50)))&gt;3,LEFT(TRIM(MID(SUBSTITUTE(SUBSTITUTE(","&amp;$Q387," ",", ",LEN($Q387)-LEN(SUBSTITUTE($Q387," ",""))),",",REPT(" ",50)),50*COLUMNS($Q:S),50)),3),TRIM(MID(SUBSTITUTE(SUBSTITUTE(","&amp;$Q387," ",", ",LEN($Q387)-LEN(SUBSTITUTE($Q387," ",""))),",",REPT(" ",50)),50*COLUMNS($Q:S),50))),SUBSTITUTE(SUBSTITUTE(SUBSTITUTE(R387,AA387,""),".","")," ","")),IF(AND(LEN(W387)&gt;0,LEN(V387)&gt;0),IF(SUBSTITUTE(SUBSTITUTE(SUBSTITUTE(R387,AA387,""),".","")," ","")="",IF(LEN(TRIM(MID(SUBSTITUTE(SUBSTITUTE(","&amp;$Q387," ",", ",LEN($Q387)-LEN(SUBSTITUTE($Q387," ",""))),",",REPT(" ",50)),50*COLUMNS($Q:S),50)))&gt;3,LEFT(TRIM(MID(SUBSTITUTE(SUBSTITUTE(","&amp;$Q387," ",", ",LEN($Q387)-LEN(SUBSTITUTE($Q387," ",""))),",",REPT(" ",50)),50*COLUMNS($Q:S),50)),3),TRIM(MID(SUBSTITUTE(SUBSTITUTE(","&amp;$Q387," ",", ",LEN($Q387)-LEN(SUBSTITUTE($Q387," ",""))),",",REPT(" ",50)),50*COLUMNS($Q:S),50))),SUBSTITUTE(SUBSTITUTE(SUBSTITUTE(R387,AA387,""),".","")," ","")),""))),AE387)</f>
        <v>#VALUE!</v>
      </c>
      <c r="AC387" s="56" t="e">
        <f t="shared" si="120"/>
        <v>#VALUE!</v>
      </c>
      <c r="AD387" s="57" t="str">
        <f t="shared" si="121"/>
        <v/>
      </c>
      <c r="AE387" t="str">
        <f t="array" ref="AE387">IFERROR(INDEX(elem_res,MATCH(TRUE,ISNUMBER(SEARCH(elem_ext,AA387)),0)),"")</f>
        <v/>
      </c>
      <c r="AF387" t="str">
        <f t="shared" si="122"/>
        <v xml:space="preserve"> </v>
      </c>
      <c r="AG387" t="str">
        <f t="shared" si="123"/>
        <v/>
      </c>
      <c r="AH387" t="e">
        <f t="shared" si="124"/>
        <v>#VALUE!</v>
      </c>
      <c r="AI387" t="str">
        <f t="shared" si="125"/>
        <v/>
      </c>
      <c r="AJ387" t="str">
        <f t="shared" si="126"/>
        <v/>
      </c>
      <c r="AK387" t="str">
        <f t="shared" si="127"/>
        <v/>
      </c>
      <c r="AL387" t="str">
        <f t="shared" si="128"/>
        <v/>
      </c>
      <c r="AM387" t="str">
        <f>IF(R387="","",'School Form 1-Copy'!$F$4)</f>
        <v/>
      </c>
      <c r="AN387" t="str">
        <f>IF(R387="","",'School Form 1-Copy'!$F$3)</f>
        <v/>
      </c>
      <c r="AO387" t="str">
        <f>IF(R387="","",'School Form 1-Copy'!$AH$3)</f>
        <v/>
      </c>
      <c r="AP387" t="str">
        <f>IF(R387="","",'School Form 1-Copy'!$S$3)</f>
        <v/>
      </c>
      <c r="AQ387" t="str">
        <f>IF(R387="","",IF('School Form 1-Copy'!$K$3="NCR","NCR",IF('School Form 1-Copy'!$K$3="ARMM","ARMM",IF('School Form 1-Copy'!$K$3="CARAGA","CARAGA",MID('School Form 1-Copy'!$K$3,FIND(" ",'School Form 1-Copy'!$K$3)+1,256)))))</f>
        <v/>
      </c>
      <c r="AR387" t="str">
        <f>IF(R387="","",MID('School Form 1-Copy'!$AB$4,FIND(" ",'School Form 1-Copy'!$AB$4)+1,256))</f>
        <v/>
      </c>
      <c r="AS387" t="str">
        <f>IF(R387="","",'School Form 1-Copy'!$AH$4)</f>
        <v/>
      </c>
      <c r="AT387" t="str">
        <f>IF(S387="","",'School Form 1-Copy'!$S$4)</f>
        <v/>
      </c>
      <c r="AU387" t="str">
        <f ca="1">IF(AM387="","",INDIRECT("'"&amp;"School Form 1-Copy"&amp;"'!"&amp;"AD"&amp;MATCH("*Prepared*",'School Form 1-Copy'!$AD$1:$AD$1000,0)+1))</f>
        <v/>
      </c>
    </row>
    <row r="388" spans="9:47">
      <c r="I388" t="str">
        <f t="shared" si="129"/>
        <v/>
      </c>
      <c r="J388" t="str">
        <f>IF(I388="","",VLOOKUP(F184,IF({1,0},'School Form 1-Copy'!$C$1:$C$1000,'School Form 1-Copy'!$A$1:$A$1000),2,0))</f>
        <v/>
      </c>
      <c r="K388" t="str">
        <f t="shared" si="130"/>
        <v/>
      </c>
      <c r="L388" t="str">
        <f t="shared" si="131"/>
        <v/>
      </c>
      <c r="M388" t="str">
        <f t="array" ref="M388">LOOKUP("zzzzz",CHOOSE({1,2},"",INDEX(I:I,SMALL(IF($I$3:$I$1000&lt;&gt;"",ROW($I$3:$I$1000)),ROWS($M$3:M388)))))</f>
        <v/>
      </c>
      <c r="N388" t="str">
        <f t="shared" ref="N388:N410" si="133">VLOOKUP(M388,$I$3:$J$410,2,FALSE)</f>
        <v/>
      </c>
      <c r="O388" t="str">
        <f t="shared" ref="O388:O410" si="134">VLOOKUP(M388,$I$3:$K$410,3,FALSE)</f>
        <v/>
      </c>
      <c r="P388" t="str">
        <f t="shared" ref="P388:P410" si="135">VLOOKUP(M388,$I$3:$L$410,4,FALSE)</f>
        <v/>
      </c>
      <c r="Q388" t="str">
        <f t="shared" ref="Q388:Q410" si="136">M388</f>
        <v/>
      </c>
      <c r="R388" t="str">
        <f>IFERROR(TRIM(MID(SUBSTITUTE(SUBSTITUTE(","&amp;$M388," ",", ",LEN($M388)-LEN(SUBSTITUTE($M388," ",""))),",",REPT(" ",50)),50*COLUMNS($M:M),50)),"")</f>
        <v/>
      </c>
      <c r="S388" t="str">
        <f>IFERROR(TRIM(MID(SUBSTITUTE(SUBSTITUTE(","&amp;$M388," ",", ",LEN($M388)-LEN(SUBSTITUTE($M388," ",""))),",",REPT(" ",50)),50*COLUMNS($M:N),50)),"")</f>
        <v/>
      </c>
      <c r="T388" t="str">
        <f>IFERROR(TRIM(MID(SUBSTITUTE(SUBSTITUTE(","&amp;$M388," ",", ",LEN($M388)-LEN(SUBSTITUTE($M388," ",""))),",",REPT(" ",50)),50*COLUMNS($M:O),50)),"")</f>
        <v/>
      </c>
      <c r="U388" t="str">
        <f>IFERROR(TRIM(MID(SUBSTITUTE(SUBSTITUTE(","&amp;$M388," ",", ",LEN($M388)-LEN(SUBSTITUTE($M388," ",""))),",",REPT(" ",50)),50*COLUMNS($M:P),50)),"")</f>
        <v/>
      </c>
      <c r="V388" s="53" t="e">
        <f>IF(LEN(TRIM(MID(SUBSTITUTE(SUBSTITUTE(","&amp;$Q388," ",", ",LEN($Q388)-LEN(SUBSTITUTE($Q388," ",""))),",",REPT(" ",50)),50*COLUMNS($Q:S),50)))&gt;3,TRIM(MID(SUBSTITUTE(SUBSTITUTE(","&amp;$Q388," ",", ",LEN($Q388)-LEN(SUBSTITUTE($Q388," ",""))),",",REPT(" ",50)),50*COLUMNS($Q:S),50)),"")</f>
        <v>#VALUE!</v>
      </c>
      <c r="W388" s="53" t="e">
        <f t="shared" ref="W388:W410" si="137">IF(LEN(V388)-LEN(SUBSTITUTE(V388," ",""))&gt;0,MID(V388,FIND(" ",V388)+1,256),T388)</f>
        <v>#VALUE!</v>
      </c>
      <c r="X388" t="e">
        <f t="shared" si="132"/>
        <v>#VALUE!</v>
      </c>
      <c r="Y388" s="54" t="e">
        <f t="shared" ref="Y388:Y410" si="138">IF(LEN(X388)-LEN(SUBSTITUTE(X388," ",""))&gt;1,MID(X388,FIND(" ",X388)+1,256),X388)</f>
        <v>#VALUE!</v>
      </c>
      <c r="Z388" s="53" t="e">
        <f>IF(AND(LEN(TRIM(MID(SUBSTITUTE(SUBSTITUTE(","&amp;$R388," ",", ",LEN($R388)-LEN(SUBSTITUTE($R388," ",""))),",",REPT(" ",50)),50*COLUMNS($R:R),50))&gt;0),LEFT(TRIM(MID(SUBSTITUTE(SUBSTITUTE(","&amp;$R388," ",", ",LEN($R388)-LEN(SUBSTITUTE($R388," ",""))),",",REPT(" ",50)),50*COLUMNS($R:R),50)),1)="I",LEFT(TRIM(MID(SUBSTITUTE(SUBSTITUTE(","&amp;$R388," ",", ",LEN($R388)-LEN(SUBSTITUTE($R388," ",""))),",",REPT(" ",50)),50*COLUMNS($R:R),50)),1)="V",LEFT(TRIM(MID(SUBSTITUTE(SUBSTITUTE(","&amp;$R388," ",", ",LEN($R388)-LEN(SUBSTITUTE($R388," ",""))),",",REPT(" ",50)),50*COLUMNS($R:R),50)),1)="X",LEFT(TRIM(MID(SUBSTITUTE(SUBSTITUTE(","&amp;$R388," ",", ",LEN($R388)-LEN(SUBSTITUTE($R388," ",""))),",",REPT(" ",50)),50*COLUMNS($R:R),50)),1)="J"),TRIM(MID(SUBSTITUTE(SUBSTITUTE(","&amp;$R388," ",", ",LEN($R388)-LEN(SUBSTITUTE($R388," ",""))),",",REPT(" ",50)),50*COLUMNS($R:R),50)),R388)</f>
        <v>#VALUE!</v>
      </c>
      <c r="AA388" s="55" t="str">
        <f t="shared" ref="AA388:AA410" si="139">IF(LEN($R388)-LEN(SUBSTITUTE($R388," ",""))&gt;=1,Z388,R388)&amp;" "</f>
        <v xml:space="preserve"> </v>
      </c>
      <c r="AB388" s="56" t="e">
        <f>IF(AE388="",IF(OR(LEFT(W388,1)="I",LEFT(W388,1)="V",LEFT(W388,1)="X",LEFT(W388,2)="JR",LEFT(W388,2)="SR"),IF(LEN(T388)-LEN(SUBSTITUTE(T388," ",""))&gt;=2,LEFT(T388,(FIND(" ",T388,1)-1)),W388),IF(AND(W388="",V388=""),IF(SUBSTITUTE(SUBSTITUTE(SUBSTITUTE(R388,AA388,""),".","")," ","")="",IF(LEN(TRIM(MID(SUBSTITUTE(SUBSTITUTE(","&amp;$Q388," ",", ",LEN($Q388)-LEN(SUBSTITUTE($Q388," ",""))),",",REPT(" ",50)),50*COLUMNS($Q:S),50)))&gt;3,LEFT(TRIM(MID(SUBSTITUTE(SUBSTITUTE(","&amp;$Q388," ",", ",LEN($Q388)-LEN(SUBSTITUTE($Q388," ",""))),",",REPT(" ",50)),50*COLUMNS($Q:S),50)),3),TRIM(MID(SUBSTITUTE(SUBSTITUTE(","&amp;$Q388," ",", ",LEN($Q388)-LEN(SUBSTITUTE($Q388," ",""))),",",REPT(" ",50)),50*COLUMNS($Q:S),50))),SUBSTITUTE(SUBSTITUTE(SUBSTITUTE(R388,AA388,""),".","")," ","")),IF(AND(LEN(W388)&gt;0,LEN(V388)&gt;0),IF(SUBSTITUTE(SUBSTITUTE(SUBSTITUTE(R388,AA388,""),".","")," ","")="",IF(LEN(TRIM(MID(SUBSTITUTE(SUBSTITUTE(","&amp;$Q388," ",", ",LEN($Q388)-LEN(SUBSTITUTE($Q388," ",""))),",",REPT(" ",50)),50*COLUMNS($Q:S),50)))&gt;3,LEFT(TRIM(MID(SUBSTITUTE(SUBSTITUTE(","&amp;$Q388," ",", ",LEN($Q388)-LEN(SUBSTITUTE($Q388," ",""))),",",REPT(" ",50)),50*COLUMNS($Q:S),50)),3),TRIM(MID(SUBSTITUTE(SUBSTITUTE(","&amp;$Q388," ",", ",LEN($Q388)-LEN(SUBSTITUTE($Q388," ",""))),",",REPT(" ",50)),50*COLUMNS($Q:S),50))),SUBSTITUTE(SUBSTITUTE(SUBSTITUTE(R388,AA388,""),".","")," ","")),""))),AE388)</f>
        <v>#VALUE!</v>
      </c>
      <c r="AC388" s="56" t="e">
        <f t="shared" ref="AC388:AC410" si="140">IF(AB388="","",IF(OR(LEFT(AB388,1)="I",AND(LEN(AB388)&lt;4,LEFT(AB388,1)="V"),LEFT(AB388,1)="X",LEFT(AB388,2)="JR",LEFT(AB388,2)="SR"),IF(OR(LEN(AB388)=2,LEFT(AB388,2)="II",LEFT(AB388,2)="VI",LEFT(AB388,2)="IV",LEFT(AB388,2)="IX",LEFT(AB388,2)="JR",LEFT(AB388,2)="SR",LEFT(AB388,1)="I",AND(LEN(AB388)=1,LEFT(AB388,1)="V"),LEFT(AB388,1)="X"),AB388,IF(V388="","")),IF(COUNTA(V388)&gt;0,LEFT(V388,FIND(" ",V388,1)-1),"")))</f>
        <v>#VALUE!</v>
      </c>
      <c r="AD388" s="57" t="str">
        <f t="shared" ref="AD388:AD410" si="141">S388</f>
        <v/>
      </c>
      <c r="AE388" t="str">
        <f t="array" ref="AE388">IFERROR(INDEX(elem_res,MATCH(TRUE,ISNUMBER(SEARCH(elem_ext,AA388)),0)),"")</f>
        <v/>
      </c>
      <c r="AF388" t="str">
        <f t="shared" ref="AF388:AF410" si="142">SUBSTITUTE(SUBSTITUTE(AA388,AE388,""),".","")</f>
        <v xml:space="preserve"> </v>
      </c>
      <c r="AG388" t="str">
        <f t="shared" ref="AG388:AG410" si="143">AD388</f>
        <v/>
      </c>
      <c r="AH388" t="e">
        <f t="shared" ref="AH388:AH410" si="144">Y388</f>
        <v>#VALUE!</v>
      </c>
      <c r="AI388" t="str">
        <f t="shared" ref="AI388:AI410" si="145">IFERROR(AC388,"")</f>
        <v/>
      </c>
      <c r="AJ388" t="str">
        <f t="shared" ref="AJ388:AJ410" si="146">VLOOKUP(M388,$I$3:$J$410,2,FALSE)</f>
        <v/>
      </c>
      <c r="AK388" t="str">
        <f t="shared" ref="AK388:AK410" si="147">SUBSTITUTE(VLOOKUP(M388,$I$3:$L$410,4,FALSE),"-","/")</f>
        <v/>
      </c>
      <c r="AL388" t="str">
        <f t="shared" ref="AL388:AL410" si="148">VLOOKUP(M388,$I$3:$K$410,3,FALSE)</f>
        <v/>
      </c>
      <c r="AM388" t="str">
        <f>IF(R388="","",'School Form 1-Copy'!$F$4)</f>
        <v/>
      </c>
      <c r="AN388" t="str">
        <f>IF(R388="","",'School Form 1-Copy'!$F$3)</f>
        <v/>
      </c>
      <c r="AO388" t="str">
        <f>IF(R388="","",'School Form 1-Copy'!$AH$3)</f>
        <v/>
      </c>
      <c r="AP388" t="str">
        <f>IF(R388="","",'School Form 1-Copy'!$S$3)</f>
        <v/>
      </c>
      <c r="AQ388" t="str">
        <f>IF(R388="","",IF('School Form 1-Copy'!$K$3="NCR","NCR",IF('School Form 1-Copy'!$K$3="ARMM","ARMM",IF('School Form 1-Copy'!$K$3="CARAGA","CARAGA",MID('School Form 1-Copy'!$K$3,FIND(" ",'School Form 1-Copy'!$K$3)+1,256)))))</f>
        <v/>
      </c>
      <c r="AR388" t="str">
        <f>IF(R388="","",MID('School Form 1-Copy'!$AB$4,FIND(" ",'School Form 1-Copy'!$AB$4)+1,256))</f>
        <v/>
      </c>
      <c r="AS388" t="str">
        <f>IF(R388="","",'School Form 1-Copy'!$AH$4)</f>
        <v/>
      </c>
      <c r="AT388" t="str">
        <f>IF(S388="","",'School Form 1-Copy'!$S$4)</f>
        <v/>
      </c>
      <c r="AU388" t="str">
        <f ca="1">IF(AM388="","",INDIRECT("'"&amp;"School Form 1-Copy"&amp;"'!"&amp;"AD"&amp;MATCH("*Prepared*",'School Form 1-Copy'!$AD$1:$AD$1000,0)+1))</f>
        <v/>
      </c>
    </row>
    <row r="389" spans="9:47">
      <c r="I389" t="str">
        <f t="shared" si="129"/>
        <v/>
      </c>
      <c r="J389" t="str">
        <f>IF(I389="","",VLOOKUP(F185,IF({1,0},'School Form 1-Copy'!$C$1:$C$1000,'School Form 1-Copy'!$A$1:$A$1000),2,0))</f>
        <v/>
      </c>
      <c r="K389" t="str">
        <f t="shared" si="130"/>
        <v/>
      </c>
      <c r="L389" t="str">
        <f t="shared" si="131"/>
        <v/>
      </c>
      <c r="M389" t="str">
        <f t="array" ref="M389">LOOKUP("zzzzz",CHOOSE({1,2},"",INDEX(I:I,SMALL(IF($I$3:$I$1000&lt;&gt;"",ROW($I$3:$I$1000)),ROWS($M$3:M389)))))</f>
        <v/>
      </c>
      <c r="N389" t="str">
        <f t="shared" si="133"/>
        <v/>
      </c>
      <c r="O389" t="str">
        <f t="shared" si="134"/>
        <v/>
      </c>
      <c r="P389" t="str">
        <f t="shared" si="135"/>
        <v/>
      </c>
      <c r="Q389" t="str">
        <f t="shared" si="136"/>
        <v/>
      </c>
      <c r="R389" t="str">
        <f>IFERROR(TRIM(MID(SUBSTITUTE(SUBSTITUTE(","&amp;$M389," ",", ",LEN($M389)-LEN(SUBSTITUTE($M389," ",""))),",",REPT(" ",50)),50*COLUMNS($M:M),50)),"")</f>
        <v/>
      </c>
      <c r="S389" t="str">
        <f>IFERROR(TRIM(MID(SUBSTITUTE(SUBSTITUTE(","&amp;$M389," ",", ",LEN($M389)-LEN(SUBSTITUTE($M389," ",""))),",",REPT(" ",50)),50*COLUMNS($M:N),50)),"")</f>
        <v/>
      </c>
      <c r="T389" t="str">
        <f>IFERROR(TRIM(MID(SUBSTITUTE(SUBSTITUTE(","&amp;$M389," ",", ",LEN($M389)-LEN(SUBSTITUTE($M389," ",""))),",",REPT(" ",50)),50*COLUMNS($M:O),50)),"")</f>
        <v/>
      </c>
      <c r="U389" t="str">
        <f>IFERROR(TRIM(MID(SUBSTITUTE(SUBSTITUTE(","&amp;$M389," ",", ",LEN($M389)-LEN(SUBSTITUTE($M389," ",""))),",",REPT(" ",50)),50*COLUMNS($M:P),50)),"")</f>
        <v/>
      </c>
      <c r="V389" s="53" t="e">
        <f>IF(LEN(TRIM(MID(SUBSTITUTE(SUBSTITUTE(","&amp;$Q389," ",", ",LEN($Q389)-LEN(SUBSTITUTE($Q389," ",""))),",",REPT(" ",50)),50*COLUMNS($Q:S),50)))&gt;3,TRIM(MID(SUBSTITUTE(SUBSTITUTE(","&amp;$Q389," ",", ",LEN($Q389)-LEN(SUBSTITUTE($Q389," ",""))),",",REPT(" ",50)),50*COLUMNS($Q:S),50)),"")</f>
        <v>#VALUE!</v>
      </c>
      <c r="W389" s="53" t="e">
        <f t="shared" si="137"/>
        <v>#VALUE!</v>
      </c>
      <c r="X389" t="e">
        <f t="shared" si="132"/>
        <v>#VALUE!</v>
      </c>
      <c r="Y389" s="54" t="e">
        <f t="shared" si="138"/>
        <v>#VALUE!</v>
      </c>
      <c r="Z389" s="53" t="e">
        <f>IF(AND(LEN(TRIM(MID(SUBSTITUTE(SUBSTITUTE(","&amp;$R389," ",", ",LEN($R389)-LEN(SUBSTITUTE($R389," ",""))),",",REPT(" ",50)),50*COLUMNS($R:R),50))&gt;0),LEFT(TRIM(MID(SUBSTITUTE(SUBSTITUTE(","&amp;$R389," ",", ",LEN($R389)-LEN(SUBSTITUTE($R389," ",""))),",",REPT(" ",50)),50*COLUMNS($R:R),50)),1)="I",LEFT(TRIM(MID(SUBSTITUTE(SUBSTITUTE(","&amp;$R389," ",", ",LEN($R389)-LEN(SUBSTITUTE($R389," ",""))),",",REPT(" ",50)),50*COLUMNS($R:R),50)),1)="V",LEFT(TRIM(MID(SUBSTITUTE(SUBSTITUTE(","&amp;$R389," ",", ",LEN($R389)-LEN(SUBSTITUTE($R389," ",""))),",",REPT(" ",50)),50*COLUMNS($R:R),50)),1)="X",LEFT(TRIM(MID(SUBSTITUTE(SUBSTITUTE(","&amp;$R389," ",", ",LEN($R389)-LEN(SUBSTITUTE($R389," ",""))),",",REPT(" ",50)),50*COLUMNS($R:R),50)),1)="J"),TRIM(MID(SUBSTITUTE(SUBSTITUTE(","&amp;$R389," ",", ",LEN($R389)-LEN(SUBSTITUTE($R389," ",""))),",",REPT(" ",50)),50*COLUMNS($R:R),50)),R389)</f>
        <v>#VALUE!</v>
      </c>
      <c r="AA389" s="55" t="str">
        <f t="shared" si="139"/>
        <v xml:space="preserve"> </v>
      </c>
      <c r="AB389" s="56" t="e">
        <f>IF(AE389="",IF(OR(LEFT(W389,1)="I",LEFT(W389,1)="V",LEFT(W389,1)="X",LEFT(W389,2)="JR",LEFT(W389,2)="SR"),IF(LEN(T389)-LEN(SUBSTITUTE(T389," ",""))&gt;=2,LEFT(T389,(FIND(" ",T389,1)-1)),W389),IF(AND(W389="",V389=""),IF(SUBSTITUTE(SUBSTITUTE(SUBSTITUTE(R389,AA389,""),".","")," ","")="",IF(LEN(TRIM(MID(SUBSTITUTE(SUBSTITUTE(","&amp;$Q389," ",", ",LEN($Q389)-LEN(SUBSTITUTE($Q389," ",""))),",",REPT(" ",50)),50*COLUMNS($Q:S),50)))&gt;3,LEFT(TRIM(MID(SUBSTITUTE(SUBSTITUTE(","&amp;$Q389," ",", ",LEN($Q389)-LEN(SUBSTITUTE($Q389," ",""))),",",REPT(" ",50)),50*COLUMNS($Q:S),50)),3),TRIM(MID(SUBSTITUTE(SUBSTITUTE(","&amp;$Q389," ",", ",LEN($Q389)-LEN(SUBSTITUTE($Q389," ",""))),",",REPT(" ",50)),50*COLUMNS($Q:S),50))),SUBSTITUTE(SUBSTITUTE(SUBSTITUTE(R389,AA389,""),".","")," ","")),IF(AND(LEN(W389)&gt;0,LEN(V389)&gt;0),IF(SUBSTITUTE(SUBSTITUTE(SUBSTITUTE(R389,AA389,""),".","")," ","")="",IF(LEN(TRIM(MID(SUBSTITUTE(SUBSTITUTE(","&amp;$Q389," ",", ",LEN($Q389)-LEN(SUBSTITUTE($Q389," ",""))),",",REPT(" ",50)),50*COLUMNS($Q:S),50)))&gt;3,LEFT(TRIM(MID(SUBSTITUTE(SUBSTITUTE(","&amp;$Q389," ",", ",LEN($Q389)-LEN(SUBSTITUTE($Q389," ",""))),",",REPT(" ",50)),50*COLUMNS($Q:S),50)),3),TRIM(MID(SUBSTITUTE(SUBSTITUTE(","&amp;$Q389," ",", ",LEN($Q389)-LEN(SUBSTITUTE($Q389," ",""))),",",REPT(" ",50)),50*COLUMNS($Q:S),50))),SUBSTITUTE(SUBSTITUTE(SUBSTITUTE(R389,AA389,""),".","")," ","")),""))),AE389)</f>
        <v>#VALUE!</v>
      </c>
      <c r="AC389" s="56" t="e">
        <f t="shared" si="140"/>
        <v>#VALUE!</v>
      </c>
      <c r="AD389" s="57" t="str">
        <f t="shared" si="141"/>
        <v/>
      </c>
      <c r="AE389" t="str">
        <f t="array" ref="AE389">IFERROR(INDEX(elem_res,MATCH(TRUE,ISNUMBER(SEARCH(elem_ext,AA389)),0)),"")</f>
        <v/>
      </c>
      <c r="AF389" t="str">
        <f t="shared" si="142"/>
        <v xml:space="preserve"> </v>
      </c>
      <c r="AG389" t="str">
        <f t="shared" si="143"/>
        <v/>
      </c>
      <c r="AH389" t="e">
        <f t="shared" si="144"/>
        <v>#VALUE!</v>
      </c>
      <c r="AI389" t="str">
        <f t="shared" si="145"/>
        <v/>
      </c>
      <c r="AJ389" t="str">
        <f t="shared" si="146"/>
        <v/>
      </c>
      <c r="AK389" t="str">
        <f t="shared" si="147"/>
        <v/>
      </c>
      <c r="AL389" t="str">
        <f t="shared" si="148"/>
        <v/>
      </c>
      <c r="AM389" t="str">
        <f>IF(R389="","",'School Form 1-Copy'!$F$4)</f>
        <v/>
      </c>
      <c r="AN389" t="str">
        <f>IF(R389="","",'School Form 1-Copy'!$F$3)</f>
        <v/>
      </c>
      <c r="AO389" t="str">
        <f>IF(R389="","",'School Form 1-Copy'!$AH$3)</f>
        <v/>
      </c>
      <c r="AP389" t="str">
        <f>IF(R389="","",'School Form 1-Copy'!$S$3)</f>
        <v/>
      </c>
      <c r="AQ389" t="str">
        <f>IF(R389="","",IF('School Form 1-Copy'!$K$3="NCR","NCR",IF('School Form 1-Copy'!$K$3="ARMM","ARMM",IF('School Form 1-Copy'!$K$3="CARAGA","CARAGA",MID('School Form 1-Copy'!$K$3,FIND(" ",'School Form 1-Copy'!$K$3)+1,256)))))</f>
        <v/>
      </c>
      <c r="AR389" t="str">
        <f>IF(R389="","",MID('School Form 1-Copy'!$AB$4,FIND(" ",'School Form 1-Copy'!$AB$4)+1,256))</f>
        <v/>
      </c>
      <c r="AS389" t="str">
        <f>IF(R389="","",'School Form 1-Copy'!$AH$4)</f>
        <v/>
      </c>
      <c r="AT389" t="str">
        <f>IF(S389="","",'School Form 1-Copy'!$S$4)</f>
        <v/>
      </c>
      <c r="AU389" t="str">
        <f ca="1">IF(AM389="","",INDIRECT("'"&amp;"School Form 1-Copy"&amp;"'!"&amp;"AD"&amp;MATCH("*Prepared*",'School Form 1-Copy'!$AD$1:$AD$1000,0)+1))</f>
        <v/>
      </c>
    </row>
    <row r="390" spans="9:47">
      <c r="I390" t="str">
        <f t="shared" si="129"/>
        <v/>
      </c>
      <c r="J390" t="str">
        <f>IF(I390="","",VLOOKUP(F186,IF({1,0},'School Form 1-Copy'!$C$1:$C$1000,'School Form 1-Copy'!$A$1:$A$1000),2,0))</f>
        <v/>
      </c>
      <c r="K390" t="str">
        <f t="shared" si="130"/>
        <v/>
      </c>
      <c r="L390" t="str">
        <f t="shared" si="131"/>
        <v/>
      </c>
      <c r="M390" t="str">
        <f t="array" ref="M390">LOOKUP("zzzzz",CHOOSE({1,2},"",INDEX(I:I,SMALL(IF($I$3:$I$1000&lt;&gt;"",ROW($I$3:$I$1000)),ROWS($M$3:M390)))))</f>
        <v/>
      </c>
      <c r="N390" t="str">
        <f t="shared" si="133"/>
        <v/>
      </c>
      <c r="O390" t="str">
        <f t="shared" si="134"/>
        <v/>
      </c>
      <c r="P390" t="str">
        <f t="shared" si="135"/>
        <v/>
      </c>
      <c r="Q390" t="str">
        <f t="shared" si="136"/>
        <v/>
      </c>
      <c r="R390" t="str">
        <f>IFERROR(TRIM(MID(SUBSTITUTE(SUBSTITUTE(","&amp;$M390," ",", ",LEN($M390)-LEN(SUBSTITUTE($M390," ",""))),",",REPT(" ",50)),50*COLUMNS($M:M),50)),"")</f>
        <v/>
      </c>
      <c r="S390" t="str">
        <f>IFERROR(TRIM(MID(SUBSTITUTE(SUBSTITUTE(","&amp;$M390," ",", ",LEN($M390)-LEN(SUBSTITUTE($M390," ",""))),",",REPT(" ",50)),50*COLUMNS($M:N),50)),"")</f>
        <v/>
      </c>
      <c r="T390" t="str">
        <f>IFERROR(TRIM(MID(SUBSTITUTE(SUBSTITUTE(","&amp;$M390," ",", ",LEN($M390)-LEN(SUBSTITUTE($M390," ",""))),",",REPT(" ",50)),50*COLUMNS($M:O),50)),"")</f>
        <v/>
      </c>
      <c r="U390" t="str">
        <f>IFERROR(TRIM(MID(SUBSTITUTE(SUBSTITUTE(","&amp;$M390," ",", ",LEN($M390)-LEN(SUBSTITUTE($M390," ",""))),",",REPT(" ",50)),50*COLUMNS($M:P),50)),"")</f>
        <v/>
      </c>
      <c r="V390" s="53" t="e">
        <f>IF(LEN(TRIM(MID(SUBSTITUTE(SUBSTITUTE(","&amp;$Q390," ",", ",LEN($Q390)-LEN(SUBSTITUTE($Q390," ",""))),",",REPT(" ",50)),50*COLUMNS($Q:S),50)))&gt;3,TRIM(MID(SUBSTITUTE(SUBSTITUTE(","&amp;$Q390," ",", ",LEN($Q390)-LEN(SUBSTITUTE($Q390," ",""))),",",REPT(" ",50)),50*COLUMNS($Q:S),50)),"")</f>
        <v>#VALUE!</v>
      </c>
      <c r="W390" s="53" t="e">
        <f t="shared" si="137"/>
        <v>#VALUE!</v>
      </c>
      <c r="X390" t="e">
        <f t="shared" si="132"/>
        <v>#VALUE!</v>
      </c>
      <c r="Y390" s="54" t="e">
        <f t="shared" si="138"/>
        <v>#VALUE!</v>
      </c>
      <c r="Z390" s="53" t="e">
        <f>IF(AND(LEN(TRIM(MID(SUBSTITUTE(SUBSTITUTE(","&amp;$R390," ",", ",LEN($R390)-LEN(SUBSTITUTE($R390," ",""))),",",REPT(" ",50)),50*COLUMNS($R:R),50))&gt;0),LEFT(TRIM(MID(SUBSTITUTE(SUBSTITUTE(","&amp;$R390," ",", ",LEN($R390)-LEN(SUBSTITUTE($R390," ",""))),",",REPT(" ",50)),50*COLUMNS($R:R),50)),1)="I",LEFT(TRIM(MID(SUBSTITUTE(SUBSTITUTE(","&amp;$R390," ",", ",LEN($R390)-LEN(SUBSTITUTE($R390," ",""))),",",REPT(" ",50)),50*COLUMNS($R:R),50)),1)="V",LEFT(TRIM(MID(SUBSTITUTE(SUBSTITUTE(","&amp;$R390," ",", ",LEN($R390)-LEN(SUBSTITUTE($R390," ",""))),",",REPT(" ",50)),50*COLUMNS($R:R),50)),1)="X",LEFT(TRIM(MID(SUBSTITUTE(SUBSTITUTE(","&amp;$R390," ",", ",LEN($R390)-LEN(SUBSTITUTE($R390," ",""))),",",REPT(" ",50)),50*COLUMNS($R:R),50)),1)="J"),TRIM(MID(SUBSTITUTE(SUBSTITUTE(","&amp;$R390," ",", ",LEN($R390)-LEN(SUBSTITUTE($R390," ",""))),",",REPT(" ",50)),50*COLUMNS($R:R),50)),R390)</f>
        <v>#VALUE!</v>
      </c>
      <c r="AA390" s="55" t="str">
        <f t="shared" si="139"/>
        <v xml:space="preserve"> </v>
      </c>
      <c r="AB390" s="56" t="e">
        <f>IF(AE390="",IF(OR(LEFT(W390,1)="I",LEFT(W390,1)="V",LEFT(W390,1)="X",LEFT(W390,2)="JR",LEFT(W390,2)="SR"),IF(LEN(T390)-LEN(SUBSTITUTE(T390," ",""))&gt;=2,LEFT(T390,(FIND(" ",T390,1)-1)),W390),IF(AND(W390="",V390=""),IF(SUBSTITUTE(SUBSTITUTE(SUBSTITUTE(R390,AA390,""),".","")," ","")="",IF(LEN(TRIM(MID(SUBSTITUTE(SUBSTITUTE(","&amp;$Q390," ",", ",LEN($Q390)-LEN(SUBSTITUTE($Q390," ",""))),",",REPT(" ",50)),50*COLUMNS($Q:S),50)))&gt;3,LEFT(TRIM(MID(SUBSTITUTE(SUBSTITUTE(","&amp;$Q390," ",", ",LEN($Q390)-LEN(SUBSTITUTE($Q390," ",""))),",",REPT(" ",50)),50*COLUMNS($Q:S),50)),3),TRIM(MID(SUBSTITUTE(SUBSTITUTE(","&amp;$Q390," ",", ",LEN($Q390)-LEN(SUBSTITUTE($Q390," ",""))),",",REPT(" ",50)),50*COLUMNS($Q:S),50))),SUBSTITUTE(SUBSTITUTE(SUBSTITUTE(R390,AA390,""),".","")," ","")),IF(AND(LEN(W390)&gt;0,LEN(V390)&gt;0),IF(SUBSTITUTE(SUBSTITUTE(SUBSTITUTE(R390,AA390,""),".","")," ","")="",IF(LEN(TRIM(MID(SUBSTITUTE(SUBSTITUTE(","&amp;$Q390," ",", ",LEN($Q390)-LEN(SUBSTITUTE($Q390," ",""))),",",REPT(" ",50)),50*COLUMNS($Q:S),50)))&gt;3,LEFT(TRIM(MID(SUBSTITUTE(SUBSTITUTE(","&amp;$Q390," ",", ",LEN($Q390)-LEN(SUBSTITUTE($Q390," ",""))),",",REPT(" ",50)),50*COLUMNS($Q:S),50)),3),TRIM(MID(SUBSTITUTE(SUBSTITUTE(","&amp;$Q390," ",", ",LEN($Q390)-LEN(SUBSTITUTE($Q390," ",""))),",",REPT(" ",50)),50*COLUMNS($Q:S),50))),SUBSTITUTE(SUBSTITUTE(SUBSTITUTE(R390,AA390,""),".","")," ","")),""))),AE390)</f>
        <v>#VALUE!</v>
      </c>
      <c r="AC390" s="56" t="e">
        <f t="shared" si="140"/>
        <v>#VALUE!</v>
      </c>
      <c r="AD390" s="57" t="str">
        <f t="shared" si="141"/>
        <v/>
      </c>
      <c r="AE390" t="str">
        <f t="array" ref="AE390">IFERROR(INDEX(elem_res,MATCH(TRUE,ISNUMBER(SEARCH(elem_ext,AA390)),0)),"")</f>
        <v/>
      </c>
      <c r="AF390" t="str">
        <f t="shared" si="142"/>
        <v xml:space="preserve"> </v>
      </c>
      <c r="AG390" t="str">
        <f t="shared" si="143"/>
        <v/>
      </c>
      <c r="AH390" t="e">
        <f t="shared" si="144"/>
        <v>#VALUE!</v>
      </c>
      <c r="AI390" t="str">
        <f t="shared" si="145"/>
        <v/>
      </c>
      <c r="AJ390" t="str">
        <f t="shared" si="146"/>
        <v/>
      </c>
      <c r="AK390" t="str">
        <f t="shared" si="147"/>
        <v/>
      </c>
      <c r="AL390" t="str">
        <f t="shared" si="148"/>
        <v/>
      </c>
      <c r="AM390" t="str">
        <f>IF(R390="","",'School Form 1-Copy'!$F$4)</f>
        <v/>
      </c>
      <c r="AN390" t="str">
        <f>IF(R390="","",'School Form 1-Copy'!$F$3)</f>
        <v/>
      </c>
      <c r="AO390" t="str">
        <f>IF(R390="","",'School Form 1-Copy'!$AH$3)</f>
        <v/>
      </c>
      <c r="AP390" t="str">
        <f>IF(R390="","",'School Form 1-Copy'!$S$3)</f>
        <v/>
      </c>
      <c r="AQ390" t="str">
        <f>IF(R390="","",IF('School Form 1-Copy'!$K$3="NCR","NCR",IF('School Form 1-Copy'!$K$3="ARMM","ARMM",IF('School Form 1-Copy'!$K$3="CARAGA","CARAGA",MID('School Form 1-Copy'!$K$3,FIND(" ",'School Form 1-Copy'!$K$3)+1,256)))))</f>
        <v/>
      </c>
      <c r="AR390" t="str">
        <f>IF(R390="","",MID('School Form 1-Copy'!$AB$4,FIND(" ",'School Form 1-Copy'!$AB$4)+1,256))</f>
        <v/>
      </c>
      <c r="AS390" t="str">
        <f>IF(R390="","",'School Form 1-Copy'!$AH$4)</f>
        <v/>
      </c>
      <c r="AT390" t="str">
        <f>IF(S390="","",'School Form 1-Copy'!$S$4)</f>
        <v/>
      </c>
      <c r="AU390" t="str">
        <f ca="1">IF(AM390="","",INDIRECT("'"&amp;"School Form 1-Copy"&amp;"'!"&amp;"AD"&amp;MATCH("*Prepared*",'School Form 1-Copy'!$AD$1:$AD$1000,0)+1))</f>
        <v/>
      </c>
    </row>
    <row r="391" spans="9:47">
      <c r="I391" t="str">
        <f t="shared" si="129"/>
        <v/>
      </c>
      <c r="J391" t="str">
        <f>IF(I391="","",VLOOKUP(F187,IF({1,0},'School Form 1-Copy'!$C$1:$C$1000,'School Form 1-Copy'!$A$1:$A$1000),2,0))</f>
        <v/>
      </c>
      <c r="K391" t="str">
        <f t="shared" si="130"/>
        <v/>
      </c>
      <c r="L391" t="str">
        <f t="shared" si="131"/>
        <v/>
      </c>
      <c r="M391" t="str">
        <f t="array" ref="M391">LOOKUP("zzzzz",CHOOSE({1,2},"",INDEX(I:I,SMALL(IF($I$3:$I$1000&lt;&gt;"",ROW($I$3:$I$1000)),ROWS($M$3:M391)))))</f>
        <v/>
      </c>
      <c r="N391" t="str">
        <f t="shared" si="133"/>
        <v/>
      </c>
      <c r="O391" t="str">
        <f t="shared" si="134"/>
        <v/>
      </c>
      <c r="P391" t="str">
        <f t="shared" si="135"/>
        <v/>
      </c>
      <c r="Q391" t="str">
        <f t="shared" si="136"/>
        <v/>
      </c>
      <c r="R391" t="str">
        <f>IFERROR(TRIM(MID(SUBSTITUTE(SUBSTITUTE(","&amp;$M391," ",", ",LEN($M391)-LEN(SUBSTITUTE($M391," ",""))),",",REPT(" ",50)),50*COLUMNS($M:M),50)),"")</f>
        <v/>
      </c>
      <c r="S391" t="str">
        <f>IFERROR(TRIM(MID(SUBSTITUTE(SUBSTITUTE(","&amp;$M391," ",", ",LEN($M391)-LEN(SUBSTITUTE($M391," ",""))),",",REPT(" ",50)),50*COLUMNS($M:N),50)),"")</f>
        <v/>
      </c>
      <c r="T391" t="str">
        <f>IFERROR(TRIM(MID(SUBSTITUTE(SUBSTITUTE(","&amp;$M391," ",", ",LEN($M391)-LEN(SUBSTITUTE($M391," ",""))),",",REPT(" ",50)),50*COLUMNS($M:O),50)),"")</f>
        <v/>
      </c>
      <c r="U391" t="str">
        <f>IFERROR(TRIM(MID(SUBSTITUTE(SUBSTITUTE(","&amp;$M391," ",", ",LEN($M391)-LEN(SUBSTITUTE($M391," ",""))),",",REPT(" ",50)),50*COLUMNS($M:P),50)),"")</f>
        <v/>
      </c>
      <c r="V391" s="53" t="e">
        <f>IF(LEN(TRIM(MID(SUBSTITUTE(SUBSTITUTE(","&amp;$Q391," ",", ",LEN($Q391)-LEN(SUBSTITUTE($Q391," ",""))),",",REPT(" ",50)),50*COLUMNS($Q:S),50)))&gt;3,TRIM(MID(SUBSTITUTE(SUBSTITUTE(","&amp;$Q391," ",", ",LEN($Q391)-LEN(SUBSTITUTE($Q391," ",""))),",",REPT(" ",50)),50*COLUMNS($Q:S),50)),"")</f>
        <v>#VALUE!</v>
      </c>
      <c r="W391" s="53" t="e">
        <f t="shared" si="137"/>
        <v>#VALUE!</v>
      </c>
      <c r="X391" t="e">
        <f t="shared" si="132"/>
        <v>#VALUE!</v>
      </c>
      <c r="Y391" s="54" t="e">
        <f t="shared" si="138"/>
        <v>#VALUE!</v>
      </c>
      <c r="Z391" s="53" t="e">
        <f>IF(AND(LEN(TRIM(MID(SUBSTITUTE(SUBSTITUTE(","&amp;$R391," ",", ",LEN($R391)-LEN(SUBSTITUTE($R391," ",""))),",",REPT(" ",50)),50*COLUMNS($R:R),50))&gt;0),LEFT(TRIM(MID(SUBSTITUTE(SUBSTITUTE(","&amp;$R391," ",", ",LEN($R391)-LEN(SUBSTITUTE($R391," ",""))),",",REPT(" ",50)),50*COLUMNS($R:R),50)),1)="I",LEFT(TRIM(MID(SUBSTITUTE(SUBSTITUTE(","&amp;$R391," ",", ",LEN($R391)-LEN(SUBSTITUTE($R391," ",""))),",",REPT(" ",50)),50*COLUMNS($R:R),50)),1)="V",LEFT(TRIM(MID(SUBSTITUTE(SUBSTITUTE(","&amp;$R391," ",", ",LEN($R391)-LEN(SUBSTITUTE($R391," ",""))),",",REPT(" ",50)),50*COLUMNS($R:R),50)),1)="X",LEFT(TRIM(MID(SUBSTITUTE(SUBSTITUTE(","&amp;$R391," ",", ",LEN($R391)-LEN(SUBSTITUTE($R391," ",""))),",",REPT(" ",50)),50*COLUMNS($R:R),50)),1)="J"),TRIM(MID(SUBSTITUTE(SUBSTITUTE(","&amp;$R391," ",", ",LEN($R391)-LEN(SUBSTITUTE($R391," ",""))),",",REPT(" ",50)),50*COLUMNS($R:R),50)),R391)</f>
        <v>#VALUE!</v>
      </c>
      <c r="AA391" s="55" t="str">
        <f t="shared" si="139"/>
        <v xml:space="preserve"> </v>
      </c>
      <c r="AB391" s="56" t="e">
        <f>IF(AE391="",IF(OR(LEFT(W391,1)="I",LEFT(W391,1)="V",LEFT(W391,1)="X",LEFT(W391,2)="JR",LEFT(W391,2)="SR"),IF(LEN(T391)-LEN(SUBSTITUTE(T391," ",""))&gt;=2,LEFT(T391,(FIND(" ",T391,1)-1)),W391),IF(AND(W391="",V391=""),IF(SUBSTITUTE(SUBSTITUTE(SUBSTITUTE(R391,AA391,""),".","")," ","")="",IF(LEN(TRIM(MID(SUBSTITUTE(SUBSTITUTE(","&amp;$Q391," ",", ",LEN($Q391)-LEN(SUBSTITUTE($Q391," ",""))),",",REPT(" ",50)),50*COLUMNS($Q:S),50)))&gt;3,LEFT(TRIM(MID(SUBSTITUTE(SUBSTITUTE(","&amp;$Q391," ",", ",LEN($Q391)-LEN(SUBSTITUTE($Q391," ",""))),",",REPT(" ",50)),50*COLUMNS($Q:S),50)),3),TRIM(MID(SUBSTITUTE(SUBSTITUTE(","&amp;$Q391," ",", ",LEN($Q391)-LEN(SUBSTITUTE($Q391," ",""))),",",REPT(" ",50)),50*COLUMNS($Q:S),50))),SUBSTITUTE(SUBSTITUTE(SUBSTITUTE(R391,AA391,""),".","")," ","")),IF(AND(LEN(W391)&gt;0,LEN(V391)&gt;0),IF(SUBSTITUTE(SUBSTITUTE(SUBSTITUTE(R391,AA391,""),".","")," ","")="",IF(LEN(TRIM(MID(SUBSTITUTE(SUBSTITUTE(","&amp;$Q391," ",", ",LEN($Q391)-LEN(SUBSTITUTE($Q391," ",""))),",",REPT(" ",50)),50*COLUMNS($Q:S),50)))&gt;3,LEFT(TRIM(MID(SUBSTITUTE(SUBSTITUTE(","&amp;$Q391," ",", ",LEN($Q391)-LEN(SUBSTITUTE($Q391," ",""))),",",REPT(" ",50)),50*COLUMNS($Q:S),50)),3),TRIM(MID(SUBSTITUTE(SUBSTITUTE(","&amp;$Q391," ",", ",LEN($Q391)-LEN(SUBSTITUTE($Q391," ",""))),",",REPT(" ",50)),50*COLUMNS($Q:S),50))),SUBSTITUTE(SUBSTITUTE(SUBSTITUTE(R391,AA391,""),".","")," ","")),""))),AE391)</f>
        <v>#VALUE!</v>
      </c>
      <c r="AC391" s="56" t="e">
        <f t="shared" si="140"/>
        <v>#VALUE!</v>
      </c>
      <c r="AD391" s="57" t="str">
        <f t="shared" si="141"/>
        <v/>
      </c>
      <c r="AE391" t="str">
        <f t="array" ref="AE391">IFERROR(INDEX(elem_res,MATCH(TRUE,ISNUMBER(SEARCH(elem_ext,AA391)),0)),"")</f>
        <v/>
      </c>
      <c r="AF391" t="str">
        <f t="shared" si="142"/>
        <v xml:space="preserve"> </v>
      </c>
      <c r="AG391" t="str">
        <f t="shared" si="143"/>
        <v/>
      </c>
      <c r="AH391" t="e">
        <f t="shared" si="144"/>
        <v>#VALUE!</v>
      </c>
      <c r="AI391" t="str">
        <f t="shared" si="145"/>
        <v/>
      </c>
      <c r="AJ391" t="str">
        <f t="shared" si="146"/>
        <v/>
      </c>
      <c r="AK391" t="str">
        <f t="shared" si="147"/>
        <v/>
      </c>
      <c r="AL391" t="str">
        <f t="shared" si="148"/>
        <v/>
      </c>
      <c r="AM391" t="str">
        <f>IF(R391="","",'School Form 1-Copy'!$F$4)</f>
        <v/>
      </c>
      <c r="AN391" t="str">
        <f>IF(R391="","",'School Form 1-Copy'!$F$3)</f>
        <v/>
      </c>
      <c r="AO391" t="str">
        <f>IF(R391="","",'School Form 1-Copy'!$AH$3)</f>
        <v/>
      </c>
      <c r="AP391" t="str">
        <f>IF(R391="","",'School Form 1-Copy'!$S$3)</f>
        <v/>
      </c>
      <c r="AQ391" t="str">
        <f>IF(R391="","",IF('School Form 1-Copy'!$K$3="NCR","NCR",IF('School Form 1-Copy'!$K$3="ARMM","ARMM",IF('School Form 1-Copy'!$K$3="CARAGA","CARAGA",MID('School Form 1-Copy'!$K$3,FIND(" ",'School Form 1-Copy'!$K$3)+1,256)))))</f>
        <v/>
      </c>
      <c r="AR391" t="str">
        <f>IF(R391="","",MID('School Form 1-Copy'!$AB$4,FIND(" ",'School Form 1-Copy'!$AB$4)+1,256))</f>
        <v/>
      </c>
      <c r="AS391" t="str">
        <f>IF(R391="","",'School Form 1-Copy'!$AH$4)</f>
        <v/>
      </c>
      <c r="AT391" t="str">
        <f>IF(S391="","",'School Form 1-Copy'!$S$4)</f>
        <v/>
      </c>
      <c r="AU391" t="str">
        <f ca="1">IF(AM391="","",INDIRECT("'"&amp;"School Form 1-Copy"&amp;"'!"&amp;"AD"&amp;MATCH("*Prepared*",'School Form 1-Copy'!$AD$1:$AD$1000,0)+1))</f>
        <v/>
      </c>
    </row>
    <row r="392" spans="9:47">
      <c r="I392" t="str">
        <f t="shared" si="129"/>
        <v/>
      </c>
      <c r="J392" t="str">
        <f>IF(I392="","",VLOOKUP(F188,IF({1,0},'School Form 1-Copy'!$C$1:$C$1000,'School Form 1-Copy'!$A$1:$A$1000),2,0))</f>
        <v/>
      </c>
      <c r="K392" t="str">
        <f t="shared" si="130"/>
        <v/>
      </c>
      <c r="L392" t="str">
        <f t="shared" si="131"/>
        <v/>
      </c>
      <c r="M392" t="str">
        <f t="array" ref="M392">LOOKUP("zzzzz",CHOOSE({1,2},"",INDEX(I:I,SMALL(IF($I$3:$I$1000&lt;&gt;"",ROW($I$3:$I$1000)),ROWS($M$3:M392)))))</f>
        <v/>
      </c>
      <c r="N392" t="str">
        <f t="shared" si="133"/>
        <v/>
      </c>
      <c r="O392" t="str">
        <f t="shared" si="134"/>
        <v/>
      </c>
      <c r="P392" t="str">
        <f t="shared" si="135"/>
        <v/>
      </c>
      <c r="Q392" t="str">
        <f t="shared" si="136"/>
        <v/>
      </c>
      <c r="R392" t="str">
        <f>IFERROR(TRIM(MID(SUBSTITUTE(SUBSTITUTE(","&amp;$M392," ",", ",LEN($M392)-LEN(SUBSTITUTE($M392," ",""))),",",REPT(" ",50)),50*COLUMNS($M:M),50)),"")</f>
        <v/>
      </c>
      <c r="S392" t="str">
        <f>IFERROR(TRIM(MID(SUBSTITUTE(SUBSTITUTE(","&amp;$M392," ",", ",LEN($M392)-LEN(SUBSTITUTE($M392," ",""))),",",REPT(" ",50)),50*COLUMNS($M:N),50)),"")</f>
        <v/>
      </c>
      <c r="T392" t="str">
        <f>IFERROR(TRIM(MID(SUBSTITUTE(SUBSTITUTE(","&amp;$M392," ",", ",LEN($M392)-LEN(SUBSTITUTE($M392," ",""))),",",REPT(" ",50)),50*COLUMNS($M:O),50)),"")</f>
        <v/>
      </c>
      <c r="U392" t="str">
        <f>IFERROR(TRIM(MID(SUBSTITUTE(SUBSTITUTE(","&amp;$M392," ",", ",LEN($M392)-LEN(SUBSTITUTE($M392," ",""))),",",REPT(" ",50)),50*COLUMNS($M:P),50)),"")</f>
        <v/>
      </c>
      <c r="V392" s="53" t="e">
        <f>IF(LEN(TRIM(MID(SUBSTITUTE(SUBSTITUTE(","&amp;$Q392," ",", ",LEN($Q392)-LEN(SUBSTITUTE($Q392," ",""))),",",REPT(" ",50)),50*COLUMNS($Q:S),50)))&gt;3,TRIM(MID(SUBSTITUTE(SUBSTITUTE(","&amp;$Q392," ",", ",LEN($Q392)-LEN(SUBSTITUTE($Q392," ",""))),",",REPT(" ",50)),50*COLUMNS($Q:S),50)),"")</f>
        <v>#VALUE!</v>
      </c>
      <c r="W392" s="53" t="e">
        <f t="shared" si="137"/>
        <v>#VALUE!</v>
      </c>
      <c r="X392" t="e">
        <f t="shared" si="132"/>
        <v>#VALUE!</v>
      </c>
      <c r="Y392" s="54" t="e">
        <f t="shared" si="138"/>
        <v>#VALUE!</v>
      </c>
      <c r="Z392" s="53" t="e">
        <f>IF(AND(LEN(TRIM(MID(SUBSTITUTE(SUBSTITUTE(","&amp;$R392," ",", ",LEN($R392)-LEN(SUBSTITUTE($R392," ",""))),",",REPT(" ",50)),50*COLUMNS($R:R),50))&gt;0),LEFT(TRIM(MID(SUBSTITUTE(SUBSTITUTE(","&amp;$R392," ",", ",LEN($R392)-LEN(SUBSTITUTE($R392," ",""))),",",REPT(" ",50)),50*COLUMNS($R:R),50)),1)="I",LEFT(TRIM(MID(SUBSTITUTE(SUBSTITUTE(","&amp;$R392," ",", ",LEN($R392)-LEN(SUBSTITUTE($R392," ",""))),",",REPT(" ",50)),50*COLUMNS($R:R),50)),1)="V",LEFT(TRIM(MID(SUBSTITUTE(SUBSTITUTE(","&amp;$R392," ",", ",LEN($R392)-LEN(SUBSTITUTE($R392," ",""))),",",REPT(" ",50)),50*COLUMNS($R:R),50)),1)="X",LEFT(TRIM(MID(SUBSTITUTE(SUBSTITUTE(","&amp;$R392," ",", ",LEN($R392)-LEN(SUBSTITUTE($R392," ",""))),",",REPT(" ",50)),50*COLUMNS($R:R),50)),1)="J"),TRIM(MID(SUBSTITUTE(SUBSTITUTE(","&amp;$R392," ",", ",LEN($R392)-LEN(SUBSTITUTE($R392," ",""))),",",REPT(" ",50)),50*COLUMNS($R:R),50)),R392)</f>
        <v>#VALUE!</v>
      </c>
      <c r="AA392" s="55" t="str">
        <f t="shared" si="139"/>
        <v xml:space="preserve"> </v>
      </c>
      <c r="AB392" s="56" t="e">
        <f>IF(AE392="",IF(OR(LEFT(W392,1)="I",LEFT(W392,1)="V",LEFT(W392,1)="X",LEFT(W392,2)="JR",LEFT(W392,2)="SR"),IF(LEN(T392)-LEN(SUBSTITUTE(T392," ",""))&gt;=2,LEFT(T392,(FIND(" ",T392,1)-1)),W392),IF(AND(W392="",V392=""),IF(SUBSTITUTE(SUBSTITUTE(SUBSTITUTE(R392,AA392,""),".","")," ","")="",IF(LEN(TRIM(MID(SUBSTITUTE(SUBSTITUTE(","&amp;$Q392," ",", ",LEN($Q392)-LEN(SUBSTITUTE($Q392," ",""))),",",REPT(" ",50)),50*COLUMNS($Q:S),50)))&gt;3,LEFT(TRIM(MID(SUBSTITUTE(SUBSTITUTE(","&amp;$Q392," ",", ",LEN($Q392)-LEN(SUBSTITUTE($Q392," ",""))),",",REPT(" ",50)),50*COLUMNS($Q:S),50)),3),TRIM(MID(SUBSTITUTE(SUBSTITUTE(","&amp;$Q392," ",", ",LEN($Q392)-LEN(SUBSTITUTE($Q392," ",""))),",",REPT(" ",50)),50*COLUMNS($Q:S),50))),SUBSTITUTE(SUBSTITUTE(SUBSTITUTE(R392,AA392,""),".","")," ","")),IF(AND(LEN(W392)&gt;0,LEN(V392)&gt;0),IF(SUBSTITUTE(SUBSTITUTE(SUBSTITUTE(R392,AA392,""),".","")," ","")="",IF(LEN(TRIM(MID(SUBSTITUTE(SUBSTITUTE(","&amp;$Q392," ",", ",LEN($Q392)-LEN(SUBSTITUTE($Q392," ",""))),",",REPT(" ",50)),50*COLUMNS($Q:S),50)))&gt;3,LEFT(TRIM(MID(SUBSTITUTE(SUBSTITUTE(","&amp;$Q392," ",", ",LEN($Q392)-LEN(SUBSTITUTE($Q392," ",""))),",",REPT(" ",50)),50*COLUMNS($Q:S),50)),3),TRIM(MID(SUBSTITUTE(SUBSTITUTE(","&amp;$Q392," ",", ",LEN($Q392)-LEN(SUBSTITUTE($Q392," ",""))),",",REPT(" ",50)),50*COLUMNS($Q:S),50))),SUBSTITUTE(SUBSTITUTE(SUBSTITUTE(R392,AA392,""),".","")," ","")),""))),AE392)</f>
        <v>#VALUE!</v>
      </c>
      <c r="AC392" s="56" t="e">
        <f t="shared" si="140"/>
        <v>#VALUE!</v>
      </c>
      <c r="AD392" s="57" t="str">
        <f t="shared" si="141"/>
        <v/>
      </c>
      <c r="AE392" t="str">
        <f t="array" ref="AE392">IFERROR(INDEX(elem_res,MATCH(TRUE,ISNUMBER(SEARCH(elem_ext,AA392)),0)),"")</f>
        <v/>
      </c>
      <c r="AF392" t="str">
        <f t="shared" si="142"/>
        <v xml:space="preserve"> </v>
      </c>
      <c r="AG392" t="str">
        <f t="shared" si="143"/>
        <v/>
      </c>
      <c r="AH392" t="e">
        <f t="shared" si="144"/>
        <v>#VALUE!</v>
      </c>
      <c r="AI392" t="str">
        <f t="shared" si="145"/>
        <v/>
      </c>
      <c r="AJ392" t="str">
        <f t="shared" si="146"/>
        <v/>
      </c>
      <c r="AK392" t="str">
        <f t="shared" si="147"/>
        <v/>
      </c>
      <c r="AL392" t="str">
        <f t="shared" si="148"/>
        <v/>
      </c>
      <c r="AM392" t="str">
        <f>IF(R392="","",'School Form 1-Copy'!$F$4)</f>
        <v/>
      </c>
      <c r="AN392" t="str">
        <f>IF(R392="","",'School Form 1-Copy'!$F$3)</f>
        <v/>
      </c>
      <c r="AO392" t="str">
        <f>IF(R392="","",'School Form 1-Copy'!$AH$3)</f>
        <v/>
      </c>
      <c r="AP392" t="str">
        <f>IF(R392="","",'School Form 1-Copy'!$S$3)</f>
        <v/>
      </c>
      <c r="AQ392" t="str">
        <f>IF(R392="","",IF('School Form 1-Copy'!$K$3="NCR","NCR",IF('School Form 1-Copy'!$K$3="ARMM","ARMM",IF('School Form 1-Copy'!$K$3="CARAGA","CARAGA",MID('School Form 1-Copy'!$K$3,FIND(" ",'School Form 1-Copy'!$K$3)+1,256)))))</f>
        <v/>
      </c>
      <c r="AR392" t="str">
        <f>IF(R392="","",MID('School Form 1-Copy'!$AB$4,FIND(" ",'School Form 1-Copy'!$AB$4)+1,256))</f>
        <v/>
      </c>
      <c r="AS392" t="str">
        <f>IF(R392="","",'School Form 1-Copy'!$AH$4)</f>
        <v/>
      </c>
      <c r="AT392" t="str">
        <f>IF(S392="","",'School Form 1-Copy'!$S$4)</f>
        <v/>
      </c>
      <c r="AU392" t="str">
        <f ca="1">IF(AM392="","",INDIRECT("'"&amp;"School Form 1-Copy"&amp;"'!"&amp;"AD"&amp;MATCH("*Prepared*",'School Form 1-Copy'!$AD$1:$AD$1000,0)+1))</f>
        <v/>
      </c>
    </row>
    <row r="393" spans="9:47">
      <c r="I393" t="str">
        <f t="shared" si="129"/>
        <v/>
      </c>
      <c r="J393" t="str">
        <f>IF(I393="","",VLOOKUP(F189,IF({1,0},'School Form 1-Copy'!$C$1:$C$1000,'School Form 1-Copy'!$A$1:$A$1000),2,0))</f>
        <v/>
      </c>
      <c r="K393" t="str">
        <f t="shared" si="130"/>
        <v/>
      </c>
      <c r="L393" t="str">
        <f t="shared" si="131"/>
        <v/>
      </c>
      <c r="M393" t="str">
        <f t="array" ref="M393">LOOKUP("zzzzz",CHOOSE({1,2},"",INDEX(I:I,SMALL(IF($I$3:$I$1000&lt;&gt;"",ROW($I$3:$I$1000)),ROWS($M$3:M393)))))</f>
        <v/>
      </c>
      <c r="N393" t="str">
        <f t="shared" si="133"/>
        <v/>
      </c>
      <c r="O393" t="str">
        <f t="shared" si="134"/>
        <v/>
      </c>
      <c r="P393" t="str">
        <f t="shared" si="135"/>
        <v/>
      </c>
      <c r="Q393" t="str">
        <f t="shared" si="136"/>
        <v/>
      </c>
      <c r="R393" t="str">
        <f>IFERROR(TRIM(MID(SUBSTITUTE(SUBSTITUTE(","&amp;$M393," ",", ",LEN($M393)-LEN(SUBSTITUTE($M393," ",""))),",",REPT(" ",50)),50*COLUMNS($M:M),50)),"")</f>
        <v/>
      </c>
      <c r="S393" t="str">
        <f>IFERROR(TRIM(MID(SUBSTITUTE(SUBSTITUTE(","&amp;$M393," ",", ",LEN($M393)-LEN(SUBSTITUTE($M393," ",""))),",",REPT(" ",50)),50*COLUMNS($M:N),50)),"")</f>
        <v/>
      </c>
      <c r="T393" t="str">
        <f>IFERROR(TRIM(MID(SUBSTITUTE(SUBSTITUTE(","&amp;$M393," ",", ",LEN($M393)-LEN(SUBSTITUTE($M393," ",""))),",",REPT(" ",50)),50*COLUMNS($M:O),50)),"")</f>
        <v/>
      </c>
      <c r="U393" t="str">
        <f>IFERROR(TRIM(MID(SUBSTITUTE(SUBSTITUTE(","&amp;$M393," ",", ",LEN($M393)-LEN(SUBSTITUTE($M393," ",""))),",",REPT(" ",50)),50*COLUMNS($M:P),50)),"")</f>
        <v/>
      </c>
      <c r="V393" s="53" t="e">
        <f>IF(LEN(TRIM(MID(SUBSTITUTE(SUBSTITUTE(","&amp;$Q393," ",", ",LEN($Q393)-LEN(SUBSTITUTE($Q393," ",""))),",",REPT(" ",50)),50*COLUMNS($Q:S),50)))&gt;3,TRIM(MID(SUBSTITUTE(SUBSTITUTE(","&amp;$Q393," ",", ",LEN($Q393)-LEN(SUBSTITUTE($Q393," ",""))),",",REPT(" ",50)),50*COLUMNS($Q:S),50)),"")</f>
        <v>#VALUE!</v>
      </c>
      <c r="W393" s="53" t="e">
        <f t="shared" si="137"/>
        <v>#VALUE!</v>
      </c>
      <c r="X393" t="e">
        <f t="shared" si="132"/>
        <v>#VALUE!</v>
      </c>
      <c r="Y393" s="54" t="e">
        <f t="shared" si="138"/>
        <v>#VALUE!</v>
      </c>
      <c r="Z393" s="53" t="e">
        <f>IF(AND(LEN(TRIM(MID(SUBSTITUTE(SUBSTITUTE(","&amp;$R393," ",", ",LEN($R393)-LEN(SUBSTITUTE($R393," ",""))),",",REPT(" ",50)),50*COLUMNS($R:R),50))&gt;0),LEFT(TRIM(MID(SUBSTITUTE(SUBSTITUTE(","&amp;$R393," ",", ",LEN($R393)-LEN(SUBSTITUTE($R393," ",""))),",",REPT(" ",50)),50*COLUMNS($R:R),50)),1)="I",LEFT(TRIM(MID(SUBSTITUTE(SUBSTITUTE(","&amp;$R393," ",", ",LEN($R393)-LEN(SUBSTITUTE($R393," ",""))),",",REPT(" ",50)),50*COLUMNS($R:R),50)),1)="V",LEFT(TRIM(MID(SUBSTITUTE(SUBSTITUTE(","&amp;$R393," ",", ",LEN($R393)-LEN(SUBSTITUTE($R393," ",""))),",",REPT(" ",50)),50*COLUMNS($R:R),50)),1)="X",LEFT(TRIM(MID(SUBSTITUTE(SUBSTITUTE(","&amp;$R393," ",", ",LEN($R393)-LEN(SUBSTITUTE($R393," ",""))),",",REPT(" ",50)),50*COLUMNS($R:R),50)),1)="J"),TRIM(MID(SUBSTITUTE(SUBSTITUTE(","&amp;$R393," ",", ",LEN($R393)-LEN(SUBSTITUTE($R393," ",""))),",",REPT(" ",50)),50*COLUMNS($R:R),50)),R393)</f>
        <v>#VALUE!</v>
      </c>
      <c r="AA393" s="55" t="str">
        <f t="shared" si="139"/>
        <v xml:space="preserve"> </v>
      </c>
      <c r="AB393" s="56" t="e">
        <f>IF(AE393="",IF(OR(LEFT(W393,1)="I",LEFT(W393,1)="V",LEFT(W393,1)="X",LEFT(W393,2)="JR",LEFT(W393,2)="SR"),IF(LEN(T393)-LEN(SUBSTITUTE(T393," ",""))&gt;=2,LEFT(T393,(FIND(" ",T393,1)-1)),W393),IF(AND(W393="",V393=""),IF(SUBSTITUTE(SUBSTITUTE(SUBSTITUTE(R393,AA393,""),".","")," ","")="",IF(LEN(TRIM(MID(SUBSTITUTE(SUBSTITUTE(","&amp;$Q393," ",", ",LEN($Q393)-LEN(SUBSTITUTE($Q393," ",""))),",",REPT(" ",50)),50*COLUMNS($Q:S),50)))&gt;3,LEFT(TRIM(MID(SUBSTITUTE(SUBSTITUTE(","&amp;$Q393," ",", ",LEN($Q393)-LEN(SUBSTITUTE($Q393," ",""))),",",REPT(" ",50)),50*COLUMNS($Q:S),50)),3),TRIM(MID(SUBSTITUTE(SUBSTITUTE(","&amp;$Q393," ",", ",LEN($Q393)-LEN(SUBSTITUTE($Q393," ",""))),",",REPT(" ",50)),50*COLUMNS($Q:S),50))),SUBSTITUTE(SUBSTITUTE(SUBSTITUTE(R393,AA393,""),".","")," ","")),IF(AND(LEN(W393)&gt;0,LEN(V393)&gt;0),IF(SUBSTITUTE(SUBSTITUTE(SUBSTITUTE(R393,AA393,""),".","")," ","")="",IF(LEN(TRIM(MID(SUBSTITUTE(SUBSTITUTE(","&amp;$Q393," ",", ",LEN($Q393)-LEN(SUBSTITUTE($Q393," ",""))),",",REPT(" ",50)),50*COLUMNS($Q:S),50)))&gt;3,LEFT(TRIM(MID(SUBSTITUTE(SUBSTITUTE(","&amp;$Q393," ",", ",LEN($Q393)-LEN(SUBSTITUTE($Q393," ",""))),",",REPT(" ",50)),50*COLUMNS($Q:S),50)),3),TRIM(MID(SUBSTITUTE(SUBSTITUTE(","&amp;$Q393," ",", ",LEN($Q393)-LEN(SUBSTITUTE($Q393," ",""))),",",REPT(" ",50)),50*COLUMNS($Q:S),50))),SUBSTITUTE(SUBSTITUTE(SUBSTITUTE(R393,AA393,""),".","")," ","")),""))),AE393)</f>
        <v>#VALUE!</v>
      </c>
      <c r="AC393" s="56" t="e">
        <f t="shared" si="140"/>
        <v>#VALUE!</v>
      </c>
      <c r="AD393" s="57" t="str">
        <f t="shared" si="141"/>
        <v/>
      </c>
      <c r="AE393" t="str">
        <f t="array" ref="AE393">IFERROR(INDEX(elem_res,MATCH(TRUE,ISNUMBER(SEARCH(elem_ext,AA393)),0)),"")</f>
        <v/>
      </c>
      <c r="AF393" t="str">
        <f t="shared" si="142"/>
        <v xml:space="preserve"> </v>
      </c>
      <c r="AG393" t="str">
        <f t="shared" si="143"/>
        <v/>
      </c>
      <c r="AH393" t="e">
        <f t="shared" si="144"/>
        <v>#VALUE!</v>
      </c>
      <c r="AI393" t="str">
        <f t="shared" si="145"/>
        <v/>
      </c>
      <c r="AJ393" t="str">
        <f t="shared" si="146"/>
        <v/>
      </c>
      <c r="AK393" t="str">
        <f t="shared" si="147"/>
        <v/>
      </c>
      <c r="AL393" t="str">
        <f t="shared" si="148"/>
        <v/>
      </c>
      <c r="AM393" t="str">
        <f>IF(R393="","",'School Form 1-Copy'!$F$4)</f>
        <v/>
      </c>
      <c r="AN393" t="str">
        <f>IF(R393="","",'School Form 1-Copy'!$F$3)</f>
        <v/>
      </c>
      <c r="AO393" t="str">
        <f>IF(R393="","",'School Form 1-Copy'!$AH$3)</f>
        <v/>
      </c>
      <c r="AP393" t="str">
        <f>IF(R393="","",'School Form 1-Copy'!$S$3)</f>
        <v/>
      </c>
      <c r="AQ393" t="str">
        <f>IF(R393="","",IF('School Form 1-Copy'!$K$3="NCR","NCR",IF('School Form 1-Copy'!$K$3="ARMM","ARMM",IF('School Form 1-Copy'!$K$3="CARAGA","CARAGA",MID('School Form 1-Copy'!$K$3,FIND(" ",'School Form 1-Copy'!$K$3)+1,256)))))</f>
        <v/>
      </c>
      <c r="AR393" t="str">
        <f>IF(R393="","",MID('School Form 1-Copy'!$AB$4,FIND(" ",'School Form 1-Copy'!$AB$4)+1,256))</f>
        <v/>
      </c>
      <c r="AS393" t="str">
        <f>IF(R393="","",'School Form 1-Copy'!$AH$4)</f>
        <v/>
      </c>
      <c r="AT393" t="str">
        <f>IF(S393="","",'School Form 1-Copy'!$S$4)</f>
        <v/>
      </c>
      <c r="AU393" t="str">
        <f ca="1">IF(AM393="","",INDIRECT("'"&amp;"School Form 1-Copy"&amp;"'!"&amp;"AD"&amp;MATCH("*Prepared*",'School Form 1-Copy'!$AD$1:$AD$1000,0)+1))</f>
        <v/>
      </c>
    </row>
    <row r="394" spans="9:47">
      <c r="I394" t="str">
        <f t="shared" si="129"/>
        <v/>
      </c>
      <c r="J394" t="str">
        <f>IF(I394="","",VLOOKUP(F190,IF({1,0},'School Form 1-Copy'!$C$1:$C$1000,'School Form 1-Copy'!$A$1:$A$1000),2,0))</f>
        <v/>
      </c>
      <c r="K394" t="str">
        <f t="shared" si="130"/>
        <v/>
      </c>
      <c r="L394" t="str">
        <f t="shared" si="131"/>
        <v/>
      </c>
      <c r="M394" t="str">
        <f t="array" ref="M394">LOOKUP("zzzzz",CHOOSE({1,2},"",INDEX(I:I,SMALL(IF($I$3:$I$1000&lt;&gt;"",ROW($I$3:$I$1000)),ROWS($M$3:M394)))))</f>
        <v/>
      </c>
      <c r="N394" t="str">
        <f t="shared" si="133"/>
        <v/>
      </c>
      <c r="O394" t="str">
        <f t="shared" si="134"/>
        <v/>
      </c>
      <c r="P394" t="str">
        <f t="shared" si="135"/>
        <v/>
      </c>
      <c r="Q394" t="str">
        <f t="shared" si="136"/>
        <v/>
      </c>
      <c r="R394" t="str">
        <f>IFERROR(TRIM(MID(SUBSTITUTE(SUBSTITUTE(","&amp;$M394," ",", ",LEN($M394)-LEN(SUBSTITUTE($M394," ",""))),",",REPT(" ",50)),50*COLUMNS($M:M),50)),"")</f>
        <v/>
      </c>
      <c r="S394" t="str">
        <f>IFERROR(TRIM(MID(SUBSTITUTE(SUBSTITUTE(","&amp;$M394," ",", ",LEN($M394)-LEN(SUBSTITUTE($M394," ",""))),",",REPT(" ",50)),50*COLUMNS($M:N),50)),"")</f>
        <v/>
      </c>
      <c r="T394" t="str">
        <f>IFERROR(TRIM(MID(SUBSTITUTE(SUBSTITUTE(","&amp;$M394," ",", ",LEN($M394)-LEN(SUBSTITUTE($M394," ",""))),",",REPT(" ",50)),50*COLUMNS($M:O),50)),"")</f>
        <v/>
      </c>
      <c r="U394" t="str">
        <f>IFERROR(TRIM(MID(SUBSTITUTE(SUBSTITUTE(","&amp;$M394," ",", ",LEN($M394)-LEN(SUBSTITUTE($M394," ",""))),",",REPT(" ",50)),50*COLUMNS($M:P),50)),"")</f>
        <v/>
      </c>
      <c r="V394" s="53" t="e">
        <f>IF(LEN(TRIM(MID(SUBSTITUTE(SUBSTITUTE(","&amp;$Q394," ",", ",LEN($Q394)-LEN(SUBSTITUTE($Q394," ",""))),",",REPT(" ",50)),50*COLUMNS($Q:S),50)))&gt;3,TRIM(MID(SUBSTITUTE(SUBSTITUTE(","&amp;$Q394," ",", ",LEN($Q394)-LEN(SUBSTITUTE($Q394," ",""))),",",REPT(" ",50)),50*COLUMNS($Q:S),50)),"")</f>
        <v>#VALUE!</v>
      </c>
      <c r="W394" s="53" t="e">
        <f t="shared" si="137"/>
        <v>#VALUE!</v>
      </c>
      <c r="X394" t="e">
        <f t="shared" si="132"/>
        <v>#VALUE!</v>
      </c>
      <c r="Y394" s="54" t="e">
        <f t="shared" si="138"/>
        <v>#VALUE!</v>
      </c>
      <c r="Z394" s="53" t="e">
        <f>IF(AND(LEN(TRIM(MID(SUBSTITUTE(SUBSTITUTE(","&amp;$R394," ",", ",LEN($R394)-LEN(SUBSTITUTE($R394," ",""))),",",REPT(" ",50)),50*COLUMNS($R:R),50))&gt;0),LEFT(TRIM(MID(SUBSTITUTE(SUBSTITUTE(","&amp;$R394," ",", ",LEN($R394)-LEN(SUBSTITUTE($R394," ",""))),",",REPT(" ",50)),50*COLUMNS($R:R),50)),1)="I",LEFT(TRIM(MID(SUBSTITUTE(SUBSTITUTE(","&amp;$R394," ",", ",LEN($R394)-LEN(SUBSTITUTE($R394," ",""))),",",REPT(" ",50)),50*COLUMNS($R:R),50)),1)="V",LEFT(TRIM(MID(SUBSTITUTE(SUBSTITUTE(","&amp;$R394," ",", ",LEN($R394)-LEN(SUBSTITUTE($R394," ",""))),",",REPT(" ",50)),50*COLUMNS($R:R),50)),1)="X",LEFT(TRIM(MID(SUBSTITUTE(SUBSTITUTE(","&amp;$R394," ",", ",LEN($R394)-LEN(SUBSTITUTE($R394," ",""))),",",REPT(" ",50)),50*COLUMNS($R:R),50)),1)="J"),TRIM(MID(SUBSTITUTE(SUBSTITUTE(","&amp;$R394," ",", ",LEN($R394)-LEN(SUBSTITUTE($R394," ",""))),",",REPT(" ",50)),50*COLUMNS($R:R),50)),R394)</f>
        <v>#VALUE!</v>
      </c>
      <c r="AA394" s="55" t="str">
        <f t="shared" si="139"/>
        <v xml:space="preserve"> </v>
      </c>
      <c r="AB394" s="56" t="e">
        <f>IF(AE394="",IF(OR(LEFT(W394,1)="I",LEFT(W394,1)="V",LEFT(W394,1)="X",LEFT(W394,2)="JR",LEFT(W394,2)="SR"),IF(LEN(T394)-LEN(SUBSTITUTE(T394," ",""))&gt;=2,LEFT(T394,(FIND(" ",T394,1)-1)),W394),IF(AND(W394="",V394=""),IF(SUBSTITUTE(SUBSTITUTE(SUBSTITUTE(R394,AA394,""),".","")," ","")="",IF(LEN(TRIM(MID(SUBSTITUTE(SUBSTITUTE(","&amp;$Q394," ",", ",LEN($Q394)-LEN(SUBSTITUTE($Q394," ",""))),",",REPT(" ",50)),50*COLUMNS($Q:S),50)))&gt;3,LEFT(TRIM(MID(SUBSTITUTE(SUBSTITUTE(","&amp;$Q394," ",", ",LEN($Q394)-LEN(SUBSTITUTE($Q394," ",""))),",",REPT(" ",50)),50*COLUMNS($Q:S),50)),3),TRIM(MID(SUBSTITUTE(SUBSTITUTE(","&amp;$Q394," ",", ",LEN($Q394)-LEN(SUBSTITUTE($Q394," ",""))),",",REPT(" ",50)),50*COLUMNS($Q:S),50))),SUBSTITUTE(SUBSTITUTE(SUBSTITUTE(R394,AA394,""),".","")," ","")),IF(AND(LEN(W394)&gt;0,LEN(V394)&gt;0),IF(SUBSTITUTE(SUBSTITUTE(SUBSTITUTE(R394,AA394,""),".","")," ","")="",IF(LEN(TRIM(MID(SUBSTITUTE(SUBSTITUTE(","&amp;$Q394," ",", ",LEN($Q394)-LEN(SUBSTITUTE($Q394," ",""))),",",REPT(" ",50)),50*COLUMNS($Q:S),50)))&gt;3,LEFT(TRIM(MID(SUBSTITUTE(SUBSTITUTE(","&amp;$Q394," ",", ",LEN($Q394)-LEN(SUBSTITUTE($Q394," ",""))),",",REPT(" ",50)),50*COLUMNS($Q:S),50)),3),TRIM(MID(SUBSTITUTE(SUBSTITUTE(","&amp;$Q394," ",", ",LEN($Q394)-LEN(SUBSTITUTE($Q394," ",""))),",",REPT(" ",50)),50*COLUMNS($Q:S),50))),SUBSTITUTE(SUBSTITUTE(SUBSTITUTE(R394,AA394,""),".","")," ","")),""))),AE394)</f>
        <v>#VALUE!</v>
      </c>
      <c r="AC394" s="56" t="e">
        <f t="shared" si="140"/>
        <v>#VALUE!</v>
      </c>
      <c r="AD394" s="57" t="str">
        <f t="shared" si="141"/>
        <v/>
      </c>
      <c r="AE394" t="str">
        <f t="array" ref="AE394">IFERROR(INDEX(elem_res,MATCH(TRUE,ISNUMBER(SEARCH(elem_ext,AA394)),0)),"")</f>
        <v/>
      </c>
      <c r="AF394" t="str">
        <f t="shared" si="142"/>
        <v xml:space="preserve"> </v>
      </c>
      <c r="AG394" t="str">
        <f t="shared" si="143"/>
        <v/>
      </c>
      <c r="AH394" t="e">
        <f t="shared" si="144"/>
        <v>#VALUE!</v>
      </c>
      <c r="AI394" t="str">
        <f t="shared" si="145"/>
        <v/>
      </c>
      <c r="AJ394" t="str">
        <f t="shared" si="146"/>
        <v/>
      </c>
      <c r="AK394" t="str">
        <f t="shared" si="147"/>
        <v/>
      </c>
      <c r="AL394" t="str">
        <f t="shared" si="148"/>
        <v/>
      </c>
      <c r="AM394" t="str">
        <f>IF(R394="","",'School Form 1-Copy'!$F$4)</f>
        <v/>
      </c>
      <c r="AN394" t="str">
        <f>IF(R394="","",'School Form 1-Copy'!$F$3)</f>
        <v/>
      </c>
      <c r="AO394" t="str">
        <f>IF(R394="","",'School Form 1-Copy'!$AH$3)</f>
        <v/>
      </c>
      <c r="AP394" t="str">
        <f>IF(R394="","",'School Form 1-Copy'!$S$3)</f>
        <v/>
      </c>
      <c r="AQ394" t="str">
        <f>IF(R394="","",IF('School Form 1-Copy'!$K$3="NCR","NCR",IF('School Form 1-Copy'!$K$3="ARMM","ARMM",IF('School Form 1-Copy'!$K$3="CARAGA","CARAGA",MID('School Form 1-Copy'!$K$3,FIND(" ",'School Form 1-Copy'!$K$3)+1,256)))))</f>
        <v/>
      </c>
      <c r="AR394" t="str">
        <f>IF(R394="","",MID('School Form 1-Copy'!$AB$4,FIND(" ",'School Form 1-Copy'!$AB$4)+1,256))</f>
        <v/>
      </c>
      <c r="AS394" t="str">
        <f>IF(R394="","",'School Form 1-Copy'!$AH$4)</f>
        <v/>
      </c>
      <c r="AT394" t="str">
        <f>IF(S394="","",'School Form 1-Copy'!$S$4)</f>
        <v/>
      </c>
      <c r="AU394" t="str">
        <f ca="1">IF(AM394="","",INDIRECT("'"&amp;"School Form 1-Copy"&amp;"'!"&amp;"AD"&amp;MATCH("*Prepared*",'School Form 1-Copy'!$AD$1:$AD$1000,0)+1))</f>
        <v/>
      </c>
    </row>
    <row r="395" spans="9:47">
      <c r="I395" t="str">
        <f t="shared" si="129"/>
        <v/>
      </c>
      <c r="J395" t="str">
        <f>IF(I395="","",VLOOKUP(F191,IF({1,0},'School Form 1-Copy'!$C$1:$C$1000,'School Form 1-Copy'!$A$1:$A$1000),2,0))</f>
        <v/>
      </c>
      <c r="K395" t="str">
        <f t="shared" si="130"/>
        <v/>
      </c>
      <c r="L395" t="str">
        <f t="shared" si="131"/>
        <v/>
      </c>
      <c r="M395" t="str">
        <f t="array" ref="M395">LOOKUP("zzzzz",CHOOSE({1,2},"",INDEX(I:I,SMALL(IF($I$3:$I$1000&lt;&gt;"",ROW($I$3:$I$1000)),ROWS($M$3:M395)))))</f>
        <v/>
      </c>
      <c r="N395" t="str">
        <f t="shared" si="133"/>
        <v/>
      </c>
      <c r="O395" t="str">
        <f t="shared" si="134"/>
        <v/>
      </c>
      <c r="P395" t="str">
        <f t="shared" si="135"/>
        <v/>
      </c>
      <c r="Q395" t="str">
        <f t="shared" si="136"/>
        <v/>
      </c>
      <c r="R395" t="str">
        <f>IFERROR(TRIM(MID(SUBSTITUTE(SUBSTITUTE(","&amp;$M395," ",", ",LEN($M395)-LEN(SUBSTITUTE($M395," ",""))),",",REPT(" ",50)),50*COLUMNS($M:M),50)),"")</f>
        <v/>
      </c>
      <c r="S395" t="str">
        <f>IFERROR(TRIM(MID(SUBSTITUTE(SUBSTITUTE(","&amp;$M395," ",", ",LEN($M395)-LEN(SUBSTITUTE($M395," ",""))),",",REPT(" ",50)),50*COLUMNS($M:N),50)),"")</f>
        <v/>
      </c>
      <c r="T395" t="str">
        <f>IFERROR(TRIM(MID(SUBSTITUTE(SUBSTITUTE(","&amp;$M395," ",", ",LEN($M395)-LEN(SUBSTITUTE($M395," ",""))),",",REPT(" ",50)),50*COLUMNS($M:O),50)),"")</f>
        <v/>
      </c>
      <c r="U395" t="str">
        <f>IFERROR(TRIM(MID(SUBSTITUTE(SUBSTITUTE(","&amp;$M395," ",", ",LEN($M395)-LEN(SUBSTITUTE($M395," ",""))),",",REPT(" ",50)),50*COLUMNS($M:P),50)),"")</f>
        <v/>
      </c>
      <c r="V395" s="53" t="e">
        <f>IF(LEN(TRIM(MID(SUBSTITUTE(SUBSTITUTE(","&amp;$Q395," ",", ",LEN($Q395)-LEN(SUBSTITUTE($Q395," ",""))),",",REPT(" ",50)),50*COLUMNS($Q:S),50)))&gt;3,TRIM(MID(SUBSTITUTE(SUBSTITUTE(","&amp;$Q395," ",", ",LEN($Q395)-LEN(SUBSTITUTE($Q395," ",""))),",",REPT(" ",50)),50*COLUMNS($Q:S),50)),"")</f>
        <v>#VALUE!</v>
      </c>
      <c r="W395" s="53" t="e">
        <f t="shared" si="137"/>
        <v>#VALUE!</v>
      </c>
      <c r="X395" t="e">
        <f t="shared" si="132"/>
        <v>#VALUE!</v>
      </c>
      <c r="Y395" s="54" t="e">
        <f t="shared" si="138"/>
        <v>#VALUE!</v>
      </c>
      <c r="Z395" s="53" t="e">
        <f>IF(AND(LEN(TRIM(MID(SUBSTITUTE(SUBSTITUTE(","&amp;$R395," ",", ",LEN($R395)-LEN(SUBSTITUTE($R395," ",""))),",",REPT(" ",50)),50*COLUMNS($R:R),50))&gt;0),LEFT(TRIM(MID(SUBSTITUTE(SUBSTITUTE(","&amp;$R395," ",", ",LEN($R395)-LEN(SUBSTITUTE($R395," ",""))),",",REPT(" ",50)),50*COLUMNS($R:R),50)),1)="I",LEFT(TRIM(MID(SUBSTITUTE(SUBSTITUTE(","&amp;$R395," ",", ",LEN($R395)-LEN(SUBSTITUTE($R395," ",""))),",",REPT(" ",50)),50*COLUMNS($R:R),50)),1)="V",LEFT(TRIM(MID(SUBSTITUTE(SUBSTITUTE(","&amp;$R395," ",", ",LEN($R395)-LEN(SUBSTITUTE($R395," ",""))),",",REPT(" ",50)),50*COLUMNS($R:R),50)),1)="X",LEFT(TRIM(MID(SUBSTITUTE(SUBSTITUTE(","&amp;$R395," ",", ",LEN($R395)-LEN(SUBSTITUTE($R395," ",""))),",",REPT(" ",50)),50*COLUMNS($R:R),50)),1)="J"),TRIM(MID(SUBSTITUTE(SUBSTITUTE(","&amp;$R395," ",", ",LEN($R395)-LEN(SUBSTITUTE($R395," ",""))),",",REPT(" ",50)),50*COLUMNS($R:R),50)),R395)</f>
        <v>#VALUE!</v>
      </c>
      <c r="AA395" s="55" t="str">
        <f t="shared" si="139"/>
        <v xml:space="preserve"> </v>
      </c>
      <c r="AB395" s="56" t="e">
        <f>IF(AE395="",IF(OR(LEFT(W395,1)="I",LEFT(W395,1)="V",LEFT(W395,1)="X",LEFT(W395,2)="JR",LEFT(W395,2)="SR"),IF(LEN(T395)-LEN(SUBSTITUTE(T395," ",""))&gt;=2,LEFT(T395,(FIND(" ",T395,1)-1)),W395),IF(AND(W395="",V395=""),IF(SUBSTITUTE(SUBSTITUTE(SUBSTITUTE(R395,AA395,""),".","")," ","")="",IF(LEN(TRIM(MID(SUBSTITUTE(SUBSTITUTE(","&amp;$Q395," ",", ",LEN($Q395)-LEN(SUBSTITUTE($Q395," ",""))),",",REPT(" ",50)),50*COLUMNS($Q:S),50)))&gt;3,LEFT(TRIM(MID(SUBSTITUTE(SUBSTITUTE(","&amp;$Q395," ",", ",LEN($Q395)-LEN(SUBSTITUTE($Q395," ",""))),",",REPT(" ",50)),50*COLUMNS($Q:S),50)),3),TRIM(MID(SUBSTITUTE(SUBSTITUTE(","&amp;$Q395," ",", ",LEN($Q395)-LEN(SUBSTITUTE($Q395," ",""))),",",REPT(" ",50)),50*COLUMNS($Q:S),50))),SUBSTITUTE(SUBSTITUTE(SUBSTITUTE(R395,AA395,""),".","")," ","")),IF(AND(LEN(W395)&gt;0,LEN(V395)&gt;0),IF(SUBSTITUTE(SUBSTITUTE(SUBSTITUTE(R395,AA395,""),".","")," ","")="",IF(LEN(TRIM(MID(SUBSTITUTE(SUBSTITUTE(","&amp;$Q395," ",", ",LEN($Q395)-LEN(SUBSTITUTE($Q395," ",""))),",",REPT(" ",50)),50*COLUMNS($Q:S),50)))&gt;3,LEFT(TRIM(MID(SUBSTITUTE(SUBSTITUTE(","&amp;$Q395," ",", ",LEN($Q395)-LEN(SUBSTITUTE($Q395," ",""))),",",REPT(" ",50)),50*COLUMNS($Q:S),50)),3),TRIM(MID(SUBSTITUTE(SUBSTITUTE(","&amp;$Q395," ",", ",LEN($Q395)-LEN(SUBSTITUTE($Q395," ",""))),",",REPT(" ",50)),50*COLUMNS($Q:S),50))),SUBSTITUTE(SUBSTITUTE(SUBSTITUTE(R395,AA395,""),".","")," ","")),""))),AE395)</f>
        <v>#VALUE!</v>
      </c>
      <c r="AC395" s="56" t="e">
        <f t="shared" si="140"/>
        <v>#VALUE!</v>
      </c>
      <c r="AD395" s="57" t="str">
        <f t="shared" si="141"/>
        <v/>
      </c>
      <c r="AE395" t="str">
        <f t="array" ref="AE395">IFERROR(INDEX(elem_res,MATCH(TRUE,ISNUMBER(SEARCH(elem_ext,AA395)),0)),"")</f>
        <v/>
      </c>
      <c r="AF395" t="str">
        <f t="shared" si="142"/>
        <v xml:space="preserve"> </v>
      </c>
      <c r="AG395" t="str">
        <f t="shared" si="143"/>
        <v/>
      </c>
      <c r="AH395" t="e">
        <f t="shared" si="144"/>
        <v>#VALUE!</v>
      </c>
      <c r="AI395" t="str">
        <f t="shared" si="145"/>
        <v/>
      </c>
      <c r="AJ395" t="str">
        <f t="shared" si="146"/>
        <v/>
      </c>
      <c r="AK395" t="str">
        <f t="shared" si="147"/>
        <v/>
      </c>
      <c r="AL395" t="str">
        <f t="shared" si="148"/>
        <v/>
      </c>
      <c r="AM395" t="str">
        <f>IF(R395="","",'School Form 1-Copy'!$F$4)</f>
        <v/>
      </c>
      <c r="AN395" t="str">
        <f>IF(R395="","",'School Form 1-Copy'!$F$3)</f>
        <v/>
      </c>
      <c r="AO395" t="str">
        <f>IF(R395="","",'School Form 1-Copy'!$AH$3)</f>
        <v/>
      </c>
      <c r="AP395" t="str">
        <f>IF(R395="","",'School Form 1-Copy'!$S$3)</f>
        <v/>
      </c>
      <c r="AQ395" t="str">
        <f>IF(R395="","",IF('School Form 1-Copy'!$K$3="NCR","NCR",IF('School Form 1-Copy'!$K$3="ARMM","ARMM",IF('School Form 1-Copy'!$K$3="CARAGA","CARAGA",MID('School Form 1-Copy'!$K$3,FIND(" ",'School Form 1-Copy'!$K$3)+1,256)))))</f>
        <v/>
      </c>
      <c r="AR395" t="str">
        <f>IF(R395="","",MID('School Form 1-Copy'!$AB$4,FIND(" ",'School Form 1-Copy'!$AB$4)+1,256))</f>
        <v/>
      </c>
      <c r="AS395" t="str">
        <f>IF(R395="","",'School Form 1-Copy'!$AH$4)</f>
        <v/>
      </c>
      <c r="AT395" t="str">
        <f>IF(S395="","",'School Form 1-Copy'!$S$4)</f>
        <v/>
      </c>
      <c r="AU395" t="str">
        <f ca="1">IF(AM395="","",INDIRECT("'"&amp;"School Form 1-Copy"&amp;"'!"&amp;"AD"&amp;MATCH("*Prepared*",'School Form 1-Copy'!$AD$1:$AD$1000,0)+1))</f>
        <v/>
      </c>
    </row>
    <row r="396" spans="9:47">
      <c r="I396" t="str">
        <f t="shared" si="129"/>
        <v/>
      </c>
      <c r="J396" t="str">
        <f>IF(I396="","",VLOOKUP(F192,IF({1,0},'School Form 1-Copy'!$C$1:$C$1000,'School Form 1-Copy'!$A$1:$A$1000),2,0))</f>
        <v/>
      </c>
      <c r="K396" t="str">
        <f t="shared" si="130"/>
        <v/>
      </c>
      <c r="L396" t="str">
        <f t="shared" si="131"/>
        <v/>
      </c>
      <c r="M396" t="str">
        <f t="array" ref="M396">LOOKUP("zzzzz",CHOOSE({1,2},"",INDEX(I:I,SMALL(IF($I$3:$I$1000&lt;&gt;"",ROW($I$3:$I$1000)),ROWS($M$3:M396)))))</f>
        <v/>
      </c>
      <c r="N396" t="str">
        <f t="shared" si="133"/>
        <v/>
      </c>
      <c r="O396" t="str">
        <f t="shared" si="134"/>
        <v/>
      </c>
      <c r="P396" t="str">
        <f t="shared" si="135"/>
        <v/>
      </c>
      <c r="Q396" t="str">
        <f t="shared" si="136"/>
        <v/>
      </c>
      <c r="R396" t="str">
        <f>IFERROR(TRIM(MID(SUBSTITUTE(SUBSTITUTE(","&amp;$M396," ",", ",LEN($M396)-LEN(SUBSTITUTE($M396," ",""))),",",REPT(" ",50)),50*COLUMNS($M:M),50)),"")</f>
        <v/>
      </c>
      <c r="S396" t="str">
        <f>IFERROR(TRIM(MID(SUBSTITUTE(SUBSTITUTE(","&amp;$M396," ",", ",LEN($M396)-LEN(SUBSTITUTE($M396," ",""))),",",REPT(" ",50)),50*COLUMNS($M:N),50)),"")</f>
        <v/>
      </c>
      <c r="T396" t="str">
        <f>IFERROR(TRIM(MID(SUBSTITUTE(SUBSTITUTE(","&amp;$M396," ",", ",LEN($M396)-LEN(SUBSTITUTE($M396," ",""))),",",REPT(" ",50)),50*COLUMNS($M:O),50)),"")</f>
        <v/>
      </c>
      <c r="U396" t="str">
        <f>IFERROR(TRIM(MID(SUBSTITUTE(SUBSTITUTE(","&amp;$M396," ",", ",LEN($M396)-LEN(SUBSTITUTE($M396," ",""))),",",REPT(" ",50)),50*COLUMNS($M:P),50)),"")</f>
        <v/>
      </c>
      <c r="V396" s="53" t="e">
        <f>IF(LEN(TRIM(MID(SUBSTITUTE(SUBSTITUTE(","&amp;$Q396," ",", ",LEN($Q396)-LEN(SUBSTITUTE($Q396," ",""))),",",REPT(" ",50)),50*COLUMNS($Q:S),50)))&gt;3,TRIM(MID(SUBSTITUTE(SUBSTITUTE(","&amp;$Q396," ",", ",LEN($Q396)-LEN(SUBSTITUTE($Q396," ",""))),",",REPT(" ",50)),50*COLUMNS($Q:S),50)),"")</f>
        <v>#VALUE!</v>
      </c>
      <c r="W396" s="53" t="e">
        <f t="shared" si="137"/>
        <v>#VALUE!</v>
      </c>
      <c r="X396" t="e">
        <f t="shared" si="132"/>
        <v>#VALUE!</v>
      </c>
      <c r="Y396" s="54" t="e">
        <f t="shared" si="138"/>
        <v>#VALUE!</v>
      </c>
      <c r="Z396" s="53" t="e">
        <f>IF(AND(LEN(TRIM(MID(SUBSTITUTE(SUBSTITUTE(","&amp;$R396," ",", ",LEN($R396)-LEN(SUBSTITUTE($R396," ",""))),",",REPT(" ",50)),50*COLUMNS($R:R),50))&gt;0),LEFT(TRIM(MID(SUBSTITUTE(SUBSTITUTE(","&amp;$R396," ",", ",LEN($R396)-LEN(SUBSTITUTE($R396," ",""))),",",REPT(" ",50)),50*COLUMNS($R:R),50)),1)="I",LEFT(TRIM(MID(SUBSTITUTE(SUBSTITUTE(","&amp;$R396," ",", ",LEN($R396)-LEN(SUBSTITUTE($R396," ",""))),",",REPT(" ",50)),50*COLUMNS($R:R),50)),1)="V",LEFT(TRIM(MID(SUBSTITUTE(SUBSTITUTE(","&amp;$R396," ",", ",LEN($R396)-LEN(SUBSTITUTE($R396," ",""))),",",REPT(" ",50)),50*COLUMNS($R:R),50)),1)="X",LEFT(TRIM(MID(SUBSTITUTE(SUBSTITUTE(","&amp;$R396," ",", ",LEN($R396)-LEN(SUBSTITUTE($R396," ",""))),",",REPT(" ",50)),50*COLUMNS($R:R),50)),1)="J"),TRIM(MID(SUBSTITUTE(SUBSTITUTE(","&amp;$R396," ",", ",LEN($R396)-LEN(SUBSTITUTE($R396," ",""))),",",REPT(" ",50)),50*COLUMNS($R:R),50)),R396)</f>
        <v>#VALUE!</v>
      </c>
      <c r="AA396" s="55" t="str">
        <f t="shared" si="139"/>
        <v xml:space="preserve"> </v>
      </c>
      <c r="AB396" s="56" t="e">
        <f>IF(AE396="",IF(OR(LEFT(W396,1)="I",LEFT(W396,1)="V",LEFT(W396,1)="X",LEFT(W396,2)="JR",LEFT(W396,2)="SR"),IF(LEN(T396)-LEN(SUBSTITUTE(T396," ",""))&gt;=2,LEFT(T396,(FIND(" ",T396,1)-1)),W396),IF(AND(W396="",V396=""),IF(SUBSTITUTE(SUBSTITUTE(SUBSTITUTE(R396,AA396,""),".","")," ","")="",IF(LEN(TRIM(MID(SUBSTITUTE(SUBSTITUTE(","&amp;$Q396," ",", ",LEN($Q396)-LEN(SUBSTITUTE($Q396," ",""))),",",REPT(" ",50)),50*COLUMNS($Q:S),50)))&gt;3,LEFT(TRIM(MID(SUBSTITUTE(SUBSTITUTE(","&amp;$Q396," ",", ",LEN($Q396)-LEN(SUBSTITUTE($Q396," ",""))),",",REPT(" ",50)),50*COLUMNS($Q:S),50)),3),TRIM(MID(SUBSTITUTE(SUBSTITUTE(","&amp;$Q396," ",", ",LEN($Q396)-LEN(SUBSTITUTE($Q396," ",""))),",",REPT(" ",50)),50*COLUMNS($Q:S),50))),SUBSTITUTE(SUBSTITUTE(SUBSTITUTE(R396,AA396,""),".","")," ","")),IF(AND(LEN(W396)&gt;0,LEN(V396)&gt;0),IF(SUBSTITUTE(SUBSTITUTE(SUBSTITUTE(R396,AA396,""),".","")," ","")="",IF(LEN(TRIM(MID(SUBSTITUTE(SUBSTITUTE(","&amp;$Q396," ",", ",LEN($Q396)-LEN(SUBSTITUTE($Q396," ",""))),",",REPT(" ",50)),50*COLUMNS($Q:S),50)))&gt;3,LEFT(TRIM(MID(SUBSTITUTE(SUBSTITUTE(","&amp;$Q396," ",", ",LEN($Q396)-LEN(SUBSTITUTE($Q396," ",""))),",",REPT(" ",50)),50*COLUMNS($Q:S),50)),3),TRIM(MID(SUBSTITUTE(SUBSTITUTE(","&amp;$Q396," ",", ",LEN($Q396)-LEN(SUBSTITUTE($Q396," ",""))),",",REPT(" ",50)),50*COLUMNS($Q:S),50))),SUBSTITUTE(SUBSTITUTE(SUBSTITUTE(R396,AA396,""),".","")," ","")),""))),AE396)</f>
        <v>#VALUE!</v>
      </c>
      <c r="AC396" s="56" t="e">
        <f t="shared" si="140"/>
        <v>#VALUE!</v>
      </c>
      <c r="AD396" s="57" t="str">
        <f t="shared" si="141"/>
        <v/>
      </c>
      <c r="AE396" t="str">
        <f t="array" ref="AE396">IFERROR(INDEX(elem_res,MATCH(TRUE,ISNUMBER(SEARCH(elem_ext,AA396)),0)),"")</f>
        <v/>
      </c>
      <c r="AF396" t="str">
        <f t="shared" si="142"/>
        <v xml:space="preserve"> </v>
      </c>
      <c r="AG396" t="str">
        <f t="shared" si="143"/>
        <v/>
      </c>
      <c r="AH396" t="e">
        <f t="shared" si="144"/>
        <v>#VALUE!</v>
      </c>
      <c r="AI396" t="str">
        <f t="shared" si="145"/>
        <v/>
      </c>
      <c r="AJ396" t="str">
        <f t="shared" si="146"/>
        <v/>
      </c>
      <c r="AK396" t="str">
        <f t="shared" si="147"/>
        <v/>
      </c>
      <c r="AL396" t="str">
        <f t="shared" si="148"/>
        <v/>
      </c>
      <c r="AM396" t="str">
        <f>IF(R396="","",'School Form 1-Copy'!$F$4)</f>
        <v/>
      </c>
      <c r="AN396" t="str">
        <f>IF(R396="","",'School Form 1-Copy'!$F$3)</f>
        <v/>
      </c>
      <c r="AO396" t="str">
        <f>IF(R396="","",'School Form 1-Copy'!$AH$3)</f>
        <v/>
      </c>
      <c r="AP396" t="str">
        <f>IF(R396="","",'School Form 1-Copy'!$S$3)</f>
        <v/>
      </c>
      <c r="AQ396" t="str">
        <f>IF(R396="","",IF('School Form 1-Copy'!$K$3="NCR","NCR",IF('School Form 1-Copy'!$K$3="ARMM","ARMM",IF('School Form 1-Copy'!$K$3="CARAGA","CARAGA",MID('School Form 1-Copy'!$K$3,FIND(" ",'School Form 1-Copy'!$K$3)+1,256)))))</f>
        <v/>
      </c>
      <c r="AR396" t="str">
        <f>IF(R396="","",MID('School Form 1-Copy'!$AB$4,FIND(" ",'School Form 1-Copy'!$AB$4)+1,256))</f>
        <v/>
      </c>
      <c r="AS396" t="str">
        <f>IF(R396="","",'School Form 1-Copy'!$AH$4)</f>
        <v/>
      </c>
      <c r="AT396" t="str">
        <f>IF(S396="","",'School Form 1-Copy'!$S$4)</f>
        <v/>
      </c>
      <c r="AU396" t="str">
        <f ca="1">IF(AM396="","",INDIRECT("'"&amp;"School Form 1-Copy"&amp;"'!"&amp;"AD"&amp;MATCH("*Prepared*",'School Form 1-Copy'!$AD$1:$AD$1000,0)+1))</f>
        <v/>
      </c>
    </row>
    <row r="397" spans="9:47">
      <c r="I397" t="str">
        <f t="shared" si="129"/>
        <v/>
      </c>
      <c r="J397" t="str">
        <f>IF(I397="","",VLOOKUP(F193,IF({1,0},'School Form 1-Copy'!$C$1:$C$1000,'School Form 1-Copy'!$A$1:$A$1000),2,0))</f>
        <v/>
      </c>
      <c r="K397" t="str">
        <f t="shared" si="130"/>
        <v/>
      </c>
      <c r="L397" t="str">
        <f t="shared" si="131"/>
        <v/>
      </c>
      <c r="M397" t="str">
        <f t="array" ref="M397">LOOKUP("zzzzz",CHOOSE({1,2},"",INDEX(I:I,SMALL(IF($I$3:$I$1000&lt;&gt;"",ROW($I$3:$I$1000)),ROWS($M$3:M397)))))</f>
        <v/>
      </c>
      <c r="N397" t="str">
        <f t="shared" si="133"/>
        <v/>
      </c>
      <c r="O397" t="str">
        <f t="shared" si="134"/>
        <v/>
      </c>
      <c r="P397" t="str">
        <f t="shared" si="135"/>
        <v/>
      </c>
      <c r="Q397" t="str">
        <f t="shared" si="136"/>
        <v/>
      </c>
      <c r="R397" t="str">
        <f>IFERROR(TRIM(MID(SUBSTITUTE(SUBSTITUTE(","&amp;$M397," ",", ",LEN($M397)-LEN(SUBSTITUTE($M397," ",""))),",",REPT(" ",50)),50*COLUMNS($M:M),50)),"")</f>
        <v/>
      </c>
      <c r="S397" t="str">
        <f>IFERROR(TRIM(MID(SUBSTITUTE(SUBSTITUTE(","&amp;$M397," ",", ",LEN($M397)-LEN(SUBSTITUTE($M397," ",""))),",",REPT(" ",50)),50*COLUMNS($M:N),50)),"")</f>
        <v/>
      </c>
      <c r="T397" t="str">
        <f>IFERROR(TRIM(MID(SUBSTITUTE(SUBSTITUTE(","&amp;$M397," ",", ",LEN($M397)-LEN(SUBSTITUTE($M397," ",""))),",",REPT(" ",50)),50*COLUMNS($M:O),50)),"")</f>
        <v/>
      </c>
      <c r="U397" t="str">
        <f>IFERROR(TRIM(MID(SUBSTITUTE(SUBSTITUTE(","&amp;$M397," ",", ",LEN($M397)-LEN(SUBSTITUTE($M397," ",""))),",",REPT(" ",50)),50*COLUMNS($M:P),50)),"")</f>
        <v/>
      </c>
      <c r="V397" s="53" t="e">
        <f>IF(LEN(TRIM(MID(SUBSTITUTE(SUBSTITUTE(","&amp;$Q397," ",", ",LEN($Q397)-LEN(SUBSTITUTE($Q397," ",""))),",",REPT(" ",50)),50*COLUMNS($Q:S),50)))&gt;3,TRIM(MID(SUBSTITUTE(SUBSTITUTE(","&amp;$Q397," ",", ",LEN($Q397)-LEN(SUBSTITUTE($Q397," ",""))),",",REPT(" ",50)),50*COLUMNS($Q:S),50)),"")</f>
        <v>#VALUE!</v>
      </c>
      <c r="W397" s="53" t="e">
        <f t="shared" si="137"/>
        <v>#VALUE!</v>
      </c>
      <c r="X397" t="e">
        <f t="shared" si="132"/>
        <v>#VALUE!</v>
      </c>
      <c r="Y397" s="54" t="e">
        <f t="shared" si="138"/>
        <v>#VALUE!</v>
      </c>
      <c r="Z397" s="53" t="e">
        <f>IF(AND(LEN(TRIM(MID(SUBSTITUTE(SUBSTITUTE(","&amp;$R397," ",", ",LEN($R397)-LEN(SUBSTITUTE($R397," ",""))),",",REPT(" ",50)),50*COLUMNS($R:R),50))&gt;0),LEFT(TRIM(MID(SUBSTITUTE(SUBSTITUTE(","&amp;$R397," ",", ",LEN($R397)-LEN(SUBSTITUTE($R397," ",""))),",",REPT(" ",50)),50*COLUMNS($R:R),50)),1)="I",LEFT(TRIM(MID(SUBSTITUTE(SUBSTITUTE(","&amp;$R397," ",", ",LEN($R397)-LEN(SUBSTITUTE($R397," ",""))),",",REPT(" ",50)),50*COLUMNS($R:R),50)),1)="V",LEFT(TRIM(MID(SUBSTITUTE(SUBSTITUTE(","&amp;$R397," ",", ",LEN($R397)-LEN(SUBSTITUTE($R397," ",""))),",",REPT(" ",50)),50*COLUMNS($R:R),50)),1)="X",LEFT(TRIM(MID(SUBSTITUTE(SUBSTITUTE(","&amp;$R397," ",", ",LEN($R397)-LEN(SUBSTITUTE($R397," ",""))),",",REPT(" ",50)),50*COLUMNS($R:R),50)),1)="J"),TRIM(MID(SUBSTITUTE(SUBSTITUTE(","&amp;$R397," ",", ",LEN($R397)-LEN(SUBSTITUTE($R397," ",""))),",",REPT(" ",50)),50*COLUMNS($R:R),50)),R397)</f>
        <v>#VALUE!</v>
      </c>
      <c r="AA397" s="55" t="str">
        <f t="shared" si="139"/>
        <v xml:space="preserve"> </v>
      </c>
      <c r="AB397" s="56" t="e">
        <f>IF(AE397="",IF(OR(LEFT(W397,1)="I",LEFT(W397,1)="V",LEFT(W397,1)="X",LEFT(W397,2)="JR",LEFT(W397,2)="SR"),IF(LEN(T397)-LEN(SUBSTITUTE(T397," ",""))&gt;=2,LEFT(T397,(FIND(" ",T397,1)-1)),W397),IF(AND(W397="",V397=""),IF(SUBSTITUTE(SUBSTITUTE(SUBSTITUTE(R397,AA397,""),".","")," ","")="",IF(LEN(TRIM(MID(SUBSTITUTE(SUBSTITUTE(","&amp;$Q397," ",", ",LEN($Q397)-LEN(SUBSTITUTE($Q397," ",""))),",",REPT(" ",50)),50*COLUMNS($Q:S),50)))&gt;3,LEFT(TRIM(MID(SUBSTITUTE(SUBSTITUTE(","&amp;$Q397," ",", ",LEN($Q397)-LEN(SUBSTITUTE($Q397," ",""))),",",REPT(" ",50)),50*COLUMNS($Q:S),50)),3),TRIM(MID(SUBSTITUTE(SUBSTITUTE(","&amp;$Q397," ",", ",LEN($Q397)-LEN(SUBSTITUTE($Q397," ",""))),",",REPT(" ",50)),50*COLUMNS($Q:S),50))),SUBSTITUTE(SUBSTITUTE(SUBSTITUTE(R397,AA397,""),".","")," ","")),IF(AND(LEN(W397)&gt;0,LEN(V397)&gt;0),IF(SUBSTITUTE(SUBSTITUTE(SUBSTITUTE(R397,AA397,""),".","")," ","")="",IF(LEN(TRIM(MID(SUBSTITUTE(SUBSTITUTE(","&amp;$Q397," ",", ",LEN($Q397)-LEN(SUBSTITUTE($Q397," ",""))),",",REPT(" ",50)),50*COLUMNS($Q:S),50)))&gt;3,LEFT(TRIM(MID(SUBSTITUTE(SUBSTITUTE(","&amp;$Q397," ",", ",LEN($Q397)-LEN(SUBSTITUTE($Q397," ",""))),",",REPT(" ",50)),50*COLUMNS($Q:S),50)),3),TRIM(MID(SUBSTITUTE(SUBSTITUTE(","&amp;$Q397," ",", ",LEN($Q397)-LEN(SUBSTITUTE($Q397," ",""))),",",REPT(" ",50)),50*COLUMNS($Q:S),50))),SUBSTITUTE(SUBSTITUTE(SUBSTITUTE(R397,AA397,""),".","")," ","")),""))),AE397)</f>
        <v>#VALUE!</v>
      </c>
      <c r="AC397" s="56" t="e">
        <f t="shared" si="140"/>
        <v>#VALUE!</v>
      </c>
      <c r="AD397" s="57" t="str">
        <f t="shared" si="141"/>
        <v/>
      </c>
      <c r="AE397" t="str">
        <f t="array" ref="AE397">IFERROR(INDEX(elem_res,MATCH(TRUE,ISNUMBER(SEARCH(elem_ext,AA397)),0)),"")</f>
        <v/>
      </c>
      <c r="AF397" t="str">
        <f t="shared" si="142"/>
        <v xml:space="preserve"> </v>
      </c>
      <c r="AG397" t="str">
        <f t="shared" si="143"/>
        <v/>
      </c>
      <c r="AH397" t="e">
        <f t="shared" si="144"/>
        <v>#VALUE!</v>
      </c>
      <c r="AI397" t="str">
        <f t="shared" si="145"/>
        <v/>
      </c>
      <c r="AJ397" t="str">
        <f t="shared" si="146"/>
        <v/>
      </c>
      <c r="AK397" t="str">
        <f t="shared" si="147"/>
        <v/>
      </c>
      <c r="AL397" t="str">
        <f t="shared" si="148"/>
        <v/>
      </c>
      <c r="AM397" t="str">
        <f>IF(R397="","",'School Form 1-Copy'!$F$4)</f>
        <v/>
      </c>
      <c r="AN397" t="str">
        <f>IF(R397="","",'School Form 1-Copy'!$F$3)</f>
        <v/>
      </c>
      <c r="AO397" t="str">
        <f>IF(R397="","",'School Form 1-Copy'!$AH$3)</f>
        <v/>
      </c>
      <c r="AP397" t="str">
        <f>IF(R397="","",'School Form 1-Copy'!$S$3)</f>
        <v/>
      </c>
      <c r="AQ397" t="str">
        <f>IF(R397="","",IF('School Form 1-Copy'!$K$3="NCR","NCR",IF('School Form 1-Copy'!$K$3="ARMM","ARMM",IF('School Form 1-Copy'!$K$3="CARAGA","CARAGA",MID('School Form 1-Copy'!$K$3,FIND(" ",'School Form 1-Copy'!$K$3)+1,256)))))</f>
        <v/>
      </c>
      <c r="AR397" t="str">
        <f>IF(R397="","",MID('School Form 1-Copy'!$AB$4,FIND(" ",'School Form 1-Copy'!$AB$4)+1,256))</f>
        <v/>
      </c>
      <c r="AS397" t="str">
        <f>IF(R397="","",'School Form 1-Copy'!$AH$4)</f>
        <v/>
      </c>
      <c r="AT397" t="str">
        <f>IF(S397="","",'School Form 1-Copy'!$S$4)</f>
        <v/>
      </c>
      <c r="AU397" t="str">
        <f ca="1">IF(AM397="","",INDIRECT("'"&amp;"School Form 1-Copy"&amp;"'!"&amp;"AD"&amp;MATCH("*Prepared*",'School Form 1-Copy'!$AD$1:$AD$1000,0)+1))</f>
        <v/>
      </c>
    </row>
    <row r="398" spans="9:47">
      <c r="I398" t="str">
        <f t="shared" si="129"/>
        <v/>
      </c>
      <c r="J398" t="str">
        <f>IF(I398="","",VLOOKUP(F194,IF({1,0},'School Form 1-Copy'!$C$1:$C$1000,'School Form 1-Copy'!$A$1:$A$1000),2,0))</f>
        <v/>
      </c>
      <c r="K398" t="str">
        <f t="shared" si="130"/>
        <v/>
      </c>
      <c r="L398" t="str">
        <f t="shared" si="131"/>
        <v/>
      </c>
      <c r="M398" t="str">
        <f t="array" ref="M398">LOOKUP("zzzzz",CHOOSE({1,2},"",INDEX(I:I,SMALL(IF($I$3:$I$1000&lt;&gt;"",ROW($I$3:$I$1000)),ROWS($M$3:M398)))))</f>
        <v/>
      </c>
      <c r="N398" t="str">
        <f t="shared" si="133"/>
        <v/>
      </c>
      <c r="O398" t="str">
        <f t="shared" si="134"/>
        <v/>
      </c>
      <c r="P398" t="str">
        <f t="shared" si="135"/>
        <v/>
      </c>
      <c r="Q398" t="str">
        <f t="shared" si="136"/>
        <v/>
      </c>
      <c r="R398" t="str">
        <f>IFERROR(TRIM(MID(SUBSTITUTE(SUBSTITUTE(","&amp;$M398," ",", ",LEN($M398)-LEN(SUBSTITUTE($M398," ",""))),",",REPT(" ",50)),50*COLUMNS($M:M),50)),"")</f>
        <v/>
      </c>
      <c r="S398" t="str">
        <f>IFERROR(TRIM(MID(SUBSTITUTE(SUBSTITUTE(","&amp;$M398," ",", ",LEN($M398)-LEN(SUBSTITUTE($M398," ",""))),",",REPT(" ",50)),50*COLUMNS($M:N),50)),"")</f>
        <v/>
      </c>
      <c r="T398" t="str">
        <f>IFERROR(TRIM(MID(SUBSTITUTE(SUBSTITUTE(","&amp;$M398," ",", ",LEN($M398)-LEN(SUBSTITUTE($M398," ",""))),",",REPT(" ",50)),50*COLUMNS($M:O),50)),"")</f>
        <v/>
      </c>
      <c r="U398" t="str">
        <f>IFERROR(TRIM(MID(SUBSTITUTE(SUBSTITUTE(","&amp;$M398," ",", ",LEN($M398)-LEN(SUBSTITUTE($M398," ",""))),",",REPT(" ",50)),50*COLUMNS($M:P),50)),"")</f>
        <v/>
      </c>
      <c r="V398" s="53" t="e">
        <f>IF(LEN(TRIM(MID(SUBSTITUTE(SUBSTITUTE(","&amp;$Q398," ",", ",LEN($Q398)-LEN(SUBSTITUTE($Q398," ",""))),",",REPT(" ",50)),50*COLUMNS($Q:S),50)))&gt;3,TRIM(MID(SUBSTITUTE(SUBSTITUTE(","&amp;$Q398," ",", ",LEN($Q398)-LEN(SUBSTITUTE($Q398," ",""))),",",REPT(" ",50)),50*COLUMNS($Q:S),50)),"")</f>
        <v>#VALUE!</v>
      </c>
      <c r="W398" s="53" t="e">
        <f t="shared" si="137"/>
        <v>#VALUE!</v>
      </c>
      <c r="X398" t="e">
        <f t="shared" si="132"/>
        <v>#VALUE!</v>
      </c>
      <c r="Y398" s="54" t="e">
        <f t="shared" si="138"/>
        <v>#VALUE!</v>
      </c>
      <c r="Z398" s="53" t="e">
        <f>IF(AND(LEN(TRIM(MID(SUBSTITUTE(SUBSTITUTE(","&amp;$R398," ",", ",LEN($R398)-LEN(SUBSTITUTE($R398," ",""))),",",REPT(" ",50)),50*COLUMNS($R:R),50))&gt;0),LEFT(TRIM(MID(SUBSTITUTE(SUBSTITUTE(","&amp;$R398," ",", ",LEN($R398)-LEN(SUBSTITUTE($R398," ",""))),",",REPT(" ",50)),50*COLUMNS($R:R),50)),1)="I",LEFT(TRIM(MID(SUBSTITUTE(SUBSTITUTE(","&amp;$R398," ",", ",LEN($R398)-LEN(SUBSTITUTE($R398," ",""))),",",REPT(" ",50)),50*COLUMNS($R:R),50)),1)="V",LEFT(TRIM(MID(SUBSTITUTE(SUBSTITUTE(","&amp;$R398," ",", ",LEN($R398)-LEN(SUBSTITUTE($R398," ",""))),",",REPT(" ",50)),50*COLUMNS($R:R),50)),1)="X",LEFT(TRIM(MID(SUBSTITUTE(SUBSTITUTE(","&amp;$R398," ",", ",LEN($R398)-LEN(SUBSTITUTE($R398," ",""))),",",REPT(" ",50)),50*COLUMNS($R:R),50)),1)="J"),TRIM(MID(SUBSTITUTE(SUBSTITUTE(","&amp;$R398," ",", ",LEN($R398)-LEN(SUBSTITUTE($R398," ",""))),",",REPT(" ",50)),50*COLUMNS($R:R),50)),R398)</f>
        <v>#VALUE!</v>
      </c>
      <c r="AA398" s="55" t="str">
        <f t="shared" si="139"/>
        <v xml:space="preserve"> </v>
      </c>
      <c r="AB398" s="56" t="e">
        <f>IF(AE398="",IF(OR(LEFT(W398,1)="I",LEFT(W398,1)="V",LEFT(W398,1)="X",LEFT(W398,2)="JR",LEFT(W398,2)="SR"),IF(LEN(T398)-LEN(SUBSTITUTE(T398," ",""))&gt;=2,LEFT(T398,(FIND(" ",T398,1)-1)),W398),IF(AND(W398="",V398=""),IF(SUBSTITUTE(SUBSTITUTE(SUBSTITUTE(R398,AA398,""),".","")," ","")="",IF(LEN(TRIM(MID(SUBSTITUTE(SUBSTITUTE(","&amp;$Q398," ",", ",LEN($Q398)-LEN(SUBSTITUTE($Q398," ",""))),",",REPT(" ",50)),50*COLUMNS($Q:S),50)))&gt;3,LEFT(TRIM(MID(SUBSTITUTE(SUBSTITUTE(","&amp;$Q398," ",", ",LEN($Q398)-LEN(SUBSTITUTE($Q398," ",""))),",",REPT(" ",50)),50*COLUMNS($Q:S),50)),3),TRIM(MID(SUBSTITUTE(SUBSTITUTE(","&amp;$Q398," ",", ",LEN($Q398)-LEN(SUBSTITUTE($Q398," ",""))),",",REPT(" ",50)),50*COLUMNS($Q:S),50))),SUBSTITUTE(SUBSTITUTE(SUBSTITUTE(R398,AA398,""),".","")," ","")),IF(AND(LEN(W398)&gt;0,LEN(V398)&gt;0),IF(SUBSTITUTE(SUBSTITUTE(SUBSTITUTE(R398,AA398,""),".","")," ","")="",IF(LEN(TRIM(MID(SUBSTITUTE(SUBSTITUTE(","&amp;$Q398," ",", ",LEN($Q398)-LEN(SUBSTITUTE($Q398," ",""))),",",REPT(" ",50)),50*COLUMNS($Q:S),50)))&gt;3,LEFT(TRIM(MID(SUBSTITUTE(SUBSTITUTE(","&amp;$Q398," ",", ",LEN($Q398)-LEN(SUBSTITUTE($Q398," ",""))),",",REPT(" ",50)),50*COLUMNS($Q:S),50)),3),TRIM(MID(SUBSTITUTE(SUBSTITUTE(","&amp;$Q398," ",", ",LEN($Q398)-LEN(SUBSTITUTE($Q398," ",""))),",",REPT(" ",50)),50*COLUMNS($Q:S),50))),SUBSTITUTE(SUBSTITUTE(SUBSTITUTE(R398,AA398,""),".","")," ","")),""))),AE398)</f>
        <v>#VALUE!</v>
      </c>
      <c r="AC398" s="56" t="e">
        <f t="shared" si="140"/>
        <v>#VALUE!</v>
      </c>
      <c r="AD398" s="57" t="str">
        <f t="shared" si="141"/>
        <v/>
      </c>
      <c r="AE398" t="str">
        <f t="array" ref="AE398">IFERROR(INDEX(elem_res,MATCH(TRUE,ISNUMBER(SEARCH(elem_ext,AA398)),0)),"")</f>
        <v/>
      </c>
      <c r="AF398" t="str">
        <f t="shared" si="142"/>
        <v xml:space="preserve"> </v>
      </c>
      <c r="AG398" t="str">
        <f t="shared" si="143"/>
        <v/>
      </c>
      <c r="AH398" t="e">
        <f t="shared" si="144"/>
        <v>#VALUE!</v>
      </c>
      <c r="AI398" t="str">
        <f t="shared" si="145"/>
        <v/>
      </c>
      <c r="AJ398" t="str">
        <f t="shared" si="146"/>
        <v/>
      </c>
      <c r="AK398" t="str">
        <f t="shared" si="147"/>
        <v/>
      </c>
      <c r="AL398" t="str">
        <f t="shared" si="148"/>
        <v/>
      </c>
      <c r="AM398" t="str">
        <f>IF(R398="","",'School Form 1-Copy'!$F$4)</f>
        <v/>
      </c>
      <c r="AN398" t="str">
        <f>IF(R398="","",'School Form 1-Copy'!$F$3)</f>
        <v/>
      </c>
      <c r="AO398" t="str">
        <f>IF(R398="","",'School Form 1-Copy'!$AH$3)</f>
        <v/>
      </c>
      <c r="AP398" t="str">
        <f>IF(R398="","",'School Form 1-Copy'!$S$3)</f>
        <v/>
      </c>
      <c r="AQ398" t="str">
        <f>IF(R398="","",IF('School Form 1-Copy'!$K$3="NCR","NCR",IF('School Form 1-Copy'!$K$3="ARMM","ARMM",IF('School Form 1-Copy'!$K$3="CARAGA","CARAGA",MID('School Form 1-Copy'!$K$3,FIND(" ",'School Form 1-Copy'!$K$3)+1,256)))))</f>
        <v/>
      </c>
      <c r="AR398" t="str">
        <f>IF(R398="","",MID('School Form 1-Copy'!$AB$4,FIND(" ",'School Form 1-Copy'!$AB$4)+1,256))</f>
        <v/>
      </c>
      <c r="AS398" t="str">
        <f>IF(R398="","",'School Form 1-Copy'!$AH$4)</f>
        <v/>
      </c>
      <c r="AT398" t="str">
        <f>IF(S398="","",'School Form 1-Copy'!$S$4)</f>
        <v/>
      </c>
      <c r="AU398" t="str">
        <f ca="1">IF(AM398="","",INDIRECT("'"&amp;"School Form 1-Copy"&amp;"'!"&amp;"AD"&amp;MATCH("*Prepared*",'School Form 1-Copy'!$AD$1:$AD$1000,0)+1))</f>
        <v/>
      </c>
    </row>
    <row r="399" spans="9:47">
      <c r="I399" t="str">
        <f t="shared" si="129"/>
        <v/>
      </c>
      <c r="J399" t="str">
        <f>IF(I399="","",VLOOKUP(F195,IF({1,0},'School Form 1-Copy'!$C$1:$C$1000,'School Form 1-Copy'!$A$1:$A$1000),2,0))</f>
        <v/>
      </c>
      <c r="K399" t="str">
        <f t="shared" si="130"/>
        <v/>
      </c>
      <c r="L399" t="str">
        <f t="shared" si="131"/>
        <v/>
      </c>
      <c r="M399" t="str">
        <f t="array" ref="M399">LOOKUP("zzzzz",CHOOSE({1,2},"",INDEX(I:I,SMALL(IF($I$3:$I$1000&lt;&gt;"",ROW($I$3:$I$1000)),ROWS($M$3:M399)))))</f>
        <v/>
      </c>
      <c r="N399" t="str">
        <f t="shared" si="133"/>
        <v/>
      </c>
      <c r="O399" t="str">
        <f t="shared" si="134"/>
        <v/>
      </c>
      <c r="P399" t="str">
        <f t="shared" si="135"/>
        <v/>
      </c>
      <c r="Q399" t="str">
        <f t="shared" si="136"/>
        <v/>
      </c>
      <c r="R399" t="str">
        <f>IFERROR(TRIM(MID(SUBSTITUTE(SUBSTITUTE(","&amp;$M399," ",", ",LEN($M399)-LEN(SUBSTITUTE($M399," ",""))),",",REPT(" ",50)),50*COLUMNS($M:M),50)),"")</f>
        <v/>
      </c>
      <c r="S399" t="str">
        <f>IFERROR(TRIM(MID(SUBSTITUTE(SUBSTITUTE(","&amp;$M399," ",", ",LEN($M399)-LEN(SUBSTITUTE($M399," ",""))),",",REPT(" ",50)),50*COLUMNS($M:N),50)),"")</f>
        <v/>
      </c>
      <c r="T399" t="str">
        <f>IFERROR(TRIM(MID(SUBSTITUTE(SUBSTITUTE(","&amp;$M399," ",", ",LEN($M399)-LEN(SUBSTITUTE($M399," ",""))),",",REPT(" ",50)),50*COLUMNS($M:O),50)),"")</f>
        <v/>
      </c>
      <c r="U399" t="str">
        <f>IFERROR(TRIM(MID(SUBSTITUTE(SUBSTITUTE(","&amp;$M399," ",", ",LEN($M399)-LEN(SUBSTITUTE($M399," ",""))),",",REPT(" ",50)),50*COLUMNS($M:P),50)),"")</f>
        <v/>
      </c>
      <c r="V399" s="53" t="e">
        <f>IF(LEN(TRIM(MID(SUBSTITUTE(SUBSTITUTE(","&amp;$Q399," ",", ",LEN($Q399)-LEN(SUBSTITUTE($Q399," ",""))),",",REPT(" ",50)),50*COLUMNS($Q:S),50)))&gt;3,TRIM(MID(SUBSTITUTE(SUBSTITUTE(","&amp;$Q399," ",", ",LEN($Q399)-LEN(SUBSTITUTE($Q399," ",""))),",",REPT(" ",50)),50*COLUMNS($Q:S),50)),"")</f>
        <v>#VALUE!</v>
      </c>
      <c r="W399" s="53" t="e">
        <f t="shared" si="137"/>
        <v>#VALUE!</v>
      </c>
      <c r="X399" t="e">
        <f t="shared" si="132"/>
        <v>#VALUE!</v>
      </c>
      <c r="Y399" s="54" t="e">
        <f t="shared" si="138"/>
        <v>#VALUE!</v>
      </c>
      <c r="Z399" s="53" t="e">
        <f>IF(AND(LEN(TRIM(MID(SUBSTITUTE(SUBSTITUTE(","&amp;$R399," ",", ",LEN($R399)-LEN(SUBSTITUTE($R399," ",""))),",",REPT(" ",50)),50*COLUMNS($R:R),50))&gt;0),LEFT(TRIM(MID(SUBSTITUTE(SUBSTITUTE(","&amp;$R399," ",", ",LEN($R399)-LEN(SUBSTITUTE($R399," ",""))),",",REPT(" ",50)),50*COLUMNS($R:R),50)),1)="I",LEFT(TRIM(MID(SUBSTITUTE(SUBSTITUTE(","&amp;$R399," ",", ",LEN($R399)-LEN(SUBSTITUTE($R399," ",""))),",",REPT(" ",50)),50*COLUMNS($R:R),50)),1)="V",LEFT(TRIM(MID(SUBSTITUTE(SUBSTITUTE(","&amp;$R399," ",", ",LEN($R399)-LEN(SUBSTITUTE($R399," ",""))),",",REPT(" ",50)),50*COLUMNS($R:R),50)),1)="X",LEFT(TRIM(MID(SUBSTITUTE(SUBSTITUTE(","&amp;$R399," ",", ",LEN($R399)-LEN(SUBSTITUTE($R399," ",""))),",",REPT(" ",50)),50*COLUMNS($R:R),50)),1)="J"),TRIM(MID(SUBSTITUTE(SUBSTITUTE(","&amp;$R399," ",", ",LEN($R399)-LEN(SUBSTITUTE($R399," ",""))),",",REPT(" ",50)),50*COLUMNS($R:R),50)),R399)</f>
        <v>#VALUE!</v>
      </c>
      <c r="AA399" s="55" t="str">
        <f t="shared" si="139"/>
        <v xml:space="preserve"> </v>
      </c>
      <c r="AB399" s="56" t="e">
        <f>IF(AE399="",IF(OR(LEFT(W399,1)="I",LEFT(W399,1)="V",LEFT(W399,1)="X",LEFT(W399,2)="JR",LEFT(W399,2)="SR"),IF(LEN(T399)-LEN(SUBSTITUTE(T399," ",""))&gt;=2,LEFT(T399,(FIND(" ",T399,1)-1)),W399),IF(AND(W399="",V399=""),IF(SUBSTITUTE(SUBSTITUTE(SUBSTITUTE(R399,AA399,""),".","")," ","")="",IF(LEN(TRIM(MID(SUBSTITUTE(SUBSTITUTE(","&amp;$Q399," ",", ",LEN($Q399)-LEN(SUBSTITUTE($Q399," ",""))),",",REPT(" ",50)),50*COLUMNS($Q:S),50)))&gt;3,LEFT(TRIM(MID(SUBSTITUTE(SUBSTITUTE(","&amp;$Q399," ",", ",LEN($Q399)-LEN(SUBSTITUTE($Q399," ",""))),",",REPT(" ",50)),50*COLUMNS($Q:S),50)),3),TRIM(MID(SUBSTITUTE(SUBSTITUTE(","&amp;$Q399," ",", ",LEN($Q399)-LEN(SUBSTITUTE($Q399," ",""))),",",REPT(" ",50)),50*COLUMNS($Q:S),50))),SUBSTITUTE(SUBSTITUTE(SUBSTITUTE(R399,AA399,""),".","")," ","")),IF(AND(LEN(W399)&gt;0,LEN(V399)&gt;0),IF(SUBSTITUTE(SUBSTITUTE(SUBSTITUTE(R399,AA399,""),".","")," ","")="",IF(LEN(TRIM(MID(SUBSTITUTE(SUBSTITUTE(","&amp;$Q399," ",", ",LEN($Q399)-LEN(SUBSTITUTE($Q399," ",""))),",",REPT(" ",50)),50*COLUMNS($Q:S),50)))&gt;3,LEFT(TRIM(MID(SUBSTITUTE(SUBSTITUTE(","&amp;$Q399," ",", ",LEN($Q399)-LEN(SUBSTITUTE($Q399," ",""))),",",REPT(" ",50)),50*COLUMNS($Q:S),50)),3),TRIM(MID(SUBSTITUTE(SUBSTITUTE(","&amp;$Q399," ",", ",LEN($Q399)-LEN(SUBSTITUTE($Q399," ",""))),",",REPT(" ",50)),50*COLUMNS($Q:S),50))),SUBSTITUTE(SUBSTITUTE(SUBSTITUTE(R399,AA399,""),".","")," ","")),""))),AE399)</f>
        <v>#VALUE!</v>
      </c>
      <c r="AC399" s="56" t="e">
        <f t="shared" si="140"/>
        <v>#VALUE!</v>
      </c>
      <c r="AD399" s="57" t="str">
        <f t="shared" si="141"/>
        <v/>
      </c>
      <c r="AE399" t="str">
        <f t="array" ref="AE399">IFERROR(INDEX(elem_res,MATCH(TRUE,ISNUMBER(SEARCH(elem_ext,AA399)),0)),"")</f>
        <v/>
      </c>
      <c r="AF399" t="str">
        <f t="shared" si="142"/>
        <v xml:space="preserve"> </v>
      </c>
      <c r="AG399" t="str">
        <f t="shared" si="143"/>
        <v/>
      </c>
      <c r="AH399" t="e">
        <f t="shared" si="144"/>
        <v>#VALUE!</v>
      </c>
      <c r="AI399" t="str">
        <f t="shared" si="145"/>
        <v/>
      </c>
      <c r="AJ399" t="str">
        <f t="shared" si="146"/>
        <v/>
      </c>
      <c r="AK399" t="str">
        <f t="shared" si="147"/>
        <v/>
      </c>
      <c r="AL399" t="str">
        <f t="shared" si="148"/>
        <v/>
      </c>
      <c r="AM399" t="str">
        <f>IF(R399="","",'School Form 1-Copy'!$F$4)</f>
        <v/>
      </c>
      <c r="AN399" t="str">
        <f>IF(R399="","",'School Form 1-Copy'!$F$3)</f>
        <v/>
      </c>
      <c r="AO399" t="str">
        <f>IF(R399="","",'School Form 1-Copy'!$AH$3)</f>
        <v/>
      </c>
      <c r="AP399" t="str">
        <f>IF(R399="","",'School Form 1-Copy'!$S$3)</f>
        <v/>
      </c>
      <c r="AQ399" t="str">
        <f>IF(R399="","",IF('School Form 1-Copy'!$K$3="NCR","NCR",IF('School Form 1-Copy'!$K$3="ARMM","ARMM",IF('School Form 1-Copy'!$K$3="CARAGA","CARAGA",MID('School Form 1-Copy'!$K$3,FIND(" ",'School Form 1-Copy'!$K$3)+1,256)))))</f>
        <v/>
      </c>
      <c r="AR399" t="str">
        <f>IF(R399="","",MID('School Form 1-Copy'!$AB$4,FIND(" ",'School Form 1-Copy'!$AB$4)+1,256))</f>
        <v/>
      </c>
      <c r="AS399" t="str">
        <f>IF(R399="","",'School Form 1-Copy'!$AH$4)</f>
        <v/>
      </c>
      <c r="AT399" t="str">
        <f>IF(S399="","",'School Form 1-Copy'!$S$4)</f>
        <v/>
      </c>
      <c r="AU399" t="str">
        <f ca="1">IF(AM399="","",INDIRECT("'"&amp;"School Form 1-Copy"&amp;"'!"&amp;"AD"&amp;MATCH("*Prepared*",'School Form 1-Copy'!$AD$1:$AD$1000,0)+1))</f>
        <v/>
      </c>
    </row>
    <row r="400" spans="9:47">
      <c r="I400" t="str">
        <f t="shared" ref="I400:I410" si="149">IF(F196="","",IF(LEN(F196)-LEN(SUBSTITUTE(F196,",",""))&gt;1,F196,F196&amp;", "))</f>
        <v/>
      </c>
      <c r="J400" t="str">
        <f>IF(I400="","",VLOOKUP(F196,IF({1,0},'School Form 1-Copy'!$C$1:$C$1000,'School Form 1-Copy'!$A$1:$A$1000),2,0))</f>
        <v/>
      </c>
      <c r="K400" t="str">
        <f t="shared" ref="K400:K410" si="150">VLOOKUP(F196,$F$3:$H$206,2,FALSE)</f>
        <v/>
      </c>
      <c r="L400" t="str">
        <f t="shared" ref="L400:L410" si="151">VLOOKUP(F196,$F$3:$H$206,3,0)</f>
        <v/>
      </c>
      <c r="M400" t="str">
        <f t="array" ref="M400">LOOKUP("zzzzz",CHOOSE({1,2},"",INDEX(I:I,SMALL(IF($I$3:$I$1000&lt;&gt;"",ROW($I$3:$I$1000)),ROWS($M$3:M400)))))</f>
        <v/>
      </c>
      <c r="N400" t="str">
        <f t="shared" si="133"/>
        <v/>
      </c>
      <c r="O400" t="str">
        <f t="shared" si="134"/>
        <v/>
      </c>
      <c r="P400" t="str">
        <f t="shared" si="135"/>
        <v/>
      </c>
      <c r="Q400" t="str">
        <f t="shared" si="136"/>
        <v/>
      </c>
      <c r="R400" t="str">
        <f>IFERROR(TRIM(MID(SUBSTITUTE(SUBSTITUTE(","&amp;$M400," ",", ",LEN($M400)-LEN(SUBSTITUTE($M400," ",""))),",",REPT(" ",50)),50*COLUMNS($M:M),50)),"")</f>
        <v/>
      </c>
      <c r="S400" t="str">
        <f>IFERROR(TRIM(MID(SUBSTITUTE(SUBSTITUTE(","&amp;$M400," ",", ",LEN($M400)-LEN(SUBSTITUTE($M400," ",""))),",",REPT(" ",50)),50*COLUMNS($M:N),50)),"")</f>
        <v/>
      </c>
      <c r="T400" t="str">
        <f>IFERROR(TRIM(MID(SUBSTITUTE(SUBSTITUTE(","&amp;$M400," ",", ",LEN($M400)-LEN(SUBSTITUTE($M400," ",""))),",",REPT(" ",50)),50*COLUMNS($M:O),50)),"")</f>
        <v/>
      </c>
      <c r="U400" t="str">
        <f>IFERROR(TRIM(MID(SUBSTITUTE(SUBSTITUTE(","&amp;$M400," ",", ",LEN($M400)-LEN(SUBSTITUTE($M400," ",""))),",",REPT(" ",50)),50*COLUMNS($M:P),50)),"")</f>
        <v/>
      </c>
      <c r="V400" s="53" t="e">
        <f>IF(LEN(TRIM(MID(SUBSTITUTE(SUBSTITUTE(","&amp;$Q400," ",", ",LEN($Q400)-LEN(SUBSTITUTE($Q400," ",""))),",",REPT(" ",50)),50*COLUMNS($Q:S),50)))&gt;3,TRIM(MID(SUBSTITUTE(SUBSTITUTE(","&amp;$Q400," ",", ",LEN($Q400)-LEN(SUBSTITUTE($Q400," ",""))),",",REPT(" ",50)),50*COLUMNS($Q:S),50)),"")</f>
        <v>#VALUE!</v>
      </c>
      <c r="W400" s="53" t="e">
        <f t="shared" si="137"/>
        <v>#VALUE!</v>
      </c>
      <c r="X400" t="e">
        <f t="shared" si="132"/>
        <v>#VALUE!</v>
      </c>
      <c r="Y400" s="54" t="e">
        <f t="shared" si="138"/>
        <v>#VALUE!</v>
      </c>
      <c r="Z400" s="53" t="e">
        <f>IF(AND(LEN(TRIM(MID(SUBSTITUTE(SUBSTITUTE(","&amp;$R400," ",", ",LEN($R400)-LEN(SUBSTITUTE($R400," ",""))),",",REPT(" ",50)),50*COLUMNS($R:R),50))&gt;0),LEFT(TRIM(MID(SUBSTITUTE(SUBSTITUTE(","&amp;$R400," ",", ",LEN($R400)-LEN(SUBSTITUTE($R400," ",""))),",",REPT(" ",50)),50*COLUMNS($R:R),50)),1)="I",LEFT(TRIM(MID(SUBSTITUTE(SUBSTITUTE(","&amp;$R400," ",", ",LEN($R400)-LEN(SUBSTITUTE($R400," ",""))),",",REPT(" ",50)),50*COLUMNS($R:R),50)),1)="V",LEFT(TRIM(MID(SUBSTITUTE(SUBSTITUTE(","&amp;$R400," ",", ",LEN($R400)-LEN(SUBSTITUTE($R400," ",""))),",",REPT(" ",50)),50*COLUMNS($R:R),50)),1)="X",LEFT(TRIM(MID(SUBSTITUTE(SUBSTITUTE(","&amp;$R400," ",", ",LEN($R400)-LEN(SUBSTITUTE($R400," ",""))),",",REPT(" ",50)),50*COLUMNS($R:R),50)),1)="J"),TRIM(MID(SUBSTITUTE(SUBSTITUTE(","&amp;$R400," ",", ",LEN($R400)-LEN(SUBSTITUTE($R400," ",""))),",",REPT(" ",50)),50*COLUMNS($R:R),50)),R400)</f>
        <v>#VALUE!</v>
      </c>
      <c r="AA400" s="55" t="str">
        <f t="shared" si="139"/>
        <v xml:space="preserve"> </v>
      </c>
      <c r="AB400" s="56" t="e">
        <f>IF(AE400="",IF(OR(LEFT(W400,1)="I",LEFT(W400,1)="V",LEFT(W400,1)="X",LEFT(W400,2)="JR",LEFT(W400,2)="SR"),IF(LEN(T400)-LEN(SUBSTITUTE(T400," ",""))&gt;=2,LEFT(T400,(FIND(" ",T400,1)-1)),W400),IF(AND(W400="",V400=""),IF(SUBSTITUTE(SUBSTITUTE(SUBSTITUTE(R400,AA400,""),".","")," ","")="",IF(LEN(TRIM(MID(SUBSTITUTE(SUBSTITUTE(","&amp;$Q400," ",", ",LEN($Q400)-LEN(SUBSTITUTE($Q400," ",""))),",",REPT(" ",50)),50*COLUMNS($Q:S),50)))&gt;3,LEFT(TRIM(MID(SUBSTITUTE(SUBSTITUTE(","&amp;$Q400," ",", ",LEN($Q400)-LEN(SUBSTITUTE($Q400," ",""))),",",REPT(" ",50)),50*COLUMNS($Q:S),50)),3),TRIM(MID(SUBSTITUTE(SUBSTITUTE(","&amp;$Q400," ",", ",LEN($Q400)-LEN(SUBSTITUTE($Q400," ",""))),",",REPT(" ",50)),50*COLUMNS($Q:S),50))),SUBSTITUTE(SUBSTITUTE(SUBSTITUTE(R400,AA400,""),".","")," ","")),IF(AND(LEN(W400)&gt;0,LEN(V400)&gt;0),IF(SUBSTITUTE(SUBSTITUTE(SUBSTITUTE(R400,AA400,""),".","")," ","")="",IF(LEN(TRIM(MID(SUBSTITUTE(SUBSTITUTE(","&amp;$Q400," ",", ",LEN($Q400)-LEN(SUBSTITUTE($Q400," ",""))),",",REPT(" ",50)),50*COLUMNS($Q:S),50)))&gt;3,LEFT(TRIM(MID(SUBSTITUTE(SUBSTITUTE(","&amp;$Q400," ",", ",LEN($Q400)-LEN(SUBSTITUTE($Q400," ",""))),",",REPT(" ",50)),50*COLUMNS($Q:S),50)),3),TRIM(MID(SUBSTITUTE(SUBSTITUTE(","&amp;$Q400," ",", ",LEN($Q400)-LEN(SUBSTITUTE($Q400," ",""))),",",REPT(" ",50)),50*COLUMNS($Q:S),50))),SUBSTITUTE(SUBSTITUTE(SUBSTITUTE(R400,AA400,""),".","")," ","")),""))),AE400)</f>
        <v>#VALUE!</v>
      </c>
      <c r="AC400" s="56" t="e">
        <f t="shared" si="140"/>
        <v>#VALUE!</v>
      </c>
      <c r="AD400" s="57" t="str">
        <f t="shared" si="141"/>
        <v/>
      </c>
      <c r="AE400" t="str">
        <f t="array" ref="AE400">IFERROR(INDEX(elem_res,MATCH(TRUE,ISNUMBER(SEARCH(elem_ext,AA400)),0)),"")</f>
        <v/>
      </c>
      <c r="AF400" t="str">
        <f t="shared" si="142"/>
        <v xml:space="preserve"> </v>
      </c>
      <c r="AG400" t="str">
        <f t="shared" si="143"/>
        <v/>
      </c>
      <c r="AH400" t="e">
        <f t="shared" si="144"/>
        <v>#VALUE!</v>
      </c>
      <c r="AI400" t="str">
        <f t="shared" si="145"/>
        <v/>
      </c>
      <c r="AJ400" t="str">
        <f t="shared" si="146"/>
        <v/>
      </c>
      <c r="AK400" t="str">
        <f t="shared" si="147"/>
        <v/>
      </c>
      <c r="AL400" t="str">
        <f t="shared" si="148"/>
        <v/>
      </c>
      <c r="AM400" t="str">
        <f>IF(R400="","",'School Form 1-Copy'!$F$4)</f>
        <v/>
      </c>
      <c r="AN400" t="str">
        <f>IF(R400="","",'School Form 1-Copy'!$F$3)</f>
        <v/>
      </c>
      <c r="AO400" t="str">
        <f>IF(R400="","",'School Form 1-Copy'!$AH$3)</f>
        <v/>
      </c>
      <c r="AP400" t="str">
        <f>IF(R400="","",'School Form 1-Copy'!$S$3)</f>
        <v/>
      </c>
      <c r="AQ400" t="str">
        <f>IF(R400="","",IF('School Form 1-Copy'!$K$3="NCR","NCR",IF('School Form 1-Copy'!$K$3="ARMM","ARMM",IF('School Form 1-Copy'!$K$3="CARAGA","CARAGA",MID('School Form 1-Copy'!$K$3,FIND(" ",'School Form 1-Copy'!$K$3)+1,256)))))</f>
        <v/>
      </c>
      <c r="AR400" t="str">
        <f>IF(R400="","",MID('School Form 1-Copy'!$AB$4,FIND(" ",'School Form 1-Copy'!$AB$4)+1,256))</f>
        <v/>
      </c>
      <c r="AS400" t="str">
        <f>IF(R400="","",'School Form 1-Copy'!$AH$4)</f>
        <v/>
      </c>
      <c r="AT400" t="str">
        <f>IF(S400="","",'School Form 1-Copy'!$S$4)</f>
        <v/>
      </c>
      <c r="AU400" t="str">
        <f ca="1">IF(AM400="","",INDIRECT("'"&amp;"School Form 1-Copy"&amp;"'!"&amp;"AD"&amp;MATCH("*Prepared*",'School Form 1-Copy'!$AD$1:$AD$1000,0)+1))</f>
        <v/>
      </c>
    </row>
    <row r="401" spans="9:47">
      <c r="I401" t="str">
        <f t="shared" si="149"/>
        <v/>
      </c>
      <c r="J401" t="str">
        <f>IF(I401="","",VLOOKUP(F197,IF({1,0},'School Form 1-Copy'!$C$1:$C$1000,'School Form 1-Copy'!$A$1:$A$1000),2,0))</f>
        <v/>
      </c>
      <c r="K401" t="str">
        <f t="shared" si="150"/>
        <v/>
      </c>
      <c r="L401" t="str">
        <f t="shared" si="151"/>
        <v/>
      </c>
      <c r="M401" t="str">
        <f t="array" ref="M401">LOOKUP("zzzzz",CHOOSE({1,2},"",INDEX(I:I,SMALL(IF($I$3:$I$1000&lt;&gt;"",ROW($I$3:$I$1000)),ROWS($M$3:M401)))))</f>
        <v/>
      </c>
      <c r="N401" t="str">
        <f t="shared" si="133"/>
        <v/>
      </c>
      <c r="O401" t="str">
        <f t="shared" si="134"/>
        <v/>
      </c>
      <c r="P401" t="str">
        <f t="shared" si="135"/>
        <v/>
      </c>
      <c r="Q401" t="str">
        <f t="shared" si="136"/>
        <v/>
      </c>
      <c r="R401" t="str">
        <f>IFERROR(TRIM(MID(SUBSTITUTE(SUBSTITUTE(","&amp;$M401," ",", ",LEN($M401)-LEN(SUBSTITUTE($M401," ",""))),",",REPT(" ",50)),50*COLUMNS($M:M),50)),"")</f>
        <v/>
      </c>
      <c r="S401" t="str">
        <f>IFERROR(TRIM(MID(SUBSTITUTE(SUBSTITUTE(","&amp;$M401," ",", ",LEN($M401)-LEN(SUBSTITUTE($M401," ",""))),",",REPT(" ",50)),50*COLUMNS($M:N),50)),"")</f>
        <v/>
      </c>
      <c r="T401" t="str">
        <f>IFERROR(TRIM(MID(SUBSTITUTE(SUBSTITUTE(","&amp;$M401," ",", ",LEN($M401)-LEN(SUBSTITUTE($M401," ",""))),",",REPT(" ",50)),50*COLUMNS($M:O),50)),"")</f>
        <v/>
      </c>
      <c r="U401" t="str">
        <f>IFERROR(TRIM(MID(SUBSTITUTE(SUBSTITUTE(","&amp;$M401," ",", ",LEN($M401)-LEN(SUBSTITUTE($M401," ",""))),",",REPT(" ",50)),50*COLUMNS($M:P),50)),"")</f>
        <v/>
      </c>
      <c r="V401" s="53" t="e">
        <f>IF(LEN(TRIM(MID(SUBSTITUTE(SUBSTITUTE(","&amp;$Q401," ",", ",LEN($Q401)-LEN(SUBSTITUTE($Q401," ",""))),",",REPT(" ",50)),50*COLUMNS($Q:S),50)))&gt;3,TRIM(MID(SUBSTITUTE(SUBSTITUTE(","&amp;$Q401," ",", ",LEN($Q401)-LEN(SUBSTITUTE($Q401," ",""))),",",REPT(" ",50)),50*COLUMNS($Q:S),50)),"")</f>
        <v>#VALUE!</v>
      </c>
      <c r="W401" s="53" t="e">
        <f t="shared" si="137"/>
        <v>#VALUE!</v>
      </c>
      <c r="X401" t="e">
        <f t="shared" si="132"/>
        <v>#VALUE!</v>
      </c>
      <c r="Y401" s="54" t="e">
        <f t="shared" si="138"/>
        <v>#VALUE!</v>
      </c>
      <c r="Z401" s="53" t="e">
        <f>IF(AND(LEN(TRIM(MID(SUBSTITUTE(SUBSTITUTE(","&amp;$R401," ",", ",LEN($R401)-LEN(SUBSTITUTE($R401," ",""))),",",REPT(" ",50)),50*COLUMNS($R:R),50))&gt;0),LEFT(TRIM(MID(SUBSTITUTE(SUBSTITUTE(","&amp;$R401," ",", ",LEN($R401)-LEN(SUBSTITUTE($R401," ",""))),",",REPT(" ",50)),50*COLUMNS($R:R),50)),1)="I",LEFT(TRIM(MID(SUBSTITUTE(SUBSTITUTE(","&amp;$R401," ",", ",LEN($R401)-LEN(SUBSTITUTE($R401," ",""))),",",REPT(" ",50)),50*COLUMNS($R:R),50)),1)="V",LEFT(TRIM(MID(SUBSTITUTE(SUBSTITUTE(","&amp;$R401," ",", ",LEN($R401)-LEN(SUBSTITUTE($R401," ",""))),",",REPT(" ",50)),50*COLUMNS($R:R),50)),1)="X",LEFT(TRIM(MID(SUBSTITUTE(SUBSTITUTE(","&amp;$R401," ",", ",LEN($R401)-LEN(SUBSTITUTE($R401," ",""))),",",REPT(" ",50)),50*COLUMNS($R:R),50)),1)="J"),TRIM(MID(SUBSTITUTE(SUBSTITUTE(","&amp;$R401," ",", ",LEN($R401)-LEN(SUBSTITUTE($R401," ",""))),",",REPT(" ",50)),50*COLUMNS($R:R),50)),R401)</f>
        <v>#VALUE!</v>
      </c>
      <c r="AA401" s="55" t="str">
        <f t="shared" si="139"/>
        <v xml:space="preserve"> </v>
      </c>
      <c r="AB401" s="56" t="e">
        <f>IF(AE401="",IF(OR(LEFT(W401,1)="I",LEFT(W401,1)="V",LEFT(W401,1)="X",LEFT(W401,2)="JR",LEFT(W401,2)="SR"),IF(LEN(T401)-LEN(SUBSTITUTE(T401," ",""))&gt;=2,LEFT(T401,(FIND(" ",T401,1)-1)),W401),IF(AND(W401="",V401=""),IF(SUBSTITUTE(SUBSTITUTE(SUBSTITUTE(R401,AA401,""),".","")," ","")="",IF(LEN(TRIM(MID(SUBSTITUTE(SUBSTITUTE(","&amp;$Q401," ",", ",LEN($Q401)-LEN(SUBSTITUTE($Q401," ",""))),",",REPT(" ",50)),50*COLUMNS($Q:S),50)))&gt;3,LEFT(TRIM(MID(SUBSTITUTE(SUBSTITUTE(","&amp;$Q401," ",", ",LEN($Q401)-LEN(SUBSTITUTE($Q401," ",""))),",",REPT(" ",50)),50*COLUMNS($Q:S),50)),3),TRIM(MID(SUBSTITUTE(SUBSTITUTE(","&amp;$Q401," ",", ",LEN($Q401)-LEN(SUBSTITUTE($Q401," ",""))),",",REPT(" ",50)),50*COLUMNS($Q:S),50))),SUBSTITUTE(SUBSTITUTE(SUBSTITUTE(R401,AA401,""),".","")," ","")),IF(AND(LEN(W401)&gt;0,LEN(V401)&gt;0),IF(SUBSTITUTE(SUBSTITUTE(SUBSTITUTE(R401,AA401,""),".","")," ","")="",IF(LEN(TRIM(MID(SUBSTITUTE(SUBSTITUTE(","&amp;$Q401," ",", ",LEN($Q401)-LEN(SUBSTITUTE($Q401," ",""))),",",REPT(" ",50)),50*COLUMNS($Q:S),50)))&gt;3,LEFT(TRIM(MID(SUBSTITUTE(SUBSTITUTE(","&amp;$Q401," ",", ",LEN($Q401)-LEN(SUBSTITUTE($Q401," ",""))),",",REPT(" ",50)),50*COLUMNS($Q:S),50)),3),TRIM(MID(SUBSTITUTE(SUBSTITUTE(","&amp;$Q401," ",", ",LEN($Q401)-LEN(SUBSTITUTE($Q401," ",""))),",",REPT(" ",50)),50*COLUMNS($Q:S),50))),SUBSTITUTE(SUBSTITUTE(SUBSTITUTE(R401,AA401,""),".","")," ","")),""))),AE401)</f>
        <v>#VALUE!</v>
      </c>
      <c r="AC401" s="56" t="e">
        <f t="shared" si="140"/>
        <v>#VALUE!</v>
      </c>
      <c r="AD401" s="57" t="str">
        <f t="shared" si="141"/>
        <v/>
      </c>
      <c r="AE401" t="str">
        <f t="array" ref="AE401">IFERROR(INDEX(elem_res,MATCH(TRUE,ISNUMBER(SEARCH(elem_ext,AA401)),0)),"")</f>
        <v/>
      </c>
      <c r="AF401" t="str">
        <f t="shared" si="142"/>
        <v xml:space="preserve"> </v>
      </c>
      <c r="AG401" t="str">
        <f t="shared" si="143"/>
        <v/>
      </c>
      <c r="AH401" t="e">
        <f t="shared" si="144"/>
        <v>#VALUE!</v>
      </c>
      <c r="AI401" t="str">
        <f t="shared" si="145"/>
        <v/>
      </c>
      <c r="AJ401" t="str">
        <f t="shared" si="146"/>
        <v/>
      </c>
      <c r="AK401" t="str">
        <f t="shared" si="147"/>
        <v/>
      </c>
      <c r="AL401" t="str">
        <f t="shared" si="148"/>
        <v/>
      </c>
      <c r="AM401" t="str">
        <f>IF(R401="","",'School Form 1-Copy'!$F$4)</f>
        <v/>
      </c>
      <c r="AN401" t="str">
        <f>IF(R401="","",'School Form 1-Copy'!$F$3)</f>
        <v/>
      </c>
      <c r="AO401" t="str">
        <f>IF(R401="","",'School Form 1-Copy'!$AH$3)</f>
        <v/>
      </c>
      <c r="AP401" t="str">
        <f>IF(R401="","",'School Form 1-Copy'!$S$3)</f>
        <v/>
      </c>
      <c r="AQ401" t="str">
        <f>IF(R401="","",IF('School Form 1-Copy'!$K$3="NCR","NCR",IF('School Form 1-Copy'!$K$3="ARMM","ARMM",IF('School Form 1-Copy'!$K$3="CARAGA","CARAGA",MID('School Form 1-Copy'!$K$3,FIND(" ",'School Form 1-Copy'!$K$3)+1,256)))))</f>
        <v/>
      </c>
      <c r="AR401" t="str">
        <f>IF(R401="","",MID('School Form 1-Copy'!$AB$4,FIND(" ",'School Form 1-Copy'!$AB$4)+1,256))</f>
        <v/>
      </c>
      <c r="AS401" t="str">
        <f>IF(R401="","",'School Form 1-Copy'!$AH$4)</f>
        <v/>
      </c>
      <c r="AT401" t="str">
        <f>IF(S401="","",'School Form 1-Copy'!$S$4)</f>
        <v/>
      </c>
      <c r="AU401" t="str">
        <f ca="1">IF(AM401="","",INDIRECT("'"&amp;"School Form 1-Copy"&amp;"'!"&amp;"AD"&amp;MATCH("*Prepared*",'School Form 1-Copy'!$AD$1:$AD$1000,0)+1))</f>
        <v/>
      </c>
    </row>
    <row r="402" spans="9:47">
      <c r="I402" t="str">
        <f t="shared" si="149"/>
        <v/>
      </c>
      <c r="J402" t="str">
        <f>IF(I402="","",VLOOKUP(F198,IF({1,0},'School Form 1-Copy'!$C$1:$C$1000,'School Form 1-Copy'!$A$1:$A$1000),2,0))</f>
        <v/>
      </c>
      <c r="K402" t="str">
        <f t="shared" si="150"/>
        <v/>
      </c>
      <c r="L402" t="str">
        <f t="shared" si="151"/>
        <v/>
      </c>
      <c r="M402" t="str">
        <f t="array" ref="M402">LOOKUP("zzzzz",CHOOSE({1,2},"",INDEX(I:I,SMALL(IF($I$3:$I$1000&lt;&gt;"",ROW($I$3:$I$1000)),ROWS($M$3:M402)))))</f>
        <v/>
      </c>
      <c r="N402" t="str">
        <f t="shared" si="133"/>
        <v/>
      </c>
      <c r="O402" t="str">
        <f t="shared" si="134"/>
        <v/>
      </c>
      <c r="P402" t="str">
        <f t="shared" si="135"/>
        <v/>
      </c>
      <c r="Q402" t="str">
        <f t="shared" si="136"/>
        <v/>
      </c>
      <c r="R402" t="str">
        <f>IFERROR(TRIM(MID(SUBSTITUTE(SUBSTITUTE(","&amp;$M402," ",", ",LEN($M402)-LEN(SUBSTITUTE($M402," ",""))),",",REPT(" ",50)),50*COLUMNS($M:M),50)),"")</f>
        <v/>
      </c>
      <c r="S402" t="str">
        <f>IFERROR(TRIM(MID(SUBSTITUTE(SUBSTITUTE(","&amp;$M402," ",", ",LEN($M402)-LEN(SUBSTITUTE($M402," ",""))),",",REPT(" ",50)),50*COLUMNS($M:N),50)),"")</f>
        <v/>
      </c>
      <c r="T402" t="str">
        <f>IFERROR(TRIM(MID(SUBSTITUTE(SUBSTITUTE(","&amp;$M402," ",", ",LEN($M402)-LEN(SUBSTITUTE($M402," ",""))),",",REPT(" ",50)),50*COLUMNS($M:O),50)),"")</f>
        <v/>
      </c>
      <c r="U402" t="str">
        <f>IFERROR(TRIM(MID(SUBSTITUTE(SUBSTITUTE(","&amp;$M402," ",", ",LEN($M402)-LEN(SUBSTITUTE($M402," ",""))),",",REPT(" ",50)),50*COLUMNS($M:P),50)),"")</f>
        <v/>
      </c>
      <c r="V402" s="53" t="e">
        <f>IF(LEN(TRIM(MID(SUBSTITUTE(SUBSTITUTE(","&amp;$Q402," ",", ",LEN($Q402)-LEN(SUBSTITUTE($Q402," ",""))),",",REPT(" ",50)),50*COLUMNS($Q:S),50)))&gt;3,TRIM(MID(SUBSTITUTE(SUBSTITUTE(","&amp;$Q402," ",", ",LEN($Q402)-LEN(SUBSTITUTE($Q402," ",""))),",",REPT(" ",50)),50*COLUMNS($Q:S),50)),"")</f>
        <v>#VALUE!</v>
      </c>
      <c r="W402" s="53" t="e">
        <f t="shared" si="137"/>
        <v>#VALUE!</v>
      </c>
      <c r="X402" t="e">
        <f t="shared" si="132"/>
        <v>#VALUE!</v>
      </c>
      <c r="Y402" s="54" t="e">
        <f t="shared" si="138"/>
        <v>#VALUE!</v>
      </c>
      <c r="Z402" s="53" t="e">
        <f>IF(AND(LEN(TRIM(MID(SUBSTITUTE(SUBSTITUTE(","&amp;$R402," ",", ",LEN($R402)-LEN(SUBSTITUTE($R402," ",""))),",",REPT(" ",50)),50*COLUMNS($R:R),50))&gt;0),LEFT(TRIM(MID(SUBSTITUTE(SUBSTITUTE(","&amp;$R402," ",", ",LEN($R402)-LEN(SUBSTITUTE($R402," ",""))),",",REPT(" ",50)),50*COLUMNS($R:R),50)),1)="I",LEFT(TRIM(MID(SUBSTITUTE(SUBSTITUTE(","&amp;$R402," ",", ",LEN($R402)-LEN(SUBSTITUTE($R402," ",""))),",",REPT(" ",50)),50*COLUMNS($R:R),50)),1)="V",LEFT(TRIM(MID(SUBSTITUTE(SUBSTITUTE(","&amp;$R402," ",", ",LEN($R402)-LEN(SUBSTITUTE($R402," ",""))),",",REPT(" ",50)),50*COLUMNS($R:R),50)),1)="X",LEFT(TRIM(MID(SUBSTITUTE(SUBSTITUTE(","&amp;$R402," ",", ",LEN($R402)-LEN(SUBSTITUTE($R402," ",""))),",",REPT(" ",50)),50*COLUMNS($R:R),50)),1)="J"),TRIM(MID(SUBSTITUTE(SUBSTITUTE(","&amp;$R402," ",", ",LEN($R402)-LEN(SUBSTITUTE($R402," ",""))),",",REPT(" ",50)),50*COLUMNS($R:R),50)),R402)</f>
        <v>#VALUE!</v>
      </c>
      <c r="AA402" s="55" t="str">
        <f t="shared" si="139"/>
        <v xml:space="preserve"> </v>
      </c>
      <c r="AB402" s="56" t="e">
        <f>IF(AE402="",IF(OR(LEFT(W402,1)="I",LEFT(W402,1)="V",LEFT(W402,1)="X",LEFT(W402,2)="JR",LEFT(W402,2)="SR"),IF(LEN(T402)-LEN(SUBSTITUTE(T402," ",""))&gt;=2,LEFT(T402,(FIND(" ",T402,1)-1)),W402),IF(AND(W402="",V402=""),IF(SUBSTITUTE(SUBSTITUTE(SUBSTITUTE(R402,AA402,""),".","")," ","")="",IF(LEN(TRIM(MID(SUBSTITUTE(SUBSTITUTE(","&amp;$Q402," ",", ",LEN($Q402)-LEN(SUBSTITUTE($Q402," ",""))),",",REPT(" ",50)),50*COLUMNS($Q:S),50)))&gt;3,LEFT(TRIM(MID(SUBSTITUTE(SUBSTITUTE(","&amp;$Q402," ",", ",LEN($Q402)-LEN(SUBSTITUTE($Q402," ",""))),",",REPT(" ",50)),50*COLUMNS($Q:S),50)),3),TRIM(MID(SUBSTITUTE(SUBSTITUTE(","&amp;$Q402," ",", ",LEN($Q402)-LEN(SUBSTITUTE($Q402," ",""))),",",REPT(" ",50)),50*COLUMNS($Q:S),50))),SUBSTITUTE(SUBSTITUTE(SUBSTITUTE(R402,AA402,""),".","")," ","")),IF(AND(LEN(W402)&gt;0,LEN(V402)&gt;0),IF(SUBSTITUTE(SUBSTITUTE(SUBSTITUTE(R402,AA402,""),".","")," ","")="",IF(LEN(TRIM(MID(SUBSTITUTE(SUBSTITUTE(","&amp;$Q402," ",", ",LEN($Q402)-LEN(SUBSTITUTE($Q402," ",""))),",",REPT(" ",50)),50*COLUMNS($Q:S),50)))&gt;3,LEFT(TRIM(MID(SUBSTITUTE(SUBSTITUTE(","&amp;$Q402," ",", ",LEN($Q402)-LEN(SUBSTITUTE($Q402," ",""))),",",REPT(" ",50)),50*COLUMNS($Q:S),50)),3),TRIM(MID(SUBSTITUTE(SUBSTITUTE(","&amp;$Q402," ",", ",LEN($Q402)-LEN(SUBSTITUTE($Q402," ",""))),",",REPT(" ",50)),50*COLUMNS($Q:S),50))),SUBSTITUTE(SUBSTITUTE(SUBSTITUTE(R402,AA402,""),".","")," ","")),""))),AE402)</f>
        <v>#VALUE!</v>
      </c>
      <c r="AC402" s="56" t="e">
        <f t="shared" si="140"/>
        <v>#VALUE!</v>
      </c>
      <c r="AD402" s="57" t="str">
        <f t="shared" si="141"/>
        <v/>
      </c>
      <c r="AE402" t="str">
        <f t="array" ref="AE402">IFERROR(INDEX(elem_res,MATCH(TRUE,ISNUMBER(SEARCH(elem_ext,AA402)),0)),"")</f>
        <v/>
      </c>
      <c r="AF402" t="str">
        <f t="shared" si="142"/>
        <v xml:space="preserve"> </v>
      </c>
      <c r="AG402" t="str">
        <f t="shared" si="143"/>
        <v/>
      </c>
      <c r="AH402" t="e">
        <f t="shared" si="144"/>
        <v>#VALUE!</v>
      </c>
      <c r="AI402" t="str">
        <f t="shared" si="145"/>
        <v/>
      </c>
      <c r="AJ402" t="str">
        <f t="shared" si="146"/>
        <v/>
      </c>
      <c r="AK402" t="str">
        <f t="shared" si="147"/>
        <v/>
      </c>
      <c r="AL402" t="str">
        <f t="shared" si="148"/>
        <v/>
      </c>
      <c r="AM402" t="str">
        <f>IF(R402="","",'School Form 1-Copy'!$F$4)</f>
        <v/>
      </c>
      <c r="AN402" t="str">
        <f>IF(R402="","",'School Form 1-Copy'!$F$3)</f>
        <v/>
      </c>
      <c r="AO402" t="str">
        <f>IF(R402="","",'School Form 1-Copy'!$AH$3)</f>
        <v/>
      </c>
      <c r="AP402" t="str">
        <f>IF(R402="","",'School Form 1-Copy'!$S$3)</f>
        <v/>
      </c>
      <c r="AQ402" t="str">
        <f>IF(R402="","",IF('School Form 1-Copy'!$K$3="NCR","NCR",IF('School Form 1-Copy'!$K$3="ARMM","ARMM",IF('School Form 1-Copy'!$K$3="CARAGA","CARAGA",MID('School Form 1-Copy'!$K$3,FIND(" ",'School Form 1-Copy'!$K$3)+1,256)))))</f>
        <v/>
      </c>
      <c r="AR402" t="str">
        <f>IF(R402="","",MID('School Form 1-Copy'!$AB$4,FIND(" ",'School Form 1-Copy'!$AB$4)+1,256))</f>
        <v/>
      </c>
      <c r="AS402" t="str">
        <f>IF(R402="","",'School Form 1-Copy'!$AH$4)</f>
        <v/>
      </c>
      <c r="AT402" t="str">
        <f>IF(S402="","",'School Form 1-Copy'!$S$4)</f>
        <v/>
      </c>
      <c r="AU402" t="str">
        <f ca="1">IF(AM402="","",INDIRECT("'"&amp;"School Form 1-Copy"&amp;"'!"&amp;"AD"&amp;MATCH("*Prepared*",'School Form 1-Copy'!$AD$1:$AD$1000,0)+1))</f>
        <v/>
      </c>
    </row>
    <row r="403" spans="9:47">
      <c r="I403" t="str">
        <f t="shared" si="149"/>
        <v/>
      </c>
      <c r="J403" t="str">
        <f>IF(I403="","",VLOOKUP(F199,IF({1,0},'School Form 1-Copy'!$C$1:$C$1000,'School Form 1-Copy'!$A$1:$A$1000),2,0))</f>
        <v/>
      </c>
      <c r="K403" t="str">
        <f t="shared" si="150"/>
        <v/>
      </c>
      <c r="L403" t="str">
        <f t="shared" si="151"/>
        <v/>
      </c>
      <c r="M403" t="str">
        <f t="array" ref="M403">LOOKUP("zzzzz",CHOOSE({1,2},"",INDEX(I:I,SMALL(IF($I$3:$I$1000&lt;&gt;"",ROW($I$3:$I$1000)),ROWS($M$3:M403)))))</f>
        <v/>
      </c>
      <c r="N403" t="str">
        <f t="shared" si="133"/>
        <v/>
      </c>
      <c r="O403" t="str">
        <f t="shared" si="134"/>
        <v/>
      </c>
      <c r="P403" t="str">
        <f t="shared" si="135"/>
        <v/>
      </c>
      <c r="Q403" t="str">
        <f t="shared" si="136"/>
        <v/>
      </c>
      <c r="R403" t="str">
        <f>IFERROR(TRIM(MID(SUBSTITUTE(SUBSTITUTE(","&amp;$M403," ",", ",LEN($M403)-LEN(SUBSTITUTE($M403," ",""))),",",REPT(" ",50)),50*COLUMNS($M:M),50)),"")</f>
        <v/>
      </c>
      <c r="S403" t="str">
        <f>IFERROR(TRIM(MID(SUBSTITUTE(SUBSTITUTE(","&amp;$M403," ",", ",LEN($M403)-LEN(SUBSTITUTE($M403," ",""))),",",REPT(" ",50)),50*COLUMNS($M:N),50)),"")</f>
        <v/>
      </c>
      <c r="T403" t="str">
        <f>IFERROR(TRIM(MID(SUBSTITUTE(SUBSTITUTE(","&amp;$M403," ",", ",LEN($M403)-LEN(SUBSTITUTE($M403," ",""))),",",REPT(" ",50)),50*COLUMNS($M:O),50)),"")</f>
        <v/>
      </c>
      <c r="U403" t="str">
        <f>IFERROR(TRIM(MID(SUBSTITUTE(SUBSTITUTE(","&amp;$M403," ",", ",LEN($M403)-LEN(SUBSTITUTE($M403," ",""))),",",REPT(" ",50)),50*COLUMNS($M:P),50)),"")</f>
        <v/>
      </c>
      <c r="V403" s="53" t="e">
        <f>IF(LEN(TRIM(MID(SUBSTITUTE(SUBSTITUTE(","&amp;$Q403," ",", ",LEN($Q403)-LEN(SUBSTITUTE($Q403," ",""))),",",REPT(" ",50)),50*COLUMNS($Q:S),50)))&gt;3,TRIM(MID(SUBSTITUTE(SUBSTITUTE(","&amp;$Q403," ",", ",LEN($Q403)-LEN(SUBSTITUTE($Q403," ",""))),",",REPT(" ",50)),50*COLUMNS($Q:S),50)),"")</f>
        <v>#VALUE!</v>
      </c>
      <c r="W403" s="53" t="e">
        <f t="shared" si="137"/>
        <v>#VALUE!</v>
      </c>
      <c r="X403" t="e">
        <f t="shared" si="132"/>
        <v>#VALUE!</v>
      </c>
      <c r="Y403" s="54" t="e">
        <f t="shared" si="138"/>
        <v>#VALUE!</v>
      </c>
      <c r="Z403" s="53" t="e">
        <f>IF(AND(LEN(TRIM(MID(SUBSTITUTE(SUBSTITUTE(","&amp;$R403," ",", ",LEN($R403)-LEN(SUBSTITUTE($R403," ",""))),",",REPT(" ",50)),50*COLUMNS($R:R),50))&gt;0),LEFT(TRIM(MID(SUBSTITUTE(SUBSTITUTE(","&amp;$R403," ",", ",LEN($R403)-LEN(SUBSTITUTE($R403," ",""))),",",REPT(" ",50)),50*COLUMNS($R:R),50)),1)="I",LEFT(TRIM(MID(SUBSTITUTE(SUBSTITUTE(","&amp;$R403," ",", ",LEN($R403)-LEN(SUBSTITUTE($R403," ",""))),",",REPT(" ",50)),50*COLUMNS($R:R),50)),1)="V",LEFT(TRIM(MID(SUBSTITUTE(SUBSTITUTE(","&amp;$R403," ",", ",LEN($R403)-LEN(SUBSTITUTE($R403," ",""))),",",REPT(" ",50)),50*COLUMNS($R:R),50)),1)="X",LEFT(TRIM(MID(SUBSTITUTE(SUBSTITUTE(","&amp;$R403," ",", ",LEN($R403)-LEN(SUBSTITUTE($R403," ",""))),",",REPT(" ",50)),50*COLUMNS($R:R),50)),1)="J"),TRIM(MID(SUBSTITUTE(SUBSTITUTE(","&amp;$R403," ",", ",LEN($R403)-LEN(SUBSTITUTE($R403," ",""))),",",REPT(" ",50)),50*COLUMNS($R:R),50)),R403)</f>
        <v>#VALUE!</v>
      </c>
      <c r="AA403" s="55" t="str">
        <f t="shared" si="139"/>
        <v xml:space="preserve"> </v>
      </c>
      <c r="AB403" s="56" t="e">
        <f>IF(AE403="",IF(OR(LEFT(W403,1)="I",LEFT(W403,1)="V",LEFT(W403,1)="X",LEFT(W403,2)="JR",LEFT(W403,2)="SR"),IF(LEN(T403)-LEN(SUBSTITUTE(T403," ",""))&gt;=2,LEFT(T403,(FIND(" ",T403,1)-1)),W403),IF(AND(W403="",V403=""),IF(SUBSTITUTE(SUBSTITUTE(SUBSTITUTE(R403,AA403,""),".","")," ","")="",IF(LEN(TRIM(MID(SUBSTITUTE(SUBSTITUTE(","&amp;$Q403," ",", ",LEN($Q403)-LEN(SUBSTITUTE($Q403," ",""))),",",REPT(" ",50)),50*COLUMNS($Q:S),50)))&gt;3,LEFT(TRIM(MID(SUBSTITUTE(SUBSTITUTE(","&amp;$Q403," ",", ",LEN($Q403)-LEN(SUBSTITUTE($Q403," ",""))),",",REPT(" ",50)),50*COLUMNS($Q:S),50)),3),TRIM(MID(SUBSTITUTE(SUBSTITUTE(","&amp;$Q403," ",", ",LEN($Q403)-LEN(SUBSTITUTE($Q403," ",""))),",",REPT(" ",50)),50*COLUMNS($Q:S),50))),SUBSTITUTE(SUBSTITUTE(SUBSTITUTE(R403,AA403,""),".","")," ","")),IF(AND(LEN(W403)&gt;0,LEN(V403)&gt;0),IF(SUBSTITUTE(SUBSTITUTE(SUBSTITUTE(R403,AA403,""),".","")," ","")="",IF(LEN(TRIM(MID(SUBSTITUTE(SUBSTITUTE(","&amp;$Q403," ",", ",LEN($Q403)-LEN(SUBSTITUTE($Q403," ",""))),",",REPT(" ",50)),50*COLUMNS($Q:S),50)))&gt;3,LEFT(TRIM(MID(SUBSTITUTE(SUBSTITUTE(","&amp;$Q403," ",", ",LEN($Q403)-LEN(SUBSTITUTE($Q403," ",""))),",",REPT(" ",50)),50*COLUMNS($Q:S),50)),3),TRIM(MID(SUBSTITUTE(SUBSTITUTE(","&amp;$Q403," ",", ",LEN($Q403)-LEN(SUBSTITUTE($Q403," ",""))),",",REPT(" ",50)),50*COLUMNS($Q:S),50))),SUBSTITUTE(SUBSTITUTE(SUBSTITUTE(R403,AA403,""),".","")," ","")),""))),AE403)</f>
        <v>#VALUE!</v>
      </c>
      <c r="AC403" s="56" t="e">
        <f t="shared" si="140"/>
        <v>#VALUE!</v>
      </c>
      <c r="AD403" s="57" t="str">
        <f t="shared" si="141"/>
        <v/>
      </c>
      <c r="AE403" t="str">
        <f t="array" ref="AE403">IFERROR(INDEX(elem_res,MATCH(TRUE,ISNUMBER(SEARCH(elem_ext,AA403)),0)),"")</f>
        <v/>
      </c>
      <c r="AF403" t="str">
        <f t="shared" si="142"/>
        <v xml:space="preserve"> </v>
      </c>
      <c r="AG403" t="str">
        <f t="shared" si="143"/>
        <v/>
      </c>
      <c r="AH403" t="e">
        <f t="shared" si="144"/>
        <v>#VALUE!</v>
      </c>
      <c r="AI403" t="str">
        <f t="shared" si="145"/>
        <v/>
      </c>
      <c r="AJ403" t="str">
        <f t="shared" si="146"/>
        <v/>
      </c>
      <c r="AK403" t="str">
        <f t="shared" si="147"/>
        <v/>
      </c>
      <c r="AL403" t="str">
        <f t="shared" si="148"/>
        <v/>
      </c>
      <c r="AM403" t="str">
        <f>IF(R403="","",'School Form 1-Copy'!$F$4)</f>
        <v/>
      </c>
      <c r="AN403" t="str">
        <f>IF(R403="","",'School Form 1-Copy'!$F$3)</f>
        <v/>
      </c>
      <c r="AO403" t="str">
        <f>IF(R403="","",'School Form 1-Copy'!$AH$3)</f>
        <v/>
      </c>
      <c r="AP403" t="str">
        <f>IF(R403="","",'School Form 1-Copy'!$S$3)</f>
        <v/>
      </c>
      <c r="AQ403" t="str">
        <f>IF(R403="","",IF('School Form 1-Copy'!$K$3="NCR","NCR",IF('School Form 1-Copy'!$K$3="ARMM","ARMM",IF('School Form 1-Copy'!$K$3="CARAGA","CARAGA",MID('School Form 1-Copy'!$K$3,FIND(" ",'School Form 1-Copy'!$K$3)+1,256)))))</f>
        <v/>
      </c>
      <c r="AR403" t="str">
        <f>IF(R403="","",MID('School Form 1-Copy'!$AB$4,FIND(" ",'School Form 1-Copy'!$AB$4)+1,256))</f>
        <v/>
      </c>
      <c r="AS403" t="str">
        <f>IF(R403="","",'School Form 1-Copy'!$AH$4)</f>
        <v/>
      </c>
      <c r="AT403" t="str">
        <f>IF(S403="","",'School Form 1-Copy'!$S$4)</f>
        <v/>
      </c>
      <c r="AU403" t="str">
        <f ca="1">IF(AM403="","",INDIRECT("'"&amp;"School Form 1-Copy"&amp;"'!"&amp;"AD"&amp;MATCH("*Prepared*",'School Form 1-Copy'!$AD$1:$AD$1000,0)+1))</f>
        <v/>
      </c>
    </row>
    <row r="404" spans="9:47">
      <c r="I404" t="str">
        <f t="shared" si="149"/>
        <v/>
      </c>
      <c r="J404" t="str">
        <f>IF(I404="","",VLOOKUP(F200,IF({1,0},'School Form 1-Copy'!$C$1:$C$1000,'School Form 1-Copy'!$A$1:$A$1000),2,0))</f>
        <v/>
      </c>
      <c r="K404" t="str">
        <f t="shared" si="150"/>
        <v/>
      </c>
      <c r="L404" t="str">
        <f t="shared" si="151"/>
        <v/>
      </c>
      <c r="M404" t="str">
        <f t="array" ref="M404">LOOKUP("zzzzz",CHOOSE({1,2},"",INDEX(I:I,SMALL(IF($I$3:$I$1000&lt;&gt;"",ROW($I$3:$I$1000)),ROWS($M$3:M404)))))</f>
        <v/>
      </c>
      <c r="N404" t="str">
        <f t="shared" si="133"/>
        <v/>
      </c>
      <c r="O404" t="str">
        <f t="shared" si="134"/>
        <v/>
      </c>
      <c r="P404" t="str">
        <f t="shared" si="135"/>
        <v/>
      </c>
      <c r="Q404" t="str">
        <f t="shared" si="136"/>
        <v/>
      </c>
      <c r="R404" t="str">
        <f>IFERROR(TRIM(MID(SUBSTITUTE(SUBSTITUTE(","&amp;$M404," ",", ",LEN($M404)-LEN(SUBSTITUTE($M404," ",""))),",",REPT(" ",50)),50*COLUMNS($M:M),50)),"")</f>
        <v/>
      </c>
      <c r="S404" t="str">
        <f>IFERROR(TRIM(MID(SUBSTITUTE(SUBSTITUTE(","&amp;$M404," ",", ",LEN($M404)-LEN(SUBSTITUTE($M404," ",""))),",",REPT(" ",50)),50*COLUMNS($M:N),50)),"")</f>
        <v/>
      </c>
      <c r="T404" t="str">
        <f>IFERROR(TRIM(MID(SUBSTITUTE(SUBSTITUTE(","&amp;$M404," ",", ",LEN($M404)-LEN(SUBSTITUTE($M404," ",""))),",",REPT(" ",50)),50*COLUMNS($M:O),50)),"")</f>
        <v/>
      </c>
      <c r="U404" t="str">
        <f>IFERROR(TRIM(MID(SUBSTITUTE(SUBSTITUTE(","&amp;$M404," ",", ",LEN($M404)-LEN(SUBSTITUTE($M404," ",""))),",",REPT(" ",50)),50*COLUMNS($M:P),50)),"")</f>
        <v/>
      </c>
      <c r="V404" s="53" t="e">
        <f>IF(LEN(TRIM(MID(SUBSTITUTE(SUBSTITUTE(","&amp;$Q404," ",", ",LEN($Q404)-LEN(SUBSTITUTE($Q404," ",""))),",",REPT(" ",50)),50*COLUMNS($Q:S),50)))&gt;3,TRIM(MID(SUBSTITUTE(SUBSTITUTE(","&amp;$Q404," ",", ",LEN($Q404)-LEN(SUBSTITUTE($Q404," ",""))),",",REPT(" ",50)),50*COLUMNS($Q:S),50)),"")</f>
        <v>#VALUE!</v>
      </c>
      <c r="W404" s="53" t="e">
        <f t="shared" si="137"/>
        <v>#VALUE!</v>
      </c>
      <c r="X404" t="e">
        <f t="shared" si="132"/>
        <v>#VALUE!</v>
      </c>
      <c r="Y404" s="54" t="e">
        <f t="shared" si="138"/>
        <v>#VALUE!</v>
      </c>
      <c r="Z404" s="53" t="e">
        <f>IF(AND(LEN(TRIM(MID(SUBSTITUTE(SUBSTITUTE(","&amp;$R404," ",", ",LEN($R404)-LEN(SUBSTITUTE($R404," ",""))),",",REPT(" ",50)),50*COLUMNS($R:R),50))&gt;0),LEFT(TRIM(MID(SUBSTITUTE(SUBSTITUTE(","&amp;$R404," ",", ",LEN($R404)-LEN(SUBSTITUTE($R404," ",""))),",",REPT(" ",50)),50*COLUMNS($R:R),50)),1)="I",LEFT(TRIM(MID(SUBSTITUTE(SUBSTITUTE(","&amp;$R404," ",", ",LEN($R404)-LEN(SUBSTITUTE($R404," ",""))),",",REPT(" ",50)),50*COLUMNS($R:R),50)),1)="V",LEFT(TRIM(MID(SUBSTITUTE(SUBSTITUTE(","&amp;$R404," ",", ",LEN($R404)-LEN(SUBSTITUTE($R404," ",""))),",",REPT(" ",50)),50*COLUMNS($R:R),50)),1)="X",LEFT(TRIM(MID(SUBSTITUTE(SUBSTITUTE(","&amp;$R404," ",", ",LEN($R404)-LEN(SUBSTITUTE($R404," ",""))),",",REPT(" ",50)),50*COLUMNS($R:R),50)),1)="J"),TRIM(MID(SUBSTITUTE(SUBSTITUTE(","&amp;$R404," ",", ",LEN($R404)-LEN(SUBSTITUTE($R404," ",""))),",",REPT(" ",50)),50*COLUMNS($R:R),50)),R404)</f>
        <v>#VALUE!</v>
      </c>
      <c r="AA404" s="55" t="str">
        <f t="shared" si="139"/>
        <v xml:space="preserve"> </v>
      </c>
      <c r="AB404" s="56" t="e">
        <f>IF(AE404="",IF(OR(LEFT(W404,1)="I",LEFT(W404,1)="V",LEFT(W404,1)="X",LEFT(W404,2)="JR",LEFT(W404,2)="SR"),IF(LEN(T404)-LEN(SUBSTITUTE(T404," ",""))&gt;=2,LEFT(T404,(FIND(" ",T404,1)-1)),W404),IF(AND(W404="",V404=""),IF(SUBSTITUTE(SUBSTITUTE(SUBSTITUTE(R404,AA404,""),".","")," ","")="",IF(LEN(TRIM(MID(SUBSTITUTE(SUBSTITUTE(","&amp;$Q404," ",", ",LEN($Q404)-LEN(SUBSTITUTE($Q404," ",""))),",",REPT(" ",50)),50*COLUMNS($Q:S),50)))&gt;3,LEFT(TRIM(MID(SUBSTITUTE(SUBSTITUTE(","&amp;$Q404," ",", ",LEN($Q404)-LEN(SUBSTITUTE($Q404," ",""))),",",REPT(" ",50)),50*COLUMNS($Q:S),50)),3),TRIM(MID(SUBSTITUTE(SUBSTITUTE(","&amp;$Q404," ",", ",LEN($Q404)-LEN(SUBSTITUTE($Q404," ",""))),",",REPT(" ",50)),50*COLUMNS($Q:S),50))),SUBSTITUTE(SUBSTITUTE(SUBSTITUTE(R404,AA404,""),".","")," ","")),IF(AND(LEN(W404)&gt;0,LEN(V404)&gt;0),IF(SUBSTITUTE(SUBSTITUTE(SUBSTITUTE(R404,AA404,""),".","")," ","")="",IF(LEN(TRIM(MID(SUBSTITUTE(SUBSTITUTE(","&amp;$Q404," ",", ",LEN($Q404)-LEN(SUBSTITUTE($Q404," ",""))),",",REPT(" ",50)),50*COLUMNS($Q:S),50)))&gt;3,LEFT(TRIM(MID(SUBSTITUTE(SUBSTITUTE(","&amp;$Q404," ",", ",LEN($Q404)-LEN(SUBSTITUTE($Q404," ",""))),",",REPT(" ",50)),50*COLUMNS($Q:S),50)),3),TRIM(MID(SUBSTITUTE(SUBSTITUTE(","&amp;$Q404," ",", ",LEN($Q404)-LEN(SUBSTITUTE($Q404," ",""))),",",REPT(" ",50)),50*COLUMNS($Q:S),50))),SUBSTITUTE(SUBSTITUTE(SUBSTITUTE(R404,AA404,""),".","")," ","")),""))),AE404)</f>
        <v>#VALUE!</v>
      </c>
      <c r="AC404" s="56" t="e">
        <f t="shared" si="140"/>
        <v>#VALUE!</v>
      </c>
      <c r="AD404" s="57" t="str">
        <f t="shared" si="141"/>
        <v/>
      </c>
      <c r="AE404" t="str">
        <f t="array" ref="AE404">IFERROR(INDEX(elem_res,MATCH(TRUE,ISNUMBER(SEARCH(elem_ext,AA404)),0)),"")</f>
        <v/>
      </c>
      <c r="AF404" t="str">
        <f t="shared" si="142"/>
        <v xml:space="preserve"> </v>
      </c>
      <c r="AG404" t="str">
        <f t="shared" si="143"/>
        <v/>
      </c>
      <c r="AH404" t="e">
        <f t="shared" si="144"/>
        <v>#VALUE!</v>
      </c>
      <c r="AI404" t="str">
        <f t="shared" si="145"/>
        <v/>
      </c>
      <c r="AJ404" t="str">
        <f t="shared" si="146"/>
        <v/>
      </c>
      <c r="AK404" t="str">
        <f t="shared" si="147"/>
        <v/>
      </c>
      <c r="AL404" t="str">
        <f t="shared" si="148"/>
        <v/>
      </c>
      <c r="AM404" t="str">
        <f>IF(R404="","",'School Form 1-Copy'!$F$4)</f>
        <v/>
      </c>
      <c r="AN404" t="str">
        <f>IF(R404="","",'School Form 1-Copy'!$F$3)</f>
        <v/>
      </c>
      <c r="AO404" t="str">
        <f>IF(R404="","",'School Form 1-Copy'!$AH$3)</f>
        <v/>
      </c>
      <c r="AP404" t="str">
        <f>IF(R404="","",'School Form 1-Copy'!$S$3)</f>
        <v/>
      </c>
      <c r="AQ404" t="str">
        <f>IF(R404="","",IF('School Form 1-Copy'!$K$3="NCR","NCR",IF('School Form 1-Copy'!$K$3="ARMM","ARMM",IF('School Form 1-Copy'!$K$3="CARAGA","CARAGA",MID('School Form 1-Copy'!$K$3,FIND(" ",'School Form 1-Copy'!$K$3)+1,256)))))</f>
        <v/>
      </c>
      <c r="AR404" t="str">
        <f>IF(R404="","",MID('School Form 1-Copy'!$AB$4,FIND(" ",'School Form 1-Copy'!$AB$4)+1,256))</f>
        <v/>
      </c>
      <c r="AS404" t="str">
        <f>IF(R404="","",'School Form 1-Copy'!$AH$4)</f>
        <v/>
      </c>
      <c r="AT404" t="str">
        <f>IF(S404="","",'School Form 1-Copy'!$S$4)</f>
        <v/>
      </c>
      <c r="AU404" t="str">
        <f ca="1">IF(AM404="","",INDIRECT("'"&amp;"School Form 1-Copy"&amp;"'!"&amp;"AD"&amp;MATCH("*Prepared*",'School Form 1-Copy'!$AD$1:$AD$1000,0)+1))</f>
        <v/>
      </c>
    </row>
    <row r="405" spans="9:47">
      <c r="I405" t="str">
        <f t="shared" si="149"/>
        <v/>
      </c>
      <c r="J405" t="str">
        <f>IF(I405="","",VLOOKUP(F201,IF({1,0},'School Form 1-Copy'!$C$1:$C$1000,'School Form 1-Copy'!$A$1:$A$1000),2,0))</f>
        <v/>
      </c>
      <c r="K405" t="str">
        <f t="shared" si="150"/>
        <v/>
      </c>
      <c r="L405" t="str">
        <f t="shared" si="151"/>
        <v/>
      </c>
      <c r="M405" t="str">
        <f t="array" ref="M405">LOOKUP("zzzzz",CHOOSE({1,2},"",INDEX(I:I,SMALL(IF($I$3:$I$1000&lt;&gt;"",ROW($I$3:$I$1000)),ROWS($M$3:M405)))))</f>
        <v/>
      </c>
      <c r="N405" t="str">
        <f t="shared" si="133"/>
        <v/>
      </c>
      <c r="O405" t="str">
        <f t="shared" si="134"/>
        <v/>
      </c>
      <c r="P405" t="str">
        <f t="shared" si="135"/>
        <v/>
      </c>
      <c r="Q405" t="str">
        <f t="shared" si="136"/>
        <v/>
      </c>
      <c r="R405" t="str">
        <f>IFERROR(TRIM(MID(SUBSTITUTE(SUBSTITUTE(","&amp;$M405," ",", ",LEN($M405)-LEN(SUBSTITUTE($M405," ",""))),",",REPT(" ",50)),50*COLUMNS($M:M),50)),"")</f>
        <v/>
      </c>
      <c r="S405" t="str">
        <f>IFERROR(TRIM(MID(SUBSTITUTE(SUBSTITUTE(","&amp;$M405," ",", ",LEN($M405)-LEN(SUBSTITUTE($M405," ",""))),",",REPT(" ",50)),50*COLUMNS($M:N),50)),"")</f>
        <v/>
      </c>
      <c r="T405" t="str">
        <f>IFERROR(TRIM(MID(SUBSTITUTE(SUBSTITUTE(","&amp;$M405," ",", ",LEN($M405)-LEN(SUBSTITUTE($M405," ",""))),",",REPT(" ",50)),50*COLUMNS($M:O),50)),"")</f>
        <v/>
      </c>
      <c r="U405" t="str">
        <f>IFERROR(TRIM(MID(SUBSTITUTE(SUBSTITUTE(","&amp;$M405," ",", ",LEN($M405)-LEN(SUBSTITUTE($M405," ",""))),",",REPT(" ",50)),50*COLUMNS($M:P),50)),"")</f>
        <v/>
      </c>
      <c r="V405" s="53" t="e">
        <f>IF(LEN(TRIM(MID(SUBSTITUTE(SUBSTITUTE(","&amp;$Q405," ",", ",LEN($Q405)-LEN(SUBSTITUTE($Q405," ",""))),",",REPT(" ",50)),50*COLUMNS($Q:S),50)))&gt;3,TRIM(MID(SUBSTITUTE(SUBSTITUTE(","&amp;$Q405," ",", ",LEN($Q405)-LEN(SUBSTITUTE($Q405," ",""))),",",REPT(" ",50)),50*COLUMNS($Q:S),50)),"")</f>
        <v>#VALUE!</v>
      </c>
      <c r="W405" s="53" t="e">
        <f t="shared" si="137"/>
        <v>#VALUE!</v>
      </c>
      <c r="X405" t="e">
        <f t="shared" si="132"/>
        <v>#VALUE!</v>
      </c>
      <c r="Y405" s="54" t="e">
        <f t="shared" si="138"/>
        <v>#VALUE!</v>
      </c>
      <c r="Z405" s="53" t="e">
        <f>IF(AND(LEN(TRIM(MID(SUBSTITUTE(SUBSTITUTE(","&amp;$R405," ",", ",LEN($R405)-LEN(SUBSTITUTE($R405," ",""))),",",REPT(" ",50)),50*COLUMNS($R:R),50))&gt;0),LEFT(TRIM(MID(SUBSTITUTE(SUBSTITUTE(","&amp;$R405," ",", ",LEN($R405)-LEN(SUBSTITUTE($R405," ",""))),",",REPT(" ",50)),50*COLUMNS($R:R),50)),1)="I",LEFT(TRIM(MID(SUBSTITUTE(SUBSTITUTE(","&amp;$R405," ",", ",LEN($R405)-LEN(SUBSTITUTE($R405," ",""))),",",REPT(" ",50)),50*COLUMNS($R:R),50)),1)="V",LEFT(TRIM(MID(SUBSTITUTE(SUBSTITUTE(","&amp;$R405," ",", ",LEN($R405)-LEN(SUBSTITUTE($R405," ",""))),",",REPT(" ",50)),50*COLUMNS($R:R),50)),1)="X",LEFT(TRIM(MID(SUBSTITUTE(SUBSTITUTE(","&amp;$R405," ",", ",LEN($R405)-LEN(SUBSTITUTE($R405," ",""))),",",REPT(" ",50)),50*COLUMNS($R:R),50)),1)="J"),TRIM(MID(SUBSTITUTE(SUBSTITUTE(","&amp;$R405," ",", ",LEN($R405)-LEN(SUBSTITUTE($R405," ",""))),",",REPT(" ",50)),50*COLUMNS($R:R),50)),R405)</f>
        <v>#VALUE!</v>
      </c>
      <c r="AA405" s="55" t="str">
        <f t="shared" si="139"/>
        <v xml:space="preserve"> </v>
      </c>
      <c r="AB405" s="56" t="e">
        <f>IF(AE405="",IF(OR(LEFT(W405,1)="I",LEFT(W405,1)="V",LEFT(W405,1)="X",LEFT(W405,2)="JR",LEFT(W405,2)="SR"),IF(LEN(T405)-LEN(SUBSTITUTE(T405," ",""))&gt;=2,LEFT(T405,(FIND(" ",T405,1)-1)),W405),IF(AND(W405="",V405=""),IF(SUBSTITUTE(SUBSTITUTE(SUBSTITUTE(R405,AA405,""),".","")," ","")="",IF(LEN(TRIM(MID(SUBSTITUTE(SUBSTITUTE(","&amp;$Q405," ",", ",LEN($Q405)-LEN(SUBSTITUTE($Q405," ",""))),",",REPT(" ",50)),50*COLUMNS($Q:S),50)))&gt;3,LEFT(TRIM(MID(SUBSTITUTE(SUBSTITUTE(","&amp;$Q405," ",", ",LEN($Q405)-LEN(SUBSTITUTE($Q405," ",""))),",",REPT(" ",50)),50*COLUMNS($Q:S),50)),3),TRIM(MID(SUBSTITUTE(SUBSTITUTE(","&amp;$Q405," ",", ",LEN($Q405)-LEN(SUBSTITUTE($Q405," ",""))),",",REPT(" ",50)),50*COLUMNS($Q:S),50))),SUBSTITUTE(SUBSTITUTE(SUBSTITUTE(R405,AA405,""),".","")," ","")),IF(AND(LEN(W405)&gt;0,LEN(V405)&gt;0),IF(SUBSTITUTE(SUBSTITUTE(SUBSTITUTE(R405,AA405,""),".","")," ","")="",IF(LEN(TRIM(MID(SUBSTITUTE(SUBSTITUTE(","&amp;$Q405," ",", ",LEN($Q405)-LEN(SUBSTITUTE($Q405," ",""))),",",REPT(" ",50)),50*COLUMNS($Q:S),50)))&gt;3,LEFT(TRIM(MID(SUBSTITUTE(SUBSTITUTE(","&amp;$Q405," ",", ",LEN($Q405)-LEN(SUBSTITUTE($Q405," ",""))),",",REPT(" ",50)),50*COLUMNS($Q:S),50)),3),TRIM(MID(SUBSTITUTE(SUBSTITUTE(","&amp;$Q405," ",", ",LEN($Q405)-LEN(SUBSTITUTE($Q405," ",""))),",",REPT(" ",50)),50*COLUMNS($Q:S),50))),SUBSTITUTE(SUBSTITUTE(SUBSTITUTE(R405,AA405,""),".","")," ","")),""))),AE405)</f>
        <v>#VALUE!</v>
      </c>
      <c r="AC405" s="56" t="e">
        <f t="shared" si="140"/>
        <v>#VALUE!</v>
      </c>
      <c r="AD405" s="57" t="str">
        <f t="shared" si="141"/>
        <v/>
      </c>
      <c r="AE405" t="str">
        <f t="array" ref="AE405">IFERROR(INDEX(elem_res,MATCH(TRUE,ISNUMBER(SEARCH(elem_ext,AA405)),0)),"")</f>
        <v/>
      </c>
      <c r="AF405" t="str">
        <f t="shared" si="142"/>
        <v xml:space="preserve"> </v>
      </c>
      <c r="AG405" t="str">
        <f t="shared" si="143"/>
        <v/>
      </c>
      <c r="AH405" t="e">
        <f t="shared" si="144"/>
        <v>#VALUE!</v>
      </c>
      <c r="AI405" t="str">
        <f t="shared" si="145"/>
        <v/>
      </c>
      <c r="AJ405" t="str">
        <f t="shared" si="146"/>
        <v/>
      </c>
      <c r="AK405" t="str">
        <f t="shared" si="147"/>
        <v/>
      </c>
      <c r="AL405" t="str">
        <f t="shared" si="148"/>
        <v/>
      </c>
      <c r="AM405" t="str">
        <f>IF(R405="","",'School Form 1-Copy'!$F$4)</f>
        <v/>
      </c>
      <c r="AN405" t="str">
        <f>IF(R405="","",'School Form 1-Copy'!$F$3)</f>
        <v/>
      </c>
      <c r="AO405" t="str">
        <f>IF(R405="","",'School Form 1-Copy'!$AH$3)</f>
        <v/>
      </c>
      <c r="AP405" t="str">
        <f>IF(R405="","",'School Form 1-Copy'!$S$3)</f>
        <v/>
      </c>
      <c r="AQ405" t="str">
        <f>IF(R405="","",IF('School Form 1-Copy'!$K$3="NCR","NCR",IF('School Form 1-Copy'!$K$3="ARMM","ARMM",IF('School Form 1-Copy'!$K$3="CARAGA","CARAGA",MID('School Form 1-Copy'!$K$3,FIND(" ",'School Form 1-Copy'!$K$3)+1,256)))))</f>
        <v/>
      </c>
      <c r="AR405" t="str">
        <f>IF(R405="","",MID('School Form 1-Copy'!$AB$4,FIND(" ",'School Form 1-Copy'!$AB$4)+1,256))</f>
        <v/>
      </c>
      <c r="AS405" t="str">
        <f>IF(R405="","",'School Form 1-Copy'!$AH$4)</f>
        <v/>
      </c>
      <c r="AT405" t="str">
        <f>IF(S405="","",'School Form 1-Copy'!$S$4)</f>
        <v/>
      </c>
      <c r="AU405" t="str">
        <f ca="1">IF(AM405="","",INDIRECT("'"&amp;"School Form 1-Copy"&amp;"'!"&amp;"AD"&amp;MATCH("*Prepared*",'School Form 1-Copy'!$AD$1:$AD$1000,0)+1))</f>
        <v/>
      </c>
    </row>
    <row r="406" spans="9:47">
      <c r="I406" t="str">
        <f t="shared" si="149"/>
        <v/>
      </c>
      <c r="J406" t="str">
        <f>IF(I406="","",VLOOKUP(F202,IF({1,0},'School Form 1-Copy'!$C$1:$C$1000,'School Form 1-Copy'!$A$1:$A$1000),2,0))</f>
        <v/>
      </c>
      <c r="K406" t="str">
        <f t="shared" si="150"/>
        <v/>
      </c>
      <c r="L406" t="str">
        <f t="shared" si="151"/>
        <v/>
      </c>
      <c r="M406" t="str">
        <f t="array" ref="M406">LOOKUP("zzzzz",CHOOSE({1,2},"",INDEX(I:I,SMALL(IF($I$3:$I$1000&lt;&gt;"",ROW($I$3:$I$1000)),ROWS($M$3:M406)))))</f>
        <v/>
      </c>
      <c r="N406" t="str">
        <f t="shared" si="133"/>
        <v/>
      </c>
      <c r="O406" t="str">
        <f t="shared" si="134"/>
        <v/>
      </c>
      <c r="P406" t="str">
        <f t="shared" si="135"/>
        <v/>
      </c>
      <c r="Q406" t="str">
        <f t="shared" si="136"/>
        <v/>
      </c>
      <c r="R406" t="str">
        <f>IFERROR(TRIM(MID(SUBSTITUTE(SUBSTITUTE(","&amp;$M406," ",", ",LEN($M406)-LEN(SUBSTITUTE($M406," ",""))),",",REPT(" ",50)),50*COLUMNS($M:M),50)),"")</f>
        <v/>
      </c>
      <c r="S406" t="str">
        <f>IFERROR(TRIM(MID(SUBSTITUTE(SUBSTITUTE(","&amp;$M406," ",", ",LEN($M406)-LEN(SUBSTITUTE($M406," ",""))),",",REPT(" ",50)),50*COLUMNS($M:N),50)),"")</f>
        <v/>
      </c>
      <c r="T406" t="str">
        <f>IFERROR(TRIM(MID(SUBSTITUTE(SUBSTITUTE(","&amp;$M406," ",", ",LEN($M406)-LEN(SUBSTITUTE($M406," ",""))),",",REPT(" ",50)),50*COLUMNS($M:O),50)),"")</f>
        <v/>
      </c>
      <c r="U406" t="str">
        <f>IFERROR(TRIM(MID(SUBSTITUTE(SUBSTITUTE(","&amp;$M406," ",", ",LEN($M406)-LEN(SUBSTITUTE($M406," ",""))),",",REPT(" ",50)),50*COLUMNS($M:P),50)),"")</f>
        <v/>
      </c>
      <c r="V406" s="53" t="e">
        <f>IF(LEN(TRIM(MID(SUBSTITUTE(SUBSTITUTE(","&amp;$Q406," ",", ",LEN($Q406)-LEN(SUBSTITUTE($Q406," ",""))),",",REPT(" ",50)),50*COLUMNS($Q:S),50)))&gt;3,TRIM(MID(SUBSTITUTE(SUBSTITUTE(","&amp;$Q406," ",", ",LEN($Q406)-LEN(SUBSTITUTE($Q406," ",""))),",",REPT(" ",50)),50*COLUMNS($Q:S),50)),"")</f>
        <v>#VALUE!</v>
      </c>
      <c r="W406" s="53" t="e">
        <f t="shared" si="137"/>
        <v>#VALUE!</v>
      </c>
      <c r="X406" t="e">
        <f t="shared" si="132"/>
        <v>#VALUE!</v>
      </c>
      <c r="Y406" s="54" t="e">
        <f t="shared" si="138"/>
        <v>#VALUE!</v>
      </c>
      <c r="Z406" s="53" t="e">
        <f>IF(AND(LEN(TRIM(MID(SUBSTITUTE(SUBSTITUTE(","&amp;$R406," ",", ",LEN($R406)-LEN(SUBSTITUTE($R406," ",""))),",",REPT(" ",50)),50*COLUMNS($R:R),50))&gt;0),LEFT(TRIM(MID(SUBSTITUTE(SUBSTITUTE(","&amp;$R406," ",", ",LEN($R406)-LEN(SUBSTITUTE($R406," ",""))),",",REPT(" ",50)),50*COLUMNS($R:R),50)),1)="I",LEFT(TRIM(MID(SUBSTITUTE(SUBSTITUTE(","&amp;$R406," ",", ",LEN($R406)-LEN(SUBSTITUTE($R406," ",""))),",",REPT(" ",50)),50*COLUMNS($R:R),50)),1)="V",LEFT(TRIM(MID(SUBSTITUTE(SUBSTITUTE(","&amp;$R406," ",", ",LEN($R406)-LEN(SUBSTITUTE($R406," ",""))),",",REPT(" ",50)),50*COLUMNS($R:R),50)),1)="X",LEFT(TRIM(MID(SUBSTITUTE(SUBSTITUTE(","&amp;$R406," ",", ",LEN($R406)-LEN(SUBSTITUTE($R406," ",""))),",",REPT(" ",50)),50*COLUMNS($R:R),50)),1)="J"),TRIM(MID(SUBSTITUTE(SUBSTITUTE(","&amp;$R406," ",", ",LEN($R406)-LEN(SUBSTITUTE($R406," ",""))),",",REPT(" ",50)),50*COLUMNS($R:R),50)),R406)</f>
        <v>#VALUE!</v>
      </c>
      <c r="AA406" s="55" t="str">
        <f t="shared" si="139"/>
        <v xml:space="preserve"> </v>
      </c>
      <c r="AB406" s="56" t="e">
        <f>IF(AE406="",IF(OR(LEFT(W406,1)="I",LEFT(W406,1)="V",LEFT(W406,1)="X",LEFT(W406,2)="JR",LEFT(W406,2)="SR"),IF(LEN(T406)-LEN(SUBSTITUTE(T406," ",""))&gt;=2,LEFT(T406,(FIND(" ",T406,1)-1)),W406),IF(AND(W406="",V406=""),IF(SUBSTITUTE(SUBSTITUTE(SUBSTITUTE(R406,AA406,""),".","")," ","")="",IF(LEN(TRIM(MID(SUBSTITUTE(SUBSTITUTE(","&amp;$Q406," ",", ",LEN($Q406)-LEN(SUBSTITUTE($Q406," ",""))),",",REPT(" ",50)),50*COLUMNS($Q:S),50)))&gt;3,LEFT(TRIM(MID(SUBSTITUTE(SUBSTITUTE(","&amp;$Q406," ",", ",LEN($Q406)-LEN(SUBSTITUTE($Q406," ",""))),",",REPT(" ",50)),50*COLUMNS($Q:S),50)),3),TRIM(MID(SUBSTITUTE(SUBSTITUTE(","&amp;$Q406," ",", ",LEN($Q406)-LEN(SUBSTITUTE($Q406," ",""))),",",REPT(" ",50)),50*COLUMNS($Q:S),50))),SUBSTITUTE(SUBSTITUTE(SUBSTITUTE(R406,AA406,""),".","")," ","")),IF(AND(LEN(W406)&gt;0,LEN(V406)&gt;0),IF(SUBSTITUTE(SUBSTITUTE(SUBSTITUTE(R406,AA406,""),".","")," ","")="",IF(LEN(TRIM(MID(SUBSTITUTE(SUBSTITUTE(","&amp;$Q406," ",", ",LEN($Q406)-LEN(SUBSTITUTE($Q406," ",""))),",",REPT(" ",50)),50*COLUMNS($Q:S),50)))&gt;3,LEFT(TRIM(MID(SUBSTITUTE(SUBSTITUTE(","&amp;$Q406," ",", ",LEN($Q406)-LEN(SUBSTITUTE($Q406," ",""))),",",REPT(" ",50)),50*COLUMNS($Q:S),50)),3),TRIM(MID(SUBSTITUTE(SUBSTITUTE(","&amp;$Q406," ",", ",LEN($Q406)-LEN(SUBSTITUTE($Q406," ",""))),",",REPT(" ",50)),50*COLUMNS($Q:S),50))),SUBSTITUTE(SUBSTITUTE(SUBSTITUTE(R406,AA406,""),".","")," ","")),""))),AE406)</f>
        <v>#VALUE!</v>
      </c>
      <c r="AC406" s="56" t="e">
        <f t="shared" si="140"/>
        <v>#VALUE!</v>
      </c>
      <c r="AD406" s="57" t="str">
        <f t="shared" si="141"/>
        <v/>
      </c>
      <c r="AE406" t="str">
        <f t="array" ref="AE406">IFERROR(INDEX(elem_res,MATCH(TRUE,ISNUMBER(SEARCH(elem_ext,AA406)),0)),"")</f>
        <v/>
      </c>
      <c r="AF406" t="str">
        <f t="shared" si="142"/>
        <v xml:space="preserve"> </v>
      </c>
      <c r="AG406" t="str">
        <f t="shared" si="143"/>
        <v/>
      </c>
      <c r="AH406" t="e">
        <f t="shared" si="144"/>
        <v>#VALUE!</v>
      </c>
      <c r="AI406" t="str">
        <f t="shared" si="145"/>
        <v/>
      </c>
      <c r="AJ406" t="str">
        <f t="shared" si="146"/>
        <v/>
      </c>
      <c r="AK406" t="str">
        <f t="shared" si="147"/>
        <v/>
      </c>
      <c r="AL406" t="str">
        <f t="shared" si="148"/>
        <v/>
      </c>
      <c r="AM406" t="str">
        <f>IF(R406="","",'School Form 1-Copy'!$F$4)</f>
        <v/>
      </c>
      <c r="AN406" t="str">
        <f>IF(R406="","",'School Form 1-Copy'!$F$3)</f>
        <v/>
      </c>
      <c r="AO406" t="str">
        <f>IF(R406="","",'School Form 1-Copy'!$AH$3)</f>
        <v/>
      </c>
      <c r="AP406" t="str">
        <f>IF(R406="","",'School Form 1-Copy'!$S$3)</f>
        <v/>
      </c>
      <c r="AQ406" t="str">
        <f>IF(R406="","",IF('School Form 1-Copy'!$K$3="NCR","NCR",IF('School Form 1-Copy'!$K$3="ARMM","ARMM",IF('School Form 1-Copy'!$K$3="CARAGA","CARAGA",MID('School Form 1-Copy'!$K$3,FIND(" ",'School Form 1-Copy'!$K$3)+1,256)))))</f>
        <v/>
      </c>
      <c r="AR406" t="str">
        <f>IF(R406="","",MID('School Form 1-Copy'!$AB$4,FIND(" ",'School Form 1-Copy'!$AB$4)+1,256))</f>
        <v/>
      </c>
      <c r="AS406" t="str">
        <f>IF(R406="","",'School Form 1-Copy'!$AH$4)</f>
        <v/>
      </c>
      <c r="AT406" t="str">
        <f>IF(S406="","",'School Form 1-Copy'!$S$4)</f>
        <v/>
      </c>
      <c r="AU406" t="str">
        <f ca="1">IF(AM406="","",INDIRECT("'"&amp;"School Form 1-Copy"&amp;"'!"&amp;"AD"&amp;MATCH("*Prepared*",'School Form 1-Copy'!$AD$1:$AD$1000,0)+1))</f>
        <v/>
      </c>
    </row>
    <row r="407" spans="9:47">
      <c r="I407" t="str">
        <f t="shared" si="149"/>
        <v/>
      </c>
      <c r="J407" t="str">
        <f>IF(I407="","",VLOOKUP(F203,IF({1,0},'School Form 1-Copy'!$C$1:$C$1000,'School Form 1-Copy'!$A$1:$A$1000),2,0))</f>
        <v/>
      </c>
      <c r="K407" t="str">
        <f t="shared" si="150"/>
        <v/>
      </c>
      <c r="L407" t="str">
        <f t="shared" si="151"/>
        <v/>
      </c>
      <c r="M407" t="str">
        <f t="array" ref="M407">LOOKUP("zzzzz",CHOOSE({1,2},"",INDEX(I:I,SMALL(IF($I$3:$I$1000&lt;&gt;"",ROW($I$3:$I$1000)),ROWS($M$3:M407)))))</f>
        <v/>
      </c>
      <c r="N407" t="str">
        <f t="shared" si="133"/>
        <v/>
      </c>
      <c r="O407" t="str">
        <f t="shared" si="134"/>
        <v/>
      </c>
      <c r="P407" t="str">
        <f t="shared" si="135"/>
        <v/>
      </c>
      <c r="Q407" t="str">
        <f t="shared" si="136"/>
        <v/>
      </c>
      <c r="R407" t="str">
        <f>IFERROR(TRIM(MID(SUBSTITUTE(SUBSTITUTE(","&amp;$M407," ",", ",LEN($M407)-LEN(SUBSTITUTE($M407," ",""))),",",REPT(" ",50)),50*COLUMNS($M:M),50)),"")</f>
        <v/>
      </c>
      <c r="S407" t="str">
        <f>IFERROR(TRIM(MID(SUBSTITUTE(SUBSTITUTE(","&amp;$M407," ",", ",LEN($M407)-LEN(SUBSTITUTE($M407," ",""))),",",REPT(" ",50)),50*COLUMNS($M:N),50)),"")</f>
        <v/>
      </c>
      <c r="T407" t="str">
        <f>IFERROR(TRIM(MID(SUBSTITUTE(SUBSTITUTE(","&amp;$M407," ",", ",LEN($M407)-LEN(SUBSTITUTE($M407," ",""))),",",REPT(" ",50)),50*COLUMNS($M:O),50)),"")</f>
        <v/>
      </c>
      <c r="U407" t="str">
        <f>IFERROR(TRIM(MID(SUBSTITUTE(SUBSTITUTE(","&amp;$M407," ",", ",LEN($M407)-LEN(SUBSTITUTE($M407," ",""))),",",REPT(" ",50)),50*COLUMNS($M:P),50)),"")</f>
        <v/>
      </c>
      <c r="V407" s="53" t="e">
        <f>IF(LEN(TRIM(MID(SUBSTITUTE(SUBSTITUTE(","&amp;$Q407," ",", ",LEN($Q407)-LEN(SUBSTITUTE($Q407," ",""))),",",REPT(" ",50)),50*COLUMNS($Q:S),50)))&gt;3,TRIM(MID(SUBSTITUTE(SUBSTITUTE(","&amp;$Q407," ",", ",LEN($Q407)-LEN(SUBSTITUTE($Q407," ",""))),",",REPT(" ",50)),50*COLUMNS($Q:S),50)),"")</f>
        <v>#VALUE!</v>
      </c>
      <c r="W407" s="53" t="e">
        <f t="shared" si="137"/>
        <v>#VALUE!</v>
      </c>
      <c r="X407" t="e">
        <f t="shared" si="132"/>
        <v>#VALUE!</v>
      </c>
      <c r="Y407" s="54" t="e">
        <f t="shared" si="138"/>
        <v>#VALUE!</v>
      </c>
      <c r="Z407" s="53" t="e">
        <f>IF(AND(LEN(TRIM(MID(SUBSTITUTE(SUBSTITUTE(","&amp;$R407," ",", ",LEN($R407)-LEN(SUBSTITUTE($R407," ",""))),",",REPT(" ",50)),50*COLUMNS($R:R),50))&gt;0),LEFT(TRIM(MID(SUBSTITUTE(SUBSTITUTE(","&amp;$R407," ",", ",LEN($R407)-LEN(SUBSTITUTE($R407," ",""))),",",REPT(" ",50)),50*COLUMNS($R:R),50)),1)="I",LEFT(TRIM(MID(SUBSTITUTE(SUBSTITUTE(","&amp;$R407," ",", ",LEN($R407)-LEN(SUBSTITUTE($R407," ",""))),",",REPT(" ",50)),50*COLUMNS($R:R),50)),1)="V",LEFT(TRIM(MID(SUBSTITUTE(SUBSTITUTE(","&amp;$R407," ",", ",LEN($R407)-LEN(SUBSTITUTE($R407," ",""))),",",REPT(" ",50)),50*COLUMNS($R:R),50)),1)="X",LEFT(TRIM(MID(SUBSTITUTE(SUBSTITUTE(","&amp;$R407," ",", ",LEN($R407)-LEN(SUBSTITUTE($R407," ",""))),",",REPT(" ",50)),50*COLUMNS($R:R),50)),1)="J"),TRIM(MID(SUBSTITUTE(SUBSTITUTE(","&amp;$R407," ",", ",LEN($R407)-LEN(SUBSTITUTE($R407," ",""))),",",REPT(" ",50)),50*COLUMNS($R:R),50)),R407)</f>
        <v>#VALUE!</v>
      </c>
      <c r="AA407" s="55" t="str">
        <f t="shared" si="139"/>
        <v xml:space="preserve"> </v>
      </c>
      <c r="AB407" s="56" t="e">
        <f>IF(AE407="",IF(OR(LEFT(W407,1)="I",LEFT(W407,1)="V",LEFT(W407,1)="X",LEFT(W407,2)="JR",LEFT(W407,2)="SR"),IF(LEN(T407)-LEN(SUBSTITUTE(T407," ",""))&gt;=2,LEFT(T407,(FIND(" ",T407,1)-1)),W407),IF(AND(W407="",V407=""),IF(SUBSTITUTE(SUBSTITUTE(SUBSTITUTE(R407,AA407,""),".","")," ","")="",IF(LEN(TRIM(MID(SUBSTITUTE(SUBSTITUTE(","&amp;$Q407," ",", ",LEN($Q407)-LEN(SUBSTITUTE($Q407," ",""))),",",REPT(" ",50)),50*COLUMNS($Q:S),50)))&gt;3,LEFT(TRIM(MID(SUBSTITUTE(SUBSTITUTE(","&amp;$Q407," ",", ",LEN($Q407)-LEN(SUBSTITUTE($Q407," ",""))),",",REPT(" ",50)),50*COLUMNS($Q:S),50)),3),TRIM(MID(SUBSTITUTE(SUBSTITUTE(","&amp;$Q407," ",", ",LEN($Q407)-LEN(SUBSTITUTE($Q407," ",""))),",",REPT(" ",50)),50*COLUMNS($Q:S),50))),SUBSTITUTE(SUBSTITUTE(SUBSTITUTE(R407,AA407,""),".","")," ","")),IF(AND(LEN(W407)&gt;0,LEN(V407)&gt;0),IF(SUBSTITUTE(SUBSTITUTE(SUBSTITUTE(R407,AA407,""),".","")," ","")="",IF(LEN(TRIM(MID(SUBSTITUTE(SUBSTITUTE(","&amp;$Q407," ",", ",LEN($Q407)-LEN(SUBSTITUTE($Q407," ",""))),",",REPT(" ",50)),50*COLUMNS($Q:S),50)))&gt;3,LEFT(TRIM(MID(SUBSTITUTE(SUBSTITUTE(","&amp;$Q407," ",", ",LEN($Q407)-LEN(SUBSTITUTE($Q407," ",""))),",",REPT(" ",50)),50*COLUMNS($Q:S),50)),3),TRIM(MID(SUBSTITUTE(SUBSTITUTE(","&amp;$Q407," ",", ",LEN($Q407)-LEN(SUBSTITUTE($Q407," ",""))),",",REPT(" ",50)),50*COLUMNS($Q:S),50))),SUBSTITUTE(SUBSTITUTE(SUBSTITUTE(R407,AA407,""),".","")," ","")),""))),AE407)</f>
        <v>#VALUE!</v>
      </c>
      <c r="AC407" s="56" t="e">
        <f t="shared" si="140"/>
        <v>#VALUE!</v>
      </c>
      <c r="AD407" s="57" t="str">
        <f t="shared" si="141"/>
        <v/>
      </c>
      <c r="AE407" t="str">
        <f t="array" ref="AE407">IFERROR(INDEX(elem_res,MATCH(TRUE,ISNUMBER(SEARCH(elem_ext,AA407)),0)),"")</f>
        <v/>
      </c>
      <c r="AF407" t="str">
        <f t="shared" si="142"/>
        <v xml:space="preserve"> </v>
      </c>
      <c r="AG407" t="str">
        <f t="shared" si="143"/>
        <v/>
      </c>
      <c r="AH407" t="e">
        <f t="shared" si="144"/>
        <v>#VALUE!</v>
      </c>
      <c r="AI407" t="str">
        <f t="shared" si="145"/>
        <v/>
      </c>
      <c r="AJ407" t="str">
        <f t="shared" si="146"/>
        <v/>
      </c>
      <c r="AK407" t="str">
        <f t="shared" si="147"/>
        <v/>
      </c>
      <c r="AL407" t="str">
        <f t="shared" si="148"/>
        <v/>
      </c>
      <c r="AM407" t="str">
        <f>IF(R407="","",'School Form 1-Copy'!$F$4)</f>
        <v/>
      </c>
      <c r="AN407" t="str">
        <f>IF(R407="","",'School Form 1-Copy'!$F$3)</f>
        <v/>
      </c>
      <c r="AO407" t="str">
        <f>IF(R407="","",'School Form 1-Copy'!$AH$3)</f>
        <v/>
      </c>
      <c r="AP407" t="str">
        <f>IF(R407="","",'School Form 1-Copy'!$S$3)</f>
        <v/>
      </c>
      <c r="AQ407" t="str">
        <f>IF(R407="","",IF('School Form 1-Copy'!$K$3="NCR","NCR",IF('School Form 1-Copy'!$K$3="ARMM","ARMM",IF('School Form 1-Copy'!$K$3="CARAGA","CARAGA",MID('School Form 1-Copy'!$K$3,FIND(" ",'School Form 1-Copy'!$K$3)+1,256)))))</f>
        <v/>
      </c>
      <c r="AR407" t="str">
        <f>IF(R407="","",MID('School Form 1-Copy'!$AB$4,FIND(" ",'School Form 1-Copy'!$AB$4)+1,256))</f>
        <v/>
      </c>
      <c r="AS407" t="str">
        <f>IF(R407="","",'School Form 1-Copy'!$AH$4)</f>
        <v/>
      </c>
      <c r="AT407" t="str">
        <f>IF(S407="","",'School Form 1-Copy'!$S$4)</f>
        <v/>
      </c>
      <c r="AU407" t="str">
        <f ca="1">IF(AM407="","",INDIRECT("'"&amp;"School Form 1-Copy"&amp;"'!"&amp;"AD"&amp;MATCH("*Prepared*",'School Form 1-Copy'!$AD$1:$AD$1000,0)+1))</f>
        <v/>
      </c>
    </row>
    <row r="408" spans="9:47">
      <c r="I408" t="str">
        <f t="shared" si="149"/>
        <v/>
      </c>
      <c r="J408" t="str">
        <f>IF(I408="","",VLOOKUP(F204,IF({1,0},'School Form 1-Copy'!$C$1:$C$1000,'School Form 1-Copy'!$A$1:$A$1000),2,0))</f>
        <v/>
      </c>
      <c r="K408" t="str">
        <f t="shared" si="150"/>
        <v/>
      </c>
      <c r="L408" t="str">
        <f t="shared" si="151"/>
        <v/>
      </c>
      <c r="M408" t="str">
        <f t="array" ref="M408">LOOKUP("zzzzz",CHOOSE({1,2},"",INDEX(I:I,SMALL(IF($I$3:$I$1000&lt;&gt;"",ROW($I$3:$I$1000)),ROWS($M$3:M408)))))</f>
        <v/>
      </c>
      <c r="N408" t="str">
        <f t="shared" si="133"/>
        <v/>
      </c>
      <c r="O408" t="str">
        <f t="shared" si="134"/>
        <v/>
      </c>
      <c r="P408" t="str">
        <f t="shared" si="135"/>
        <v/>
      </c>
      <c r="Q408" t="str">
        <f t="shared" si="136"/>
        <v/>
      </c>
      <c r="R408" t="str">
        <f>IFERROR(TRIM(MID(SUBSTITUTE(SUBSTITUTE(","&amp;$M408," ",", ",LEN($M408)-LEN(SUBSTITUTE($M408," ",""))),",",REPT(" ",50)),50*COLUMNS($M:M),50)),"")</f>
        <v/>
      </c>
      <c r="S408" t="str">
        <f>IFERROR(TRIM(MID(SUBSTITUTE(SUBSTITUTE(","&amp;$M408," ",", ",LEN($M408)-LEN(SUBSTITUTE($M408," ",""))),",",REPT(" ",50)),50*COLUMNS($M:N),50)),"")</f>
        <v/>
      </c>
      <c r="T408" t="str">
        <f>IFERROR(TRIM(MID(SUBSTITUTE(SUBSTITUTE(","&amp;$M408," ",", ",LEN($M408)-LEN(SUBSTITUTE($M408," ",""))),",",REPT(" ",50)),50*COLUMNS($M:O),50)),"")</f>
        <v/>
      </c>
      <c r="U408" t="str">
        <f>IFERROR(TRIM(MID(SUBSTITUTE(SUBSTITUTE(","&amp;$M408," ",", ",LEN($M408)-LEN(SUBSTITUTE($M408," ",""))),",",REPT(" ",50)),50*COLUMNS($M:P),50)),"")</f>
        <v/>
      </c>
      <c r="V408" s="53" t="e">
        <f>IF(LEN(TRIM(MID(SUBSTITUTE(SUBSTITUTE(","&amp;$Q408," ",", ",LEN($Q408)-LEN(SUBSTITUTE($Q408," ",""))),",",REPT(" ",50)),50*COLUMNS($Q:S),50)))&gt;3,TRIM(MID(SUBSTITUTE(SUBSTITUTE(","&amp;$Q408," ",", ",LEN($Q408)-LEN(SUBSTITUTE($Q408," ",""))),",",REPT(" ",50)),50*COLUMNS($Q:S),50)),"")</f>
        <v>#VALUE!</v>
      </c>
      <c r="W408" s="53" t="e">
        <f t="shared" si="137"/>
        <v>#VALUE!</v>
      </c>
      <c r="X408" t="e">
        <f t="shared" si="132"/>
        <v>#VALUE!</v>
      </c>
      <c r="Y408" s="54" t="e">
        <f t="shared" si="138"/>
        <v>#VALUE!</v>
      </c>
      <c r="Z408" s="53" t="e">
        <f>IF(AND(LEN(TRIM(MID(SUBSTITUTE(SUBSTITUTE(","&amp;$R408," ",", ",LEN($R408)-LEN(SUBSTITUTE($R408," ",""))),",",REPT(" ",50)),50*COLUMNS($R:R),50))&gt;0),LEFT(TRIM(MID(SUBSTITUTE(SUBSTITUTE(","&amp;$R408," ",", ",LEN($R408)-LEN(SUBSTITUTE($R408," ",""))),",",REPT(" ",50)),50*COLUMNS($R:R),50)),1)="I",LEFT(TRIM(MID(SUBSTITUTE(SUBSTITUTE(","&amp;$R408," ",", ",LEN($R408)-LEN(SUBSTITUTE($R408," ",""))),",",REPT(" ",50)),50*COLUMNS($R:R),50)),1)="V",LEFT(TRIM(MID(SUBSTITUTE(SUBSTITUTE(","&amp;$R408," ",", ",LEN($R408)-LEN(SUBSTITUTE($R408," ",""))),",",REPT(" ",50)),50*COLUMNS($R:R),50)),1)="X",LEFT(TRIM(MID(SUBSTITUTE(SUBSTITUTE(","&amp;$R408," ",", ",LEN($R408)-LEN(SUBSTITUTE($R408," ",""))),",",REPT(" ",50)),50*COLUMNS($R:R),50)),1)="J"),TRIM(MID(SUBSTITUTE(SUBSTITUTE(","&amp;$R408," ",", ",LEN($R408)-LEN(SUBSTITUTE($R408," ",""))),",",REPT(" ",50)),50*COLUMNS($R:R),50)),R408)</f>
        <v>#VALUE!</v>
      </c>
      <c r="AA408" s="55" t="str">
        <f t="shared" si="139"/>
        <v xml:space="preserve"> </v>
      </c>
      <c r="AB408" s="56" t="e">
        <f>IF(AE408="",IF(OR(LEFT(W408,1)="I",LEFT(W408,1)="V",LEFT(W408,1)="X",LEFT(W408,2)="JR",LEFT(W408,2)="SR"),IF(LEN(T408)-LEN(SUBSTITUTE(T408," ",""))&gt;=2,LEFT(T408,(FIND(" ",T408,1)-1)),W408),IF(AND(W408="",V408=""),IF(SUBSTITUTE(SUBSTITUTE(SUBSTITUTE(R408,AA408,""),".","")," ","")="",IF(LEN(TRIM(MID(SUBSTITUTE(SUBSTITUTE(","&amp;$Q408," ",", ",LEN($Q408)-LEN(SUBSTITUTE($Q408," ",""))),",",REPT(" ",50)),50*COLUMNS($Q:S),50)))&gt;3,LEFT(TRIM(MID(SUBSTITUTE(SUBSTITUTE(","&amp;$Q408," ",", ",LEN($Q408)-LEN(SUBSTITUTE($Q408," ",""))),",",REPT(" ",50)),50*COLUMNS($Q:S),50)),3),TRIM(MID(SUBSTITUTE(SUBSTITUTE(","&amp;$Q408," ",", ",LEN($Q408)-LEN(SUBSTITUTE($Q408," ",""))),",",REPT(" ",50)),50*COLUMNS($Q:S),50))),SUBSTITUTE(SUBSTITUTE(SUBSTITUTE(R408,AA408,""),".","")," ","")),IF(AND(LEN(W408)&gt;0,LEN(V408)&gt;0),IF(SUBSTITUTE(SUBSTITUTE(SUBSTITUTE(R408,AA408,""),".","")," ","")="",IF(LEN(TRIM(MID(SUBSTITUTE(SUBSTITUTE(","&amp;$Q408," ",", ",LEN($Q408)-LEN(SUBSTITUTE($Q408," ",""))),",",REPT(" ",50)),50*COLUMNS($Q:S),50)))&gt;3,LEFT(TRIM(MID(SUBSTITUTE(SUBSTITUTE(","&amp;$Q408," ",", ",LEN($Q408)-LEN(SUBSTITUTE($Q408," ",""))),",",REPT(" ",50)),50*COLUMNS($Q:S),50)),3),TRIM(MID(SUBSTITUTE(SUBSTITUTE(","&amp;$Q408," ",", ",LEN($Q408)-LEN(SUBSTITUTE($Q408," ",""))),",",REPT(" ",50)),50*COLUMNS($Q:S),50))),SUBSTITUTE(SUBSTITUTE(SUBSTITUTE(R408,AA408,""),".","")," ","")),""))),AE408)</f>
        <v>#VALUE!</v>
      </c>
      <c r="AC408" s="56" t="e">
        <f t="shared" si="140"/>
        <v>#VALUE!</v>
      </c>
      <c r="AD408" s="57" t="str">
        <f t="shared" si="141"/>
        <v/>
      </c>
      <c r="AE408" t="str">
        <f t="array" ref="AE408">IFERROR(INDEX(elem_res,MATCH(TRUE,ISNUMBER(SEARCH(elem_ext,AA408)),0)),"")</f>
        <v/>
      </c>
      <c r="AF408" t="str">
        <f t="shared" si="142"/>
        <v xml:space="preserve"> </v>
      </c>
      <c r="AG408" t="str">
        <f t="shared" si="143"/>
        <v/>
      </c>
      <c r="AH408" t="e">
        <f t="shared" si="144"/>
        <v>#VALUE!</v>
      </c>
      <c r="AI408" t="str">
        <f t="shared" si="145"/>
        <v/>
      </c>
      <c r="AJ408" t="str">
        <f t="shared" si="146"/>
        <v/>
      </c>
      <c r="AK408" t="str">
        <f t="shared" si="147"/>
        <v/>
      </c>
      <c r="AL408" t="str">
        <f t="shared" si="148"/>
        <v/>
      </c>
      <c r="AM408" t="str">
        <f>IF(R408="","",'School Form 1-Copy'!$F$4)</f>
        <v/>
      </c>
      <c r="AN408" t="str">
        <f>IF(R408="","",'School Form 1-Copy'!$F$3)</f>
        <v/>
      </c>
      <c r="AO408" t="str">
        <f>IF(R408="","",'School Form 1-Copy'!$AH$3)</f>
        <v/>
      </c>
      <c r="AP408" t="str">
        <f>IF(R408="","",'School Form 1-Copy'!$S$3)</f>
        <v/>
      </c>
      <c r="AQ408" t="str">
        <f>IF(R408="","",IF('School Form 1-Copy'!$K$3="NCR","NCR",IF('School Form 1-Copy'!$K$3="ARMM","ARMM",IF('School Form 1-Copy'!$K$3="CARAGA","CARAGA",MID('School Form 1-Copy'!$K$3,FIND(" ",'School Form 1-Copy'!$K$3)+1,256)))))</f>
        <v/>
      </c>
      <c r="AR408" t="str">
        <f>IF(R408="","",MID('School Form 1-Copy'!$AB$4,FIND(" ",'School Form 1-Copy'!$AB$4)+1,256))</f>
        <v/>
      </c>
      <c r="AS408" t="str">
        <f>IF(R408="","",'School Form 1-Copy'!$AH$4)</f>
        <v/>
      </c>
      <c r="AT408" t="str">
        <f>IF(S408="","",'School Form 1-Copy'!$S$4)</f>
        <v/>
      </c>
      <c r="AU408" t="str">
        <f ca="1">IF(AM408="","",INDIRECT("'"&amp;"School Form 1-Copy"&amp;"'!"&amp;"AD"&amp;MATCH("*Prepared*",'School Form 1-Copy'!$AD$1:$AD$1000,0)+1))</f>
        <v/>
      </c>
    </row>
    <row r="409" spans="9:47">
      <c r="I409" t="str">
        <f t="shared" si="149"/>
        <v/>
      </c>
      <c r="J409" t="str">
        <f>IF(I409="","",VLOOKUP(F205,IF({1,0},'School Form 1-Copy'!$C$1:$C$1000,'School Form 1-Copy'!$A$1:$A$1000),2,0))</f>
        <v/>
      </c>
      <c r="K409" t="str">
        <f t="shared" si="150"/>
        <v/>
      </c>
      <c r="L409" t="str">
        <f t="shared" si="151"/>
        <v/>
      </c>
      <c r="M409" t="str">
        <f t="array" ref="M409">LOOKUP("zzzzz",CHOOSE({1,2},"",INDEX(I:I,SMALL(IF($I$3:$I$1000&lt;&gt;"",ROW($I$3:$I$1000)),ROWS($M$3:M409)))))</f>
        <v/>
      </c>
      <c r="N409" t="str">
        <f t="shared" si="133"/>
        <v/>
      </c>
      <c r="O409" t="str">
        <f t="shared" si="134"/>
        <v/>
      </c>
      <c r="P409" t="str">
        <f t="shared" si="135"/>
        <v/>
      </c>
      <c r="Q409" t="str">
        <f t="shared" si="136"/>
        <v/>
      </c>
      <c r="R409" t="str">
        <f>IFERROR(TRIM(MID(SUBSTITUTE(SUBSTITUTE(","&amp;$M409," ",", ",LEN($M409)-LEN(SUBSTITUTE($M409," ",""))),",",REPT(" ",50)),50*COLUMNS($M:M),50)),"")</f>
        <v/>
      </c>
      <c r="S409" t="str">
        <f>IFERROR(TRIM(MID(SUBSTITUTE(SUBSTITUTE(","&amp;$M409," ",", ",LEN($M409)-LEN(SUBSTITUTE($M409," ",""))),",",REPT(" ",50)),50*COLUMNS($M:N),50)),"")</f>
        <v/>
      </c>
      <c r="T409" t="str">
        <f>IFERROR(TRIM(MID(SUBSTITUTE(SUBSTITUTE(","&amp;$M409," ",", ",LEN($M409)-LEN(SUBSTITUTE($M409," ",""))),",",REPT(" ",50)),50*COLUMNS($M:O),50)),"")</f>
        <v/>
      </c>
      <c r="U409" t="str">
        <f>IFERROR(TRIM(MID(SUBSTITUTE(SUBSTITUTE(","&amp;$M409," ",", ",LEN($M409)-LEN(SUBSTITUTE($M409," ",""))),",",REPT(" ",50)),50*COLUMNS($M:P),50)),"")</f>
        <v/>
      </c>
      <c r="V409" s="53" t="e">
        <f>IF(LEN(TRIM(MID(SUBSTITUTE(SUBSTITUTE(","&amp;$Q409," ",", ",LEN($Q409)-LEN(SUBSTITUTE($Q409," ",""))),",",REPT(" ",50)),50*COLUMNS($Q:S),50)))&gt;3,TRIM(MID(SUBSTITUTE(SUBSTITUTE(","&amp;$Q409," ",", ",LEN($Q409)-LEN(SUBSTITUTE($Q409," ",""))),",",REPT(" ",50)),50*COLUMNS($Q:S),50)),"")</f>
        <v>#VALUE!</v>
      </c>
      <c r="W409" s="53" t="e">
        <f t="shared" si="137"/>
        <v>#VALUE!</v>
      </c>
      <c r="X409" t="e">
        <f t="shared" si="132"/>
        <v>#VALUE!</v>
      </c>
      <c r="Y409" s="54" t="e">
        <f t="shared" si="138"/>
        <v>#VALUE!</v>
      </c>
      <c r="Z409" s="53" t="e">
        <f>IF(AND(LEN(TRIM(MID(SUBSTITUTE(SUBSTITUTE(","&amp;$R409," ",", ",LEN($R409)-LEN(SUBSTITUTE($R409," ",""))),",",REPT(" ",50)),50*COLUMNS($R:R),50))&gt;0),LEFT(TRIM(MID(SUBSTITUTE(SUBSTITUTE(","&amp;$R409," ",", ",LEN($R409)-LEN(SUBSTITUTE($R409," ",""))),",",REPT(" ",50)),50*COLUMNS($R:R),50)),1)="I",LEFT(TRIM(MID(SUBSTITUTE(SUBSTITUTE(","&amp;$R409," ",", ",LEN($R409)-LEN(SUBSTITUTE($R409," ",""))),",",REPT(" ",50)),50*COLUMNS($R:R),50)),1)="V",LEFT(TRIM(MID(SUBSTITUTE(SUBSTITUTE(","&amp;$R409," ",", ",LEN($R409)-LEN(SUBSTITUTE($R409," ",""))),",",REPT(" ",50)),50*COLUMNS($R:R),50)),1)="X",LEFT(TRIM(MID(SUBSTITUTE(SUBSTITUTE(","&amp;$R409," ",", ",LEN($R409)-LEN(SUBSTITUTE($R409," ",""))),",",REPT(" ",50)),50*COLUMNS($R:R),50)),1)="J"),TRIM(MID(SUBSTITUTE(SUBSTITUTE(","&amp;$R409," ",", ",LEN($R409)-LEN(SUBSTITUTE($R409," ",""))),",",REPT(" ",50)),50*COLUMNS($R:R),50)),R409)</f>
        <v>#VALUE!</v>
      </c>
      <c r="AA409" s="55" t="str">
        <f t="shared" si="139"/>
        <v xml:space="preserve"> </v>
      </c>
      <c r="AB409" s="56" t="e">
        <f>IF(AE409="",IF(OR(LEFT(W409,1)="I",LEFT(W409,1)="V",LEFT(W409,1)="X",LEFT(W409,2)="JR",LEFT(W409,2)="SR"),IF(LEN(T409)-LEN(SUBSTITUTE(T409," ",""))&gt;=2,LEFT(T409,(FIND(" ",T409,1)-1)),W409),IF(AND(W409="",V409=""),IF(SUBSTITUTE(SUBSTITUTE(SUBSTITUTE(R409,AA409,""),".","")," ","")="",IF(LEN(TRIM(MID(SUBSTITUTE(SUBSTITUTE(","&amp;$Q409," ",", ",LEN($Q409)-LEN(SUBSTITUTE($Q409," ",""))),",",REPT(" ",50)),50*COLUMNS($Q:S),50)))&gt;3,LEFT(TRIM(MID(SUBSTITUTE(SUBSTITUTE(","&amp;$Q409," ",", ",LEN($Q409)-LEN(SUBSTITUTE($Q409," ",""))),",",REPT(" ",50)),50*COLUMNS($Q:S),50)),3),TRIM(MID(SUBSTITUTE(SUBSTITUTE(","&amp;$Q409," ",", ",LEN($Q409)-LEN(SUBSTITUTE($Q409," ",""))),",",REPT(" ",50)),50*COLUMNS($Q:S),50))),SUBSTITUTE(SUBSTITUTE(SUBSTITUTE(R409,AA409,""),".","")," ","")),IF(AND(LEN(W409)&gt;0,LEN(V409)&gt;0),IF(SUBSTITUTE(SUBSTITUTE(SUBSTITUTE(R409,AA409,""),".","")," ","")="",IF(LEN(TRIM(MID(SUBSTITUTE(SUBSTITUTE(","&amp;$Q409," ",", ",LEN($Q409)-LEN(SUBSTITUTE($Q409," ",""))),",",REPT(" ",50)),50*COLUMNS($Q:S),50)))&gt;3,LEFT(TRIM(MID(SUBSTITUTE(SUBSTITUTE(","&amp;$Q409," ",", ",LEN($Q409)-LEN(SUBSTITUTE($Q409," ",""))),",",REPT(" ",50)),50*COLUMNS($Q:S),50)),3),TRIM(MID(SUBSTITUTE(SUBSTITUTE(","&amp;$Q409," ",", ",LEN($Q409)-LEN(SUBSTITUTE($Q409," ",""))),",",REPT(" ",50)),50*COLUMNS($Q:S),50))),SUBSTITUTE(SUBSTITUTE(SUBSTITUTE(R409,AA409,""),".","")," ","")),""))),AE409)</f>
        <v>#VALUE!</v>
      </c>
      <c r="AC409" s="56" t="e">
        <f t="shared" si="140"/>
        <v>#VALUE!</v>
      </c>
      <c r="AD409" s="57" t="str">
        <f t="shared" si="141"/>
        <v/>
      </c>
      <c r="AE409" t="str">
        <f t="array" ref="AE409">IFERROR(INDEX(elem_res,MATCH(TRUE,ISNUMBER(SEARCH(elem_ext,AA409)),0)),"")</f>
        <v/>
      </c>
      <c r="AF409" t="str">
        <f t="shared" si="142"/>
        <v xml:space="preserve"> </v>
      </c>
      <c r="AG409" t="str">
        <f t="shared" si="143"/>
        <v/>
      </c>
      <c r="AH409" t="e">
        <f t="shared" si="144"/>
        <v>#VALUE!</v>
      </c>
      <c r="AI409" t="str">
        <f t="shared" si="145"/>
        <v/>
      </c>
      <c r="AJ409" t="str">
        <f t="shared" si="146"/>
        <v/>
      </c>
      <c r="AK409" t="str">
        <f t="shared" si="147"/>
        <v/>
      </c>
      <c r="AL409" t="str">
        <f t="shared" si="148"/>
        <v/>
      </c>
      <c r="AM409" t="str">
        <f>IF(R409="","",'School Form 1-Copy'!$F$4)</f>
        <v/>
      </c>
      <c r="AN409" t="str">
        <f>IF(R409="","",'School Form 1-Copy'!$F$3)</f>
        <v/>
      </c>
      <c r="AO409" t="str">
        <f>IF(R409="","",'School Form 1-Copy'!$AH$3)</f>
        <v/>
      </c>
      <c r="AP409" t="str">
        <f>IF(R409="","",'School Form 1-Copy'!$S$3)</f>
        <v/>
      </c>
      <c r="AQ409" t="str">
        <f>IF(R409="","",IF('School Form 1-Copy'!$K$3="NCR","NCR",IF('School Form 1-Copy'!$K$3="ARMM","ARMM",IF('School Form 1-Copy'!$K$3="CARAGA","CARAGA",MID('School Form 1-Copy'!$K$3,FIND(" ",'School Form 1-Copy'!$K$3)+1,256)))))</f>
        <v/>
      </c>
      <c r="AR409" t="str">
        <f>IF(R409="","",MID('School Form 1-Copy'!$AB$4,FIND(" ",'School Form 1-Copy'!$AB$4)+1,256))</f>
        <v/>
      </c>
      <c r="AS409" t="str">
        <f>IF(R409="","",'School Form 1-Copy'!$AH$4)</f>
        <v/>
      </c>
      <c r="AT409" t="str">
        <f>IF(S409="","",'School Form 1-Copy'!$S$4)</f>
        <v/>
      </c>
      <c r="AU409" t="str">
        <f ca="1">IF(AM409="","",INDIRECT("'"&amp;"School Form 1-Copy"&amp;"'!"&amp;"AD"&amp;MATCH("*Prepared*",'School Form 1-Copy'!$AD$1:$AD$1000,0)+1))</f>
        <v/>
      </c>
    </row>
    <row r="410" spans="9:47">
      <c r="I410" t="str">
        <f t="shared" si="149"/>
        <v/>
      </c>
      <c r="J410" t="str">
        <f>IF(I410="","",VLOOKUP(F206,IF({1,0},'School Form 1-Copy'!$C$1:$C$1000,'School Form 1-Copy'!$A$1:$A$1000),2,0))</f>
        <v/>
      </c>
      <c r="K410" t="str">
        <f t="shared" si="150"/>
        <v/>
      </c>
      <c r="L410" t="str">
        <f t="shared" si="151"/>
        <v/>
      </c>
      <c r="M410" t="str">
        <f t="array" ref="M410">LOOKUP("zzzzz",CHOOSE({1,2},"",INDEX(I:I,SMALL(IF($I$3:$I$1000&lt;&gt;"",ROW($I$3:$I$1000)),ROWS($M$3:M410)))))</f>
        <v/>
      </c>
      <c r="N410" t="str">
        <f t="shared" si="133"/>
        <v/>
      </c>
      <c r="O410" t="str">
        <f t="shared" si="134"/>
        <v/>
      </c>
      <c r="P410" t="str">
        <f t="shared" si="135"/>
        <v/>
      </c>
      <c r="Q410" t="str">
        <f t="shared" si="136"/>
        <v/>
      </c>
      <c r="R410" t="str">
        <f>IFERROR(TRIM(MID(SUBSTITUTE(SUBSTITUTE(","&amp;$M410," ",", ",LEN($M410)-LEN(SUBSTITUTE($M410," ",""))),",",REPT(" ",50)),50*COLUMNS($M:M),50)),"")</f>
        <v/>
      </c>
      <c r="S410" t="str">
        <f>IFERROR(TRIM(MID(SUBSTITUTE(SUBSTITUTE(","&amp;$M410," ",", ",LEN($M410)-LEN(SUBSTITUTE($M410," ",""))),",",REPT(" ",50)),50*COLUMNS($M:N),50)),"")</f>
        <v/>
      </c>
      <c r="T410" t="str">
        <f>IFERROR(TRIM(MID(SUBSTITUTE(SUBSTITUTE(","&amp;$M410," ",", ",LEN($M410)-LEN(SUBSTITUTE($M410," ",""))),",",REPT(" ",50)),50*COLUMNS($M:O),50)),"")</f>
        <v/>
      </c>
      <c r="U410" t="str">
        <f>IFERROR(TRIM(MID(SUBSTITUTE(SUBSTITUTE(","&amp;$M410," ",", ",LEN($M410)-LEN(SUBSTITUTE($M410," ",""))),",",REPT(" ",50)),50*COLUMNS($M:P),50)),"")</f>
        <v/>
      </c>
      <c r="V410" s="53" t="e">
        <f>IF(LEN(TRIM(MID(SUBSTITUTE(SUBSTITUTE(","&amp;$Q410," ",", ",LEN($Q410)-LEN(SUBSTITUTE($Q410," ",""))),",",REPT(" ",50)),50*COLUMNS($Q:S),50)))&gt;3,TRIM(MID(SUBSTITUTE(SUBSTITUTE(","&amp;$Q410," ",", ",LEN($Q410)-LEN(SUBSTITUTE($Q410," ",""))),",",REPT(" ",50)),50*COLUMNS($Q:S),50)),"")</f>
        <v>#VALUE!</v>
      </c>
      <c r="W410" s="53" t="e">
        <f t="shared" si="137"/>
        <v>#VALUE!</v>
      </c>
      <c r="X410" t="e">
        <f t="shared" si="132"/>
        <v>#VALUE!</v>
      </c>
      <c r="Y410" s="54" t="e">
        <f t="shared" si="138"/>
        <v>#VALUE!</v>
      </c>
      <c r="Z410" s="53" t="e">
        <f>IF(AND(LEN(TRIM(MID(SUBSTITUTE(SUBSTITUTE(","&amp;$R410," ",", ",LEN($R410)-LEN(SUBSTITUTE($R410," ",""))),",",REPT(" ",50)),50*COLUMNS($R:R),50))&gt;0),LEFT(TRIM(MID(SUBSTITUTE(SUBSTITUTE(","&amp;$R410," ",", ",LEN($R410)-LEN(SUBSTITUTE($R410," ",""))),",",REPT(" ",50)),50*COLUMNS($R:R),50)),1)="I",LEFT(TRIM(MID(SUBSTITUTE(SUBSTITUTE(","&amp;$R410," ",", ",LEN($R410)-LEN(SUBSTITUTE($R410," ",""))),",",REPT(" ",50)),50*COLUMNS($R:R),50)),1)="V",LEFT(TRIM(MID(SUBSTITUTE(SUBSTITUTE(","&amp;$R410," ",", ",LEN($R410)-LEN(SUBSTITUTE($R410," ",""))),",",REPT(" ",50)),50*COLUMNS($R:R),50)),1)="X",LEFT(TRIM(MID(SUBSTITUTE(SUBSTITUTE(","&amp;$R410," ",", ",LEN($R410)-LEN(SUBSTITUTE($R410," ",""))),",",REPT(" ",50)),50*COLUMNS($R:R),50)),1)="J"),TRIM(MID(SUBSTITUTE(SUBSTITUTE(","&amp;$R410," ",", ",LEN($R410)-LEN(SUBSTITUTE($R410," ",""))),",",REPT(" ",50)),50*COLUMNS($R:R),50)),R410)</f>
        <v>#VALUE!</v>
      </c>
      <c r="AA410" s="55" t="str">
        <f t="shared" si="139"/>
        <v xml:space="preserve"> </v>
      </c>
      <c r="AB410" s="56" t="e">
        <f>IF(AE410="",IF(OR(LEFT(W410,1)="I",LEFT(W410,1)="V",LEFT(W410,1)="X",LEFT(W410,2)="JR",LEFT(W410,2)="SR"),IF(LEN(T410)-LEN(SUBSTITUTE(T410," ",""))&gt;=2,LEFT(T410,(FIND(" ",T410,1)-1)),W410),IF(AND(W410="",V410=""),IF(SUBSTITUTE(SUBSTITUTE(SUBSTITUTE(R410,AA410,""),".","")," ","")="",IF(LEN(TRIM(MID(SUBSTITUTE(SUBSTITUTE(","&amp;$Q410," ",", ",LEN($Q410)-LEN(SUBSTITUTE($Q410," ",""))),",",REPT(" ",50)),50*COLUMNS($Q:S),50)))&gt;3,LEFT(TRIM(MID(SUBSTITUTE(SUBSTITUTE(","&amp;$Q410," ",", ",LEN($Q410)-LEN(SUBSTITUTE($Q410," ",""))),",",REPT(" ",50)),50*COLUMNS($Q:S),50)),3),TRIM(MID(SUBSTITUTE(SUBSTITUTE(","&amp;$Q410," ",", ",LEN($Q410)-LEN(SUBSTITUTE($Q410," ",""))),",",REPT(" ",50)),50*COLUMNS($Q:S),50))),SUBSTITUTE(SUBSTITUTE(SUBSTITUTE(R410,AA410,""),".","")," ","")),IF(AND(LEN(W410)&gt;0,LEN(V410)&gt;0),IF(SUBSTITUTE(SUBSTITUTE(SUBSTITUTE(R410,AA410,""),".","")," ","")="",IF(LEN(TRIM(MID(SUBSTITUTE(SUBSTITUTE(","&amp;$Q410," ",", ",LEN($Q410)-LEN(SUBSTITUTE($Q410," ",""))),",",REPT(" ",50)),50*COLUMNS($Q:S),50)))&gt;3,LEFT(TRIM(MID(SUBSTITUTE(SUBSTITUTE(","&amp;$Q410," ",", ",LEN($Q410)-LEN(SUBSTITUTE($Q410," ",""))),",",REPT(" ",50)),50*COLUMNS($Q:S),50)),3),TRIM(MID(SUBSTITUTE(SUBSTITUTE(","&amp;$Q410," ",", ",LEN($Q410)-LEN(SUBSTITUTE($Q410," ",""))),",",REPT(" ",50)),50*COLUMNS($Q:S),50))),SUBSTITUTE(SUBSTITUTE(SUBSTITUTE(R410,AA410,""),".","")," ","")),""))),AE410)</f>
        <v>#VALUE!</v>
      </c>
      <c r="AC410" s="56" t="e">
        <f t="shared" si="140"/>
        <v>#VALUE!</v>
      </c>
      <c r="AD410" s="57" t="str">
        <f t="shared" si="141"/>
        <v/>
      </c>
      <c r="AE410" t="str">
        <f t="array" ref="AE410">IFERROR(INDEX(elem_res,MATCH(TRUE,ISNUMBER(SEARCH(elem_ext,AA410)),0)),"")</f>
        <v/>
      </c>
      <c r="AF410" t="str">
        <f t="shared" si="142"/>
        <v xml:space="preserve"> </v>
      </c>
      <c r="AG410" t="str">
        <f t="shared" si="143"/>
        <v/>
      </c>
      <c r="AH410" t="e">
        <f t="shared" si="144"/>
        <v>#VALUE!</v>
      </c>
      <c r="AI410" t="str">
        <f t="shared" si="145"/>
        <v/>
      </c>
      <c r="AJ410" t="str">
        <f t="shared" si="146"/>
        <v/>
      </c>
      <c r="AK410" t="str">
        <f t="shared" si="147"/>
        <v/>
      </c>
      <c r="AL410" t="str">
        <f t="shared" si="148"/>
        <v/>
      </c>
      <c r="AM410" t="str">
        <f>IF(R410="","",'School Form 1-Copy'!$F$4)</f>
        <v/>
      </c>
      <c r="AN410" t="str">
        <f>IF(R410="","",'School Form 1-Copy'!$F$3)</f>
        <v/>
      </c>
      <c r="AO410" t="str">
        <f>IF(R410="","",'School Form 1-Copy'!$AH$3)</f>
        <v/>
      </c>
      <c r="AP410" t="str">
        <f>IF(R410="","",'School Form 1-Copy'!$S$3)</f>
        <v/>
      </c>
      <c r="AQ410" t="str">
        <f>IF(R410="","",IF('School Form 1-Copy'!$K$3="NCR","NCR",IF('School Form 1-Copy'!$K$3="ARMM","ARMM",IF('School Form 1-Copy'!$K$3="CARAGA","CARAGA",MID('School Form 1-Copy'!$K$3,FIND(" ",'School Form 1-Copy'!$K$3)+1,256)))))</f>
        <v/>
      </c>
      <c r="AR410" t="str">
        <f>IF(R410="","",MID('School Form 1-Copy'!$AB$4,FIND(" ",'School Form 1-Copy'!$AB$4)+1,256))</f>
        <v/>
      </c>
      <c r="AS410" t="str">
        <f>IF(R410="","",'School Form 1-Copy'!$AH$4)</f>
        <v/>
      </c>
      <c r="AT410" t="str">
        <f>IF(S410="","",'School Form 1-Copy'!$S$4)</f>
        <v/>
      </c>
      <c r="AU410" t="str">
        <f ca="1">IF(AM410="","",INDIRECT("'"&amp;"School Form 1-Copy"&amp;"'!"&amp;"AD"&amp;MATCH("*Prepared*",'School Form 1-Copy'!$AD$1:$AD$1000,0)+1))</f>
        <v/>
      </c>
    </row>
  </sheetData>
  <sheetProtection algorithmName="SHA-512" hashValue="qX9FUUcITCkEenV1OgfKdPJl8ZklNRVUflsR/6VeFXSc1tyjKtl2D72vAvrUvfuTL80Z9jxErz4nwoIaKKMA7g==" saltValue="4+BwFe+ciwNExx/RUPZfDQ==" spinCount="100000" sheet="1" scenarios="1" selectLockedCells="1" selectUnlockedCells="1"/>
  <mergeCells count="1">
    <mergeCell ref="AF1:AI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4"/>
  <sheetViews>
    <sheetView topLeftCell="G1" workbookViewId="0">
      <selection sqref="A1:F1048576"/>
    </sheetView>
  </sheetViews>
  <sheetFormatPr defaultColWidth="8.81640625" defaultRowHeight="14.5"/>
  <cols>
    <col min="1" max="6" width="0" hidden="1" customWidth="1"/>
  </cols>
  <sheetData>
    <row r="1" spans="1:5">
      <c r="A1" t="s">
        <v>26</v>
      </c>
      <c r="C1" t="s">
        <v>30</v>
      </c>
      <c r="E1" t="s">
        <v>32</v>
      </c>
    </row>
    <row r="2" spans="1:5">
      <c r="A2" t="s">
        <v>27</v>
      </c>
      <c r="C2" t="s">
        <v>31</v>
      </c>
      <c r="E2" t="s">
        <v>33</v>
      </c>
    </row>
    <row r="3" spans="1:5">
      <c r="A3" t="s">
        <v>28</v>
      </c>
      <c r="E3" t="s">
        <v>34</v>
      </c>
    </row>
    <row r="4" spans="1:5">
      <c r="A4" t="s">
        <v>29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Front</vt:lpstr>
      <vt:lpstr>Back</vt:lpstr>
      <vt:lpstr>School Form 1-Copy</vt:lpstr>
      <vt:lpstr>elem_ext</vt:lpstr>
      <vt:lpstr>elem_res</vt:lpstr>
      <vt:lpstr>IntegratedSchoolFormsDirectory</vt:lpstr>
      <vt:lpstr>ISF_TABLE1</vt:lpstr>
      <vt:lpstr>iSF_table2</vt:lpstr>
      <vt:lpstr>n_exte</vt:lpstr>
      <vt:lpstr>n_resu</vt:lpstr>
      <vt:lpstr>next</vt:lpstr>
      <vt:lpstr>nres</vt:lpstr>
      <vt:lpstr>Front!Print_Area</vt:lpstr>
    </vt:vector>
  </TitlesOfParts>
  <Manager>wedzmer.munjilul@deped.gov.ph</Manager>
  <Company>Integrated School Forms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Automated SF10 Generator</dc:title>
  <dc:subject>iSF10-Project</dc:subject>
  <dc:creator>Wedzmer B. Munjilul</dc:creator>
  <cp:keywords>Form 137 Elementary, School Forms, DepEd; Integrated School Forms, SF10</cp:keywords>
  <cp:lastModifiedBy>ANDRILON</cp:lastModifiedBy>
  <cp:revision>3</cp:revision>
  <cp:lastPrinted>2020-03-25T01:50:47Z</cp:lastPrinted>
  <dcterms:created xsi:type="dcterms:W3CDTF">2017-04-18T15:45:18Z</dcterms:created>
  <dcterms:modified xsi:type="dcterms:W3CDTF">2024-04-14T05:11:19Z</dcterms:modified>
  <cp:category>Form 137E - Elementary Permanent Record coded and designed by Wedzmer B. Munjilul and tested by the Elementary Group of the School Forms Review 2017</cp:category>
  <cp:version>2</cp:version>
</cp:coreProperties>
</file>