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839bcc6a87b97e/Dokumenter/Leistad Fysioterapi og Trening AS/Master 23-25/IDR4000/Molekylærlab/"/>
    </mc:Choice>
  </mc:AlternateContent>
  <xr:revisionPtr revIDLastSave="0" documentId="8_{CADABA16-75E0-4FD9-A72B-6EF563952A7A}" xr6:coauthVersionLast="47" xr6:coauthVersionMax="47" xr10:uidLastSave="{00000000-0000-0000-0000-000000000000}"/>
  <bookViews>
    <workbookView xWindow="-120" yWindow="-120" windowWidth="29040" windowHeight="15840" xr2:uid="{66B76E14-10BF-4146-BA20-418FD6E8253D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E7" i="1"/>
  <c r="F6" i="1"/>
  <c r="G6" i="1" s="1"/>
  <c r="E6" i="1"/>
  <c r="F5" i="1"/>
  <c r="G5" i="1" s="1"/>
  <c r="E5" i="1"/>
  <c r="F4" i="1"/>
  <c r="G4" i="1" s="1"/>
  <c r="E4" i="1"/>
  <c r="G3" i="1"/>
  <c r="H2" i="1" s="1"/>
  <c r="I2" i="1" s="1"/>
  <c r="F3" i="1"/>
  <c r="E3" i="1"/>
  <c r="G2" i="1"/>
  <c r="E2" i="1"/>
</calcChain>
</file>

<file path=xl/sharedStrings.xml><?xml version="1.0" encoding="utf-8"?>
<sst xmlns="http://schemas.openxmlformats.org/spreadsheetml/2006/main" count="24" uniqueCount="14">
  <si>
    <t>Ct1</t>
  </si>
  <si>
    <t>Ct2</t>
  </si>
  <si>
    <t>Ct3</t>
  </si>
  <si>
    <t>Avg CT</t>
  </si>
  <si>
    <t>Sample quantitty</t>
  </si>
  <si>
    <t>Log (sample quan)</t>
  </si>
  <si>
    <t>Slope/stigningstall</t>
  </si>
  <si>
    <t>Primer efficiency (%)</t>
  </si>
  <si>
    <t>1/1</t>
  </si>
  <si>
    <t>1/10</t>
  </si>
  <si>
    <t>1/100</t>
  </si>
  <si>
    <t>Undetermined</t>
  </si>
  <si>
    <t>1/1000</t>
  </si>
  <si>
    <t>1/100000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</si>
</sst>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2" fillId="0" borderId="0" xfId="1" applyFont="1"/>
    <xf numFmtId="49" fontId="2" fillId="0" borderId="0" xfId="1" applyNumberFormat="1" applyFont="1"/>
    <xf numFmtId="164" fontId="1" fillId="2" borderId="0" xfId="1" applyNumberFormat="1" applyFill="1"/>
    <xf numFmtId="164" fontId="1" fillId="0" borderId="0" xfId="1" applyNumberFormat="1"/>
    <xf numFmtId="3" fontId="1" fillId="0" borderId="0" xfId="1" applyNumberFormat="1"/>
    <xf numFmtId="0" fontId="1" fillId="2" borderId="0" xfId="1" applyFill="1"/>
  </cellXfs>
  <cellStyles count="2">
    <cellStyle name="Normal" xfId="0" builtinId="0"/>
    <cellStyle name="Normal 2" xfId="1" xr:uid="{A820DCE9-19EE-4D9A-A40F-CD28D86060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6478-9438-4478-B255-7A2370731EBF}">
  <dimension ref="A1:J7"/>
  <sheetViews>
    <sheetView tabSelected="1" workbookViewId="0">
      <selection sqref="A1:J7"/>
    </sheetView>
  </sheetViews>
  <sheetFormatPr baseColWidth="10" defaultRowHeight="15" x14ac:dyDescent="0.25"/>
  <sheetData>
    <row r="1" spans="1:10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/>
    </row>
    <row r="2" spans="1:10" x14ac:dyDescent="0.25">
      <c r="A2" s="3" t="s">
        <v>8</v>
      </c>
      <c r="B2" s="4">
        <v>27.804155349731445</v>
      </c>
      <c r="C2" s="4">
        <v>29.638648986816406</v>
      </c>
      <c r="D2" s="4">
        <v>28.648946762084961</v>
      </c>
      <c r="E2" s="5">
        <f t="shared" ref="E2:E7" si="0">AVERAGE(B2:D2)</f>
        <v>28.697250366210938</v>
      </c>
      <c r="F2" s="6">
        <v>1</v>
      </c>
      <c r="G2" s="2">
        <f t="shared" ref="G2:G7" si="1">LOG(F2)</f>
        <v>0</v>
      </c>
      <c r="H2" s="1">
        <f>SLOPE(E2:E4, G2:G4)</f>
        <v>-0.37415742874145508</v>
      </c>
      <c r="I2" s="1">
        <f>(10^(-1/H2)-1)*100</f>
        <v>46962.151452945407</v>
      </c>
      <c r="J2" s="1"/>
    </row>
    <row r="3" spans="1:10" x14ac:dyDescent="0.25">
      <c r="A3" s="3" t="s">
        <v>9</v>
      </c>
      <c r="B3" s="4">
        <v>30.751762390136719</v>
      </c>
      <c r="C3" s="4">
        <v>30.70567512512207</v>
      </c>
      <c r="D3" s="4">
        <v>30.352062225341797</v>
      </c>
      <c r="E3" s="5">
        <f t="shared" si="0"/>
        <v>30.603166580200195</v>
      </c>
      <c r="F3" s="1">
        <f>SUM(1/10)</f>
        <v>0.1</v>
      </c>
      <c r="G3" s="2">
        <f t="shared" si="1"/>
        <v>-1</v>
      </c>
      <c r="H3" s="1"/>
      <c r="I3" s="1"/>
      <c r="J3" s="1"/>
    </row>
    <row r="4" spans="1:10" x14ac:dyDescent="0.25">
      <c r="A4" s="3" t="s">
        <v>10</v>
      </c>
      <c r="B4" s="7" t="s">
        <v>11</v>
      </c>
      <c r="C4" s="4">
        <v>33.925235748291016</v>
      </c>
      <c r="D4" s="4">
        <v>24.96589469909668</v>
      </c>
      <c r="E4" s="5">
        <f t="shared" si="0"/>
        <v>29.445565223693848</v>
      </c>
      <c r="F4" s="1">
        <f>SUM(1/100)</f>
        <v>0.01</v>
      </c>
      <c r="G4" s="2">
        <f t="shared" si="1"/>
        <v>-2</v>
      </c>
      <c r="H4" s="1"/>
      <c r="I4" s="1"/>
      <c r="J4" s="1"/>
    </row>
    <row r="5" spans="1:10" x14ac:dyDescent="0.25">
      <c r="A5" s="3" t="s">
        <v>12</v>
      </c>
      <c r="B5" s="7" t="s">
        <v>11</v>
      </c>
      <c r="C5" s="7" t="s">
        <v>11</v>
      </c>
      <c r="D5" s="7" t="s">
        <v>11</v>
      </c>
      <c r="E5" s="5" t="e">
        <f t="shared" si="0"/>
        <v>#DIV/0!</v>
      </c>
      <c r="F5" s="1">
        <f>SUM(1/1000)</f>
        <v>1E-3</v>
      </c>
      <c r="G5" s="2">
        <f t="shared" si="1"/>
        <v>-3</v>
      </c>
      <c r="H5" s="1"/>
      <c r="I5" s="1"/>
      <c r="J5" s="1"/>
    </row>
    <row r="6" spans="1:10" x14ac:dyDescent="0.25">
      <c r="A6" s="3" t="s">
        <v>13</v>
      </c>
      <c r="B6" s="7" t="s">
        <v>11</v>
      </c>
      <c r="C6" s="7" t="s">
        <v>11</v>
      </c>
      <c r="D6" s="7" t="s">
        <v>11</v>
      </c>
      <c r="E6" s="5" t="e">
        <f t="shared" si="0"/>
        <v>#DIV/0!</v>
      </c>
      <c r="F6" s="1">
        <f>SUM(1/10000)</f>
        <v>1E-4</v>
      </c>
      <c r="G6" s="2">
        <f t="shared" si="1"/>
        <v>-4</v>
      </c>
      <c r="H6" s="1"/>
      <c r="I6" s="1"/>
      <c r="J6" s="1"/>
    </row>
    <row r="7" spans="1:10" x14ac:dyDescent="0.25">
      <c r="A7" s="3" t="s">
        <v>13</v>
      </c>
      <c r="B7" s="7" t="s">
        <v>11</v>
      </c>
      <c r="C7" s="7" t="s">
        <v>11</v>
      </c>
      <c r="D7" s="7" t="s">
        <v>11</v>
      </c>
      <c r="E7" s="5" t="e">
        <f t="shared" si="0"/>
        <v>#DIV/0!</v>
      </c>
      <c r="F7" s="1">
        <f>SUM(1/100000)</f>
        <v>1.0000000000000001E-5</v>
      </c>
      <c r="G7" s="2">
        <f t="shared" si="1"/>
        <v>-5</v>
      </c>
      <c r="H7" s="1"/>
      <c r="I7" s="1"/>
      <c r="J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 Andresen</dc:creator>
  <cp:lastModifiedBy>Petter Leistad</cp:lastModifiedBy>
  <dcterms:created xsi:type="dcterms:W3CDTF">2023-10-23T18:16:53Z</dcterms:created>
  <dcterms:modified xsi:type="dcterms:W3CDTF">2023-10-23T18:18:17Z</dcterms:modified>
</cp:coreProperties>
</file>