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75" windowWidth="17400" windowHeight="8520" activeTab="1"/>
  </bookViews>
  <sheets>
    <sheet name="Formulir A-1" sheetId="5" r:id="rId1"/>
    <sheet name="Formulir B-1" sheetId="4" r:id="rId2"/>
    <sheet name="format usulan" sheetId="15" r:id="rId3"/>
    <sheet name="Formulir C-1" sheetId="6" r:id="rId4"/>
    <sheet name="Realisasi 2012" sheetId="7" r:id="rId5"/>
    <sheet name="SOSBUD" sheetId="11" r:id="rId6"/>
    <sheet name="USULAN RW" sheetId="9" r:id="rId7"/>
    <sheet name="PEMERINTAHAN" sheetId="12" r:id="rId8"/>
    <sheet name="EKONOMI" sheetId="13" r:id="rId9"/>
    <sheet name="FISIK" sheetId="14" r:id="rId10"/>
    <sheet name="REKAP OCID" sheetId="16" r:id="rId11"/>
  </sheets>
  <definedNames>
    <definedName name="_xlnm._FilterDatabase" localSheetId="0" hidden="1">'Formulir A-1'!$A$12:$U$318</definedName>
    <definedName name="_xlnm._FilterDatabase" localSheetId="1" hidden="1">'Formulir B-1'!$A$11:$AB$331</definedName>
    <definedName name="_xlnm.Print_Titles" localSheetId="8">EKONOMI!$9:$11</definedName>
    <definedName name="_xlnm.Print_Titles" localSheetId="9">FISIK!$9:$11</definedName>
    <definedName name="_xlnm.Print_Titles" localSheetId="2">'format usulan'!$10:$12</definedName>
    <definedName name="_xlnm.Print_Titles" localSheetId="0">'Formulir A-1'!$9:$11</definedName>
    <definedName name="_xlnm.Print_Titles" localSheetId="1">'Formulir B-1'!$9:$12</definedName>
    <definedName name="_xlnm.Print_Titles" localSheetId="3">'Formulir C-1'!$11:$13</definedName>
    <definedName name="_xlnm.Print_Titles" localSheetId="7">PEMERINTAHAN!$9:$11</definedName>
    <definedName name="_xlnm.Print_Titles" localSheetId="5">SOSBUD!$9:$11</definedName>
    <definedName name="_xlnm.Print_Titles" localSheetId="6">'USULAN RW'!$9:$11</definedName>
  </definedNames>
  <calcPr calcId="144525"/>
</workbook>
</file>

<file path=xl/calcChain.xml><?xml version="1.0" encoding="utf-8"?>
<calcChain xmlns="http://schemas.openxmlformats.org/spreadsheetml/2006/main">
  <c r="A330" i="4" l="1"/>
  <c r="A331" i="4" s="1"/>
  <c r="A326" i="4"/>
  <c r="A327" i="4" s="1"/>
  <c r="A322" i="4"/>
  <c r="A323" i="4" s="1"/>
  <c r="A318" i="4"/>
  <c r="A319" i="4" s="1"/>
  <c r="A314" i="4"/>
  <c r="A315" i="4" s="1"/>
  <c r="A310" i="4"/>
  <c r="A311" i="4" s="1"/>
  <c r="A307" i="4"/>
  <c r="A303" i="4"/>
  <c r="A304" i="4" s="1"/>
  <c r="A299" i="4"/>
  <c r="A300" i="4" s="1"/>
  <c r="A295" i="4"/>
  <c r="A296" i="4" s="1"/>
  <c r="A291" i="4"/>
  <c r="A292" i="4" s="1"/>
  <c r="A287" i="4"/>
  <c r="A288" i="4" s="1"/>
  <c r="A279" i="4"/>
  <c r="A280" i="4" s="1"/>
  <c r="A275" i="4"/>
  <c r="A276" i="4" s="1"/>
  <c r="A271" i="4"/>
  <c r="A272" i="4" s="1"/>
  <c r="A267" i="4"/>
  <c r="A268" i="4" s="1"/>
  <c r="A259" i="4"/>
  <c r="A260" i="4" s="1"/>
  <c r="A249" i="4"/>
  <c r="A250" i="4" s="1"/>
  <c r="A245" i="4"/>
  <c r="A246" i="4" s="1"/>
  <c r="A237" i="4"/>
  <c r="A238" i="4" s="1"/>
  <c r="A233" i="4"/>
  <c r="A234" i="4" s="1"/>
  <c r="A229" i="4"/>
  <c r="A230" i="4" s="1"/>
  <c r="A209" i="4"/>
  <c r="A210" i="4" s="1"/>
  <c r="A205" i="4"/>
  <c r="A206" i="4" s="1"/>
  <c r="A197" i="4"/>
  <c r="A198" i="4" s="1"/>
  <c r="A193" i="4"/>
  <c r="A194" i="4" s="1"/>
  <c r="A189" i="4"/>
  <c r="A190" i="4" s="1"/>
  <c r="A185" i="4"/>
  <c r="A186" i="4" s="1"/>
  <c r="A177" i="4"/>
  <c r="A178" i="4" s="1"/>
  <c r="A131" i="4"/>
  <c r="A132" i="4" s="1"/>
  <c r="A123" i="4"/>
  <c r="A124" i="4" s="1"/>
  <c r="A119" i="4"/>
  <c r="A120" i="4" s="1"/>
  <c r="A115" i="4"/>
  <c r="A116" i="4" s="1"/>
  <c r="A111" i="4"/>
  <c r="A112" i="4" s="1"/>
  <c r="A107" i="4"/>
  <c r="A108" i="4" s="1"/>
  <c r="A103" i="4"/>
  <c r="A104" i="4" s="1"/>
  <c r="A99" i="4"/>
  <c r="A100" i="4" s="1"/>
  <c r="A60" i="4"/>
  <c r="A61" i="4" s="1"/>
  <c r="A56" i="4"/>
  <c r="A57" i="4" s="1"/>
  <c r="A52" i="4"/>
  <c r="A53" i="4" s="1"/>
  <c r="A44" i="4"/>
  <c r="A45" i="4" s="1"/>
  <c r="A40" i="4"/>
  <c r="A41" i="4" s="1"/>
  <c r="A36" i="4"/>
  <c r="A37" i="4" s="1"/>
  <c r="A32" i="4"/>
  <c r="A33" i="4" s="1"/>
  <c r="A28" i="4"/>
  <c r="A29" i="4" s="1"/>
  <c r="A20" i="4"/>
  <c r="A21" i="4" s="1"/>
  <c r="I208" i="4"/>
  <c r="I209" i="4"/>
  <c r="I210" i="4"/>
  <c r="I130" i="4"/>
  <c r="I48" i="4"/>
  <c r="I49" i="4"/>
  <c r="I51" i="4"/>
  <c r="I52" i="4"/>
  <c r="I53" i="4"/>
  <c r="I19" i="4" l="1"/>
  <c r="I20" i="4"/>
  <c r="I21" i="4"/>
  <c r="I23" i="4"/>
  <c r="I24" i="4"/>
  <c r="I25" i="4"/>
  <c r="I27" i="4"/>
  <c r="I28" i="4"/>
  <c r="I29" i="4"/>
  <c r="I31" i="4"/>
  <c r="I32" i="4"/>
  <c r="I33" i="4"/>
  <c r="I35" i="4"/>
  <c r="I36" i="4"/>
  <c r="I37" i="4"/>
  <c r="I39" i="4"/>
  <c r="I40" i="4"/>
  <c r="I41" i="4"/>
  <c r="I43" i="4"/>
  <c r="I44" i="4"/>
  <c r="I45" i="4"/>
  <c r="I47" i="4"/>
  <c r="I55" i="4"/>
  <c r="I56" i="4"/>
  <c r="I57" i="4"/>
  <c r="I59" i="4"/>
  <c r="I60" i="4"/>
  <c r="I61" i="4"/>
  <c r="I63" i="4"/>
  <c r="I64" i="4"/>
  <c r="I66" i="4"/>
  <c r="I68" i="4"/>
  <c r="I69" i="4"/>
  <c r="I71" i="4"/>
  <c r="I72" i="4"/>
  <c r="I73" i="4"/>
  <c r="I75" i="4"/>
  <c r="I76" i="4"/>
  <c r="I77" i="4"/>
  <c r="I78" i="4"/>
  <c r="I79" i="4"/>
  <c r="I80" i="4"/>
  <c r="I81" i="4"/>
  <c r="I83" i="4"/>
  <c r="I84" i="4"/>
  <c r="I85" i="4"/>
  <c r="I87" i="4"/>
  <c r="I88" i="4"/>
  <c r="I89" i="4"/>
  <c r="I94" i="4"/>
  <c r="I95" i="4"/>
  <c r="I96" i="4"/>
  <c r="I98" i="4"/>
  <c r="I99" i="4"/>
  <c r="I100" i="4"/>
  <c r="I102" i="4"/>
  <c r="I103" i="4"/>
  <c r="I104" i="4"/>
  <c r="I106" i="4"/>
  <c r="I107" i="4"/>
  <c r="I108" i="4"/>
  <c r="I110" i="4"/>
  <c r="I111" i="4"/>
  <c r="I112" i="4"/>
  <c r="I114" i="4"/>
  <c r="I115" i="4"/>
  <c r="I116" i="4"/>
  <c r="I118" i="4"/>
  <c r="I119" i="4"/>
  <c r="I120" i="4"/>
  <c r="I122" i="4"/>
  <c r="I123" i="4"/>
  <c r="I124" i="4"/>
  <c r="I126" i="4"/>
  <c r="I127" i="4"/>
  <c r="I128" i="4"/>
  <c r="I131" i="4"/>
  <c r="I132" i="4"/>
  <c r="I134" i="4"/>
  <c r="I135" i="4"/>
  <c r="I136" i="4"/>
  <c r="I138" i="4"/>
  <c r="I139" i="4"/>
  <c r="I141" i="4"/>
  <c r="I142" i="4"/>
  <c r="I143" i="4"/>
  <c r="I145" i="4"/>
  <c r="I146" i="4"/>
  <c r="I147" i="4"/>
  <c r="I149" i="4"/>
  <c r="I151" i="4"/>
  <c r="I152" i="4"/>
  <c r="I153" i="4"/>
  <c r="I155" i="4"/>
  <c r="I156" i="4"/>
  <c r="I157" i="4"/>
  <c r="I159" i="4"/>
  <c r="I160" i="4"/>
  <c r="I161" i="4"/>
  <c r="I163" i="4"/>
  <c r="I164" i="4"/>
  <c r="I165" i="4"/>
  <c r="I167" i="4"/>
  <c r="I168" i="4"/>
  <c r="I169" i="4"/>
  <c r="I172" i="4"/>
  <c r="I173" i="4"/>
  <c r="I174" i="4"/>
  <c r="I176" i="4"/>
  <c r="I177" i="4"/>
  <c r="I178" i="4"/>
  <c r="I180" i="4"/>
  <c r="I181" i="4"/>
  <c r="I182" i="4"/>
  <c r="I184" i="4"/>
  <c r="I185" i="4"/>
  <c r="I186" i="4"/>
  <c r="I188" i="4"/>
  <c r="I189" i="4"/>
  <c r="I190" i="4"/>
  <c r="I192" i="4"/>
  <c r="I193" i="4"/>
  <c r="I194" i="4"/>
  <c r="I196" i="4"/>
  <c r="I197" i="4"/>
  <c r="I198" i="4"/>
  <c r="I200" i="4"/>
  <c r="I201" i="4"/>
  <c r="I202" i="4"/>
  <c r="I204" i="4"/>
  <c r="I205" i="4"/>
  <c r="I206" i="4"/>
  <c r="I212" i="4"/>
  <c r="I213" i="4"/>
  <c r="I214" i="4"/>
  <c r="I216" i="4"/>
  <c r="I217" i="4"/>
  <c r="I218" i="4"/>
  <c r="I220" i="4"/>
  <c r="I221" i="4"/>
  <c r="I222" i="4"/>
  <c r="I224" i="4"/>
  <c r="I225" i="4"/>
  <c r="I226" i="4"/>
  <c r="I228" i="4"/>
  <c r="I229" i="4"/>
  <c r="I230" i="4"/>
  <c r="I232" i="4"/>
  <c r="I233" i="4"/>
  <c r="I234" i="4"/>
  <c r="I236" i="4"/>
  <c r="I237" i="4"/>
  <c r="I238" i="4"/>
  <c r="I240" i="4"/>
  <c r="I241" i="4"/>
  <c r="I242" i="4"/>
  <c r="I244" i="4"/>
  <c r="I245" i="4"/>
  <c r="I246" i="4"/>
  <c r="I248" i="4"/>
  <c r="I249" i="4"/>
  <c r="I250" i="4"/>
  <c r="I254" i="4"/>
  <c r="I255" i="4"/>
  <c r="I256" i="4"/>
  <c r="I258" i="4"/>
  <c r="I259" i="4"/>
  <c r="I260" i="4"/>
  <c r="I262" i="4"/>
  <c r="I263" i="4"/>
  <c r="I264" i="4"/>
  <c r="I266" i="4"/>
  <c r="I267" i="4"/>
  <c r="I268" i="4"/>
  <c r="I270" i="4"/>
  <c r="I271" i="4"/>
  <c r="I272" i="4"/>
  <c r="I274" i="4"/>
  <c r="I275" i="4"/>
  <c r="I276" i="4"/>
  <c r="I278" i="4"/>
  <c r="I279" i="4"/>
  <c r="I280" i="4"/>
  <c r="I282" i="4"/>
  <c r="I283" i="4"/>
  <c r="I284" i="4"/>
  <c r="I286" i="4"/>
  <c r="I287" i="4"/>
  <c r="I288" i="4"/>
  <c r="I290" i="4"/>
  <c r="I291" i="4"/>
  <c r="I292" i="4"/>
  <c r="I294" i="4"/>
  <c r="I295" i="4"/>
  <c r="I296" i="4"/>
  <c r="I298" i="4"/>
  <c r="I299" i="4"/>
  <c r="I300" i="4"/>
  <c r="I302" i="4"/>
  <c r="I303" i="4"/>
  <c r="I304" i="4"/>
  <c r="I306" i="4"/>
  <c r="I307" i="4"/>
  <c r="I309" i="4"/>
  <c r="I310" i="4"/>
  <c r="I311" i="4"/>
  <c r="I313" i="4"/>
  <c r="I314" i="4"/>
  <c r="I315" i="4"/>
  <c r="I317" i="4"/>
  <c r="I318" i="4"/>
  <c r="I319" i="4"/>
  <c r="I321" i="4"/>
  <c r="I322" i="4"/>
  <c r="I323" i="4"/>
  <c r="I325" i="4"/>
  <c r="I326" i="4"/>
  <c r="I327" i="4"/>
  <c r="I329" i="4"/>
  <c r="I330" i="4"/>
  <c r="I331" i="4"/>
  <c r="A255" i="4" l="1"/>
  <c r="A256" i="4" s="1"/>
  <c r="A173" i="4"/>
  <c r="A174" i="4" s="1"/>
  <c r="A134" i="4"/>
  <c r="A95" i="4"/>
  <c r="A96" i="4" s="1"/>
  <c r="I17" i="4"/>
  <c r="I16" i="4"/>
  <c r="A16" i="4"/>
  <c r="A17" i="4" s="1"/>
  <c r="I15" i="4"/>
  <c r="J20" i="7" l="1"/>
  <c r="H34" i="14"/>
  <c r="H35" i="14"/>
  <c r="H36" i="14"/>
  <c r="H33" i="14"/>
  <c r="H25" i="13"/>
  <c r="H24" i="13"/>
  <c r="H24" i="12"/>
  <c r="H23" i="12"/>
  <c r="H33" i="11"/>
  <c r="H32" i="11"/>
  <c r="H25" i="11"/>
  <c r="H24" i="11"/>
  <c r="H23" i="11"/>
  <c r="B12" i="15" l="1"/>
  <c r="C12" i="15" s="1"/>
  <c r="D12" i="15" s="1"/>
  <c r="F12" i="15" s="1"/>
  <c r="G12" i="15" s="1"/>
  <c r="H12" i="15" s="1"/>
  <c r="I12" i="15" s="1"/>
  <c r="H56" i="14" l="1"/>
  <c r="H34" i="13"/>
  <c r="H41" i="12"/>
  <c r="H40" i="12"/>
  <c r="H52" i="11"/>
  <c r="F38" i="7"/>
  <c r="H73" i="14"/>
  <c r="H74" i="14"/>
  <c r="H75" i="14"/>
  <c r="H76" i="14"/>
  <c r="H72" i="14"/>
  <c r="H59" i="14"/>
  <c r="H60" i="14"/>
  <c r="H58" i="14"/>
  <c r="H43" i="14"/>
  <c r="H44" i="14"/>
  <c r="H45" i="14"/>
  <c r="H46" i="14"/>
  <c r="H47" i="14"/>
  <c r="H48" i="14"/>
  <c r="H49" i="14"/>
  <c r="H50" i="14"/>
  <c r="H42" i="14"/>
  <c r="H40" i="14"/>
  <c r="H39" i="14"/>
  <c r="H38" i="14"/>
  <c r="H27" i="14"/>
  <c r="H23" i="14"/>
  <c r="H22" i="14"/>
  <c r="H21" i="14"/>
  <c r="H50" i="13"/>
  <c r="H49" i="13"/>
  <c r="H48" i="13"/>
  <c r="H46" i="13"/>
  <c r="H41" i="13"/>
  <c r="H40" i="13"/>
  <c r="H39" i="13"/>
  <c r="H32" i="13"/>
  <c r="H31" i="13"/>
  <c r="H30" i="13"/>
  <c r="H29" i="13"/>
  <c r="H27" i="13"/>
  <c r="H22" i="13"/>
  <c r="H21" i="13"/>
  <c r="H20" i="13"/>
  <c r="H18" i="13"/>
  <c r="H17" i="13"/>
  <c r="H53" i="12"/>
  <c r="H52" i="12"/>
  <c r="H47" i="12"/>
  <c r="H44" i="12"/>
  <c r="H45" i="12"/>
  <c r="H46" i="12"/>
  <c r="H43" i="12"/>
  <c r="H32" i="12"/>
  <c r="H31" i="12"/>
  <c r="H30" i="12"/>
  <c r="H29" i="12"/>
  <c r="H27" i="12"/>
  <c r="H26" i="12"/>
  <c r="H21" i="12"/>
  <c r="H19" i="12"/>
  <c r="H18" i="12"/>
  <c r="H64" i="11"/>
  <c r="H65" i="11"/>
  <c r="H66" i="11"/>
  <c r="H63" i="11"/>
  <c r="H61" i="11"/>
  <c r="H55" i="11"/>
  <c r="H54" i="11"/>
  <c r="H39" i="11"/>
  <c r="H40" i="11"/>
  <c r="H41" i="11"/>
  <c r="H38" i="11"/>
  <c r="H36" i="11"/>
  <c r="H35" i="11"/>
  <c r="H31" i="11"/>
  <c r="H30" i="11"/>
  <c r="H29" i="11"/>
  <c r="H21" i="11"/>
  <c r="H20" i="11"/>
  <c r="H19" i="11"/>
  <c r="H20" i="9"/>
  <c r="H19" i="9"/>
  <c r="H21" i="9"/>
  <c r="H23" i="9"/>
  <c r="H24" i="9"/>
  <c r="H25" i="9"/>
  <c r="H26" i="9"/>
  <c r="H27" i="9"/>
  <c r="H29" i="9"/>
  <c r="H30" i="9"/>
  <c r="H32" i="9"/>
  <c r="H33" i="9"/>
  <c r="H34" i="9"/>
  <c r="H35" i="9"/>
  <c r="H37" i="9"/>
  <c r="H38" i="9"/>
  <c r="H39" i="9"/>
  <c r="H41" i="9"/>
  <c r="H42" i="9"/>
  <c r="H46" i="9"/>
  <c r="H47" i="9"/>
  <c r="H49" i="9"/>
  <c r="H50" i="9"/>
  <c r="H51" i="9"/>
  <c r="H53" i="9"/>
  <c r="H56" i="9"/>
  <c r="H57" i="9"/>
  <c r="H58" i="9"/>
  <c r="H59" i="9"/>
  <c r="H62" i="9"/>
  <c r="H63" i="9"/>
  <c r="H64" i="9"/>
  <c r="H66" i="9"/>
  <c r="H67" i="9"/>
  <c r="H69" i="9"/>
  <c r="H71" i="9"/>
  <c r="H72" i="9"/>
  <c r="H74" i="9"/>
  <c r="H75" i="9"/>
  <c r="H76" i="9"/>
  <c r="H77" i="9"/>
  <c r="H79" i="9"/>
  <c r="H80" i="9"/>
  <c r="H81" i="9"/>
  <c r="H82" i="9"/>
  <c r="H83" i="9"/>
  <c r="H85" i="9"/>
  <c r="H86" i="9"/>
  <c r="H87" i="9"/>
  <c r="H88" i="9"/>
  <c r="H89" i="9"/>
  <c r="H91" i="9"/>
  <c r="H92" i="9"/>
  <c r="H94" i="9"/>
  <c r="H95" i="9"/>
  <c r="H103" i="9"/>
  <c r="H104" i="9"/>
  <c r="H106" i="9"/>
  <c r="H107" i="9"/>
  <c r="H109" i="9"/>
  <c r="H110" i="9"/>
  <c r="H111" i="9"/>
  <c r="H113" i="9"/>
  <c r="H114" i="9"/>
  <c r="H115" i="9"/>
  <c r="H116" i="9"/>
  <c r="H118" i="9"/>
  <c r="H121" i="9"/>
  <c r="H122" i="9"/>
  <c r="H125" i="9"/>
  <c r="H126" i="9"/>
  <c r="H128" i="9"/>
  <c r="H130" i="9"/>
  <c r="H131" i="9"/>
  <c r="H132" i="9"/>
  <c r="H135" i="9"/>
  <c r="H136" i="9"/>
  <c r="H137" i="9"/>
  <c r="H138" i="9"/>
  <c r="H139" i="9"/>
  <c r="H140" i="9"/>
  <c r="H142" i="9"/>
  <c r="H143" i="9"/>
  <c r="H144" i="9"/>
  <c r="H148" i="9"/>
  <c r="H154" i="9"/>
  <c r="H155" i="9"/>
  <c r="H156" i="9"/>
  <c r="H158" i="9"/>
  <c r="H159" i="9"/>
  <c r="H160" i="9"/>
  <c r="H161" i="9"/>
  <c r="H162" i="9"/>
  <c r="H163" i="9"/>
  <c r="H164" i="9"/>
  <c r="H165" i="9"/>
  <c r="H166" i="9"/>
  <c r="H168" i="9"/>
  <c r="H169" i="9"/>
  <c r="H172" i="9"/>
  <c r="H173" i="9"/>
  <c r="H174" i="9"/>
  <c r="H176" i="9"/>
  <c r="H177" i="9"/>
  <c r="H178" i="9"/>
  <c r="H179" i="9"/>
  <c r="H180" i="9"/>
  <c r="H186" i="9"/>
  <c r="H187" i="9"/>
  <c r="H188" i="9"/>
  <c r="H189" i="9"/>
  <c r="H190" i="9"/>
  <c r="H66" i="14"/>
  <c r="H65" i="14"/>
  <c r="H64" i="14"/>
  <c r="H63" i="14"/>
  <c r="H62" i="14"/>
  <c r="H53" i="14"/>
  <c r="H52" i="14"/>
  <c r="H19" i="14"/>
  <c r="H18" i="14"/>
  <c r="H17" i="14"/>
  <c r="H16" i="14"/>
  <c r="H15" i="14"/>
  <c r="H14" i="14"/>
  <c r="B11" i="14"/>
  <c r="C11" i="14" s="1"/>
  <c r="D11" i="14" s="1"/>
  <c r="F11" i="14" s="1"/>
  <c r="G11" i="14" s="1"/>
  <c r="H11" i="14" s="1"/>
  <c r="I11" i="14" s="1"/>
  <c r="H44" i="13"/>
  <c r="H43" i="13"/>
  <c r="H37" i="13"/>
  <c r="H15" i="13"/>
  <c r="H14" i="13"/>
  <c r="B11" i="13"/>
  <c r="C11" i="13" s="1"/>
  <c r="D11" i="13" s="1"/>
  <c r="F11" i="13" s="1"/>
  <c r="G11" i="13" s="1"/>
  <c r="H11" i="13" s="1"/>
  <c r="I11" i="13" s="1"/>
  <c r="H50" i="12"/>
  <c r="H49" i="12"/>
  <c r="H38" i="12"/>
  <c r="H37" i="12"/>
  <c r="H36" i="12"/>
  <c r="H35" i="12"/>
  <c r="H34" i="12"/>
  <c r="H16" i="12"/>
  <c r="H15" i="12"/>
  <c r="H14" i="12"/>
  <c r="B11" i="12"/>
  <c r="C11" i="12" s="1"/>
  <c r="D11" i="12" s="1"/>
  <c r="F11" i="12" s="1"/>
  <c r="G11" i="12" s="1"/>
  <c r="H11" i="12" s="1"/>
  <c r="I11" i="12" s="1"/>
  <c r="H59" i="11"/>
  <c r="H58" i="11"/>
  <c r="H57" i="11"/>
  <c r="H48" i="11"/>
  <c r="H47" i="11"/>
  <c r="H45" i="11"/>
  <c r="H44" i="11"/>
  <c r="H43" i="11"/>
  <c r="H17" i="11"/>
  <c r="H16" i="11"/>
  <c r="H15" i="11"/>
  <c r="H14" i="11"/>
  <c r="B11" i="11"/>
  <c r="C11" i="11" s="1"/>
  <c r="D11" i="11" s="1"/>
  <c r="F11" i="11" s="1"/>
  <c r="G11" i="11" s="1"/>
  <c r="H11" i="11" s="1"/>
  <c r="I11" i="11" s="1"/>
  <c r="L141" i="9" l="1"/>
  <c r="H17" i="9"/>
  <c r="H16" i="9"/>
  <c r="H15" i="9"/>
  <c r="H14" i="9"/>
  <c r="B11" i="9" l="1"/>
  <c r="C11" i="9" s="1"/>
  <c r="D11" i="9" s="1"/>
  <c r="F11" i="9" s="1"/>
  <c r="G11" i="9" s="1"/>
  <c r="H11" i="9" s="1"/>
  <c r="I11" i="9" s="1"/>
  <c r="B13" i="6" l="1"/>
  <c r="C13" i="6" s="1"/>
  <c r="B11" i="5"/>
  <c r="C11" i="5" s="1"/>
  <c r="D11" i="5" s="1"/>
  <c r="B12" i="4"/>
  <c r="C12" i="4" s="1"/>
  <c r="D12" i="4" s="1"/>
  <c r="F12" i="4" s="1"/>
  <c r="G12" i="4" s="1"/>
  <c r="I12" i="4" s="1"/>
  <c r="J12" i="4" s="1"/>
  <c r="E13" i="6" l="1"/>
  <c r="F13" i="6" s="1"/>
  <c r="G13" i="6" s="1"/>
  <c r="H13" i="6" s="1"/>
  <c r="I13" i="6" s="1"/>
  <c r="J13" i="6" s="1"/>
  <c r="K13" i="6" s="1"/>
  <c r="L13" i="6" s="1"/>
</calcChain>
</file>

<file path=xl/sharedStrings.xml><?xml version="1.0" encoding="utf-8"?>
<sst xmlns="http://schemas.openxmlformats.org/spreadsheetml/2006/main" count="3493" uniqueCount="873">
  <si>
    <t>(Hasil Musrenbang Partisipatif Tingkat Kelurahan)</t>
  </si>
  <si>
    <t>DAFTAR PRIORITAS MASALAH</t>
  </si>
  <si>
    <t>NO</t>
  </si>
  <si>
    <t>MASALAH</t>
  </si>
  <si>
    <t>LOKASI (RW)</t>
  </si>
  <si>
    <t>KETERANGAN</t>
  </si>
  <si>
    <t>I</t>
  </si>
  <si>
    <t>BIDANG EKONOMI</t>
  </si>
  <si>
    <t>KELURAHAN      : LEUWIGAJAH</t>
  </si>
  <si>
    <t>KECAMATAN      : CIMAHI SELATAN</t>
  </si>
  <si>
    <t>KOTA                   : CIMAHI</t>
  </si>
  <si>
    <t>KEGIATAN</t>
  </si>
  <si>
    <t>LOKASI (RW, RT)</t>
  </si>
  <si>
    <t>VOLUME</t>
  </si>
  <si>
    <t>BIAYA (Rp)</t>
  </si>
  <si>
    <t>SWADAYA</t>
  </si>
  <si>
    <t>APBD</t>
  </si>
  <si>
    <t>TOTAL</t>
  </si>
  <si>
    <t>DAFTAR URUTAN KEGIATAN PRIORITAS KELURAHAN</t>
  </si>
  <si>
    <t>PRIORITAS DAERAH</t>
  </si>
  <si>
    <t>SASARAN DAERAH</t>
  </si>
  <si>
    <t>PROGRAM</t>
  </si>
  <si>
    <t>KEGIATAN PRIORITAS</t>
  </si>
  <si>
    <t>SASARAN KEGIATAN</t>
  </si>
  <si>
    <t>PAGU INDIKATIF</t>
  </si>
  <si>
    <t>SKPD PENANGGUNG JAWAB</t>
  </si>
  <si>
    <t>( YANG AKAN DIUSULKAN KE TINGKAT KECAMATAN )</t>
  </si>
  <si>
    <t>Penata Tk. I</t>
  </si>
  <si>
    <t>II</t>
  </si>
  <si>
    <t>BIDANG SOSIAL BUDAYA</t>
  </si>
  <si>
    <t>III</t>
  </si>
  <si>
    <t>BIDANG FISIK</t>
  </si>
  <si>
    <t xml:space="preserve">                                     KELURAHAN      : LEUWIGAJAH</t>
  </si>
  <si>
    <t xml:space="preserve">                                     KECAMATAN      : CIMAHI SELATAN</t>
  </si>
  <si>
    <t xml:space="preserve">                                     KOTA                   : CIMAHI</t>
  </si>
  <si>
    <t>(Bahan Musrenbang Partisipatif Tingkat Kelurahan)</t>
  </si>
  <si>
    <t>IV</t>
  </si>
  <si>
    <t>BIDANG PEMERINTAHAN</t>
  </si>
  <si>
    <t>AGUS ANWAR, S.Sos</t>
  </si>
  <si>
    <t>NIP. 19590916 198101 1004</t>
  </si>
  <si>
    <t>TAHUN 2013</t>
  </si>
  <si>
    <t>Leuwigajah, 25 Februari 2012</t>
  </si>
  <si>
    <t>LURAH KELURAHAN LEUWIGAJAH</t>
  </si>
  <si>
    <t xml:space="preserve">                                                                                                                                                                                           (Bahan Musrenbang Partisipatif Tingkat Kelurahan)</t>
  </si>
  <si>
    <t>Pemberian bea siswa bagi anak berprestasi dari kalangan keluarga kurang mampu</t>
  </si>
  <si>
    <t>Pendirian dan pengembangan sanggar seni sebagai wadah untuk menampung aspirasi, kreatifitas dan bakat seni daerah/lokal dari para remaja generasi muda</t>
  </si>
  <si>
    <t>Perbaikan jalan setapak/jalan lingkungan yang rusak</t>
  </si>
  <si>
    <t>Perbaikan kirmir yang rusak</t>
  </si>
  <si>
    <t xml:space="preserve">Rehabilitasi rumah tidak layak huni </t>
  </si>
  <si>
    <t>Perlu Pendataan dan Verifikasi Lapangan</t>
  </si>
  <si>
    <t>Kel.Leuwigajah</t>
  </si>
  <si>
    <t>BIDANG I</t>
  </si>
  <si>
    <t>Pemberian Bea Siswa pendidikan</t>
  </si>
  <si>
    <t>Program bea siswa pendidikan bagi anak berprestasi dan kurang mampu</t>
  </si>
  <si>
    <t>Terselenggaranya program wajib belajar anak usia sekolah secara maksimal</t>
  </si>
  <si>
    <t>Kelurahan</t>
  </si>
  <si>
    <t>Bantuan dana stimulan untuk kelancaran operasional kegiatan</t>
  </si>
  <si>
    <t>Bantuan Dana operasional Kegiatan pendidikan di PAUD, TK, TPA</t>
  </si>
  <si>
    <t>Terselenggaranya pendidikan dengan baik</t>
  </si>
  <si>
    <t>Jaminan kesehatan Jamkesmas dan kesejahteraan sosial Raskin</t>
  </si>
  <si>
    <t>Pendataan ulang tepat sasaran bagi warga miskin yang layak dibantu</t>
  </si>
  <si>
    <t>Layanan Jamkesmas dan Raskin tepat sasaran bagi warga miskin yang benar-benar membutuhkan</t>
  </si>
  <si>
    <t>Bantuan Dana operasional Kegiatan kerohanian</t>
  </si>
  <si>
    <t>12 Kali</t>
  </si>
  <si>
    <t>1 Kali</t>
  </si>
  <si>
    <t>Terselenggaranya kegiatan kerohanian dengan baik</t>
  </si>
  <si>
    <t>Pengadaan alat bantu fisik bagi kaum Lansia</t>
  </si>
  <si>
    <t>Pelatihan Keterampilan dan ketenagakerjaan</t>
  </si>
  <si>
    <t>Pelatihan keterampilan non formal untuk bekal wirausaha mandiri</t>
  </si>
  <si>
    <t>Adanya bekal wirausaha yang mandiri</t>
  </si>
  <si>
    <t>Penghargaan hasil seni dan budaya</t>
  </si>
  <si>
    <t>Lomba seni dan budaya lokal</t>
  </si>
  <si>
    <t>Terpeliharanya seni dan budaya daerah</t>
  </si>
  <si>
    <t>Pembinaaan wilayah</t>
  </si>
  <si>
    <t>Sosialisasi dan pembinaan terhadap pengurus RT dan RW tentang prosedur pelayan publik yang baik dan sesuai peraturan</t>
  </si>
  <si>
    <t>Pengurus RT dan RW memahami prosedur pelayan publik yang baik</t>
  </si>
  <si>
    <t>BIDANG II</t>
  </si>
  <si>
    <t>Pengembangan Usaha Ekonomi Kecil</t>
  </si>
  <si>
    <t>Adanya alat bantu fisik untuk memudahkan kaum lansia dalam beraktifitas sehari-hari</t>
  </si>
  <si>
    <t>Seminar,diskusi, pelatihan tentang seluk beluk dunia usaha mulai dari cara memulai, permodalan,pemasaran dan pengembangan usaha</t>
  </si>
  <si>
    <t>Bantuan kemudahan ijin usaha, permodalan, jaringan pemasaran dan labelisasi serta sertifikasi hasil usaha</t>
  </si>
  <si>
    <t>BIDANG III</t>
  </si>
  <si>
    <t>Pembangunan saluran air /drainase</t>
  </si>
  <si>
    <t>Pembangunan saluran air /drainase yang rusak</t>
  </si>
  <si>
    <t>Perbaikan saluran/drainase yang rusak</t>
  </si>
  <si>
    <t>Pembangunan jalan setapak/lingkungan</t>
  </si>
  <si>
    <t xml:space="preserve">Pembangunan jalan setapak/lingkungan </t>
  </si>
  <si>
    <t>- pemasangan paving block untuk jalan tanah</t>
  </si>
  <si>
    <t>- perbaikan paving block yang sudah rusak</t>
  </si>
  <si>
    <t>- Pengaspalan untuk jalan tanah</t>
  </si>
  <si>
    <t>Pembangunan sarana tempat ibadah</t>
  </si>
  <si>
    <t>Perbaikan sarana tempat ibadah yang rusak</t>
  </si>
  <si>
    <t>Meningkatkan kelayakan dan kenyamanan dalam beribadah</t>
  </si>
  <si>
    <t>Penambahan PJU Lingkungan</t>
  </si>
  <si>
    <t>terpeliharanya kenyamanan dan keamanan lingkungan</t>
  </si>
  <si>
    <t>Sarana dan Prasarana Fasilitas Umum</t>
  </si>
  <si>
    <t>Penyediaan Air Besih</t>
  </si>
  <si>
    <t>Pembangunan Sumur Pompa dan Sumur Resapan umum</t>
  </si>
  <si>
    <t>Ketersediaan air bresih di masyarakat</t>
  </si>
  <si>
    <t>Kebersihan Lingkungan</t>
  </si>
  <si>
    <t>Penambahan armada pengangkut sampah di masyarakat</t>
  </si>
  <si>
    <t>Terciptanya kondisi lingkungan yang bersih dan sehat</t>
  </si>
  <si>
    <t>15 Buah</t>
  </si>
  <si>
    <t xml:space="preserve">Perbaikan rumah </t>
  </si>
  <si>
    <t>Rehabilitasi rumah tidak layak huni</t>
  </si>
  <si>
    <t>Rumah tidak layak huni menjadi hunian yang lebih nyaman dan sehat</t>
  </si>
  <si>
    <t>Perbaikan jembatan dan gorong-gorong yang rusak</t>
  </si>
  <si>
    <t>Jaminan Kesjahteraan Hari Tua</t>
  </si>
  <si>
    <t>PEMERINTAH KOTA CIMAHI</t>
  </si>
  <si>
    <t>KELURAHAN LEUWIGAJAH</t>
  </si>
  <si>
    <t>Jl. Sadarmanah No. 11 RT.01 RW.05 Telp/Fax 022-6672995 Cimahi 40532</t>
  </si>
  <si>
    <t>KECAMATAN CIMAHI SELATAN</t>
  </si>
  <si>
    <t>No.</t>
  </si>
  <si>
    <t>URAIAN KEGIATAN</t>
  </si>
  <si>
    <t>LOKASI</t>
  </si>
  <si>
    <t>VOL</t>
  </si>
  <si>
    <t>NILAI (Rp)</t>
  </si>
  <si>
    <t>RW.05</t>
  </si>
  <si>
    <t>300 M</t>
  </si>
  <si>
    <t>RW.06</t>
  </si>
  <si>
    <t>RW.02</t>
  </si>
  <si>
    <t>1 Unit</t>
  </si>
  <si>
    <t>RW.10</t>
  </si>
  <si>
    <t>RW.04</t>
  </si>
  <si>
    <t>Pembangunan Drainase</t>
  </si>
  <si>
    <t>Pembangunan Artesis</t>
  </si>
  <si>
    <t>Pembangunan Kirmir</t>
  </si>
  <si>
    <t>DATA KEGIATAN DAN PEMBANGUNAN YANG TELAH DIREALISASI TAHUN ANGGARAN 2011</t>
  </si>
  <si>
    <t xml:space="preserve">Pelatihan kepemimpinan bagi pengurus RT dan RW </t>
  </si>
  <si>
    <t>2.</t>
  </si>
  <si>
    <t>M2</t>
  </si>
  <si>
    <t>unit</t>
  </si>
  <si>
    <t>Bantuan Modal Usaha</t>
  </si>
  <si>
    <t>Org</t>
  </si>
  <si>
    <t>org</t>
  </si>
  <si>
    <t>Sosialisasi Peraturan Daerah/Peraturan walikota dan per UU</t>
  </si>
  <si>
    <t>Unit</t>
  </si>
  <si>
    <t>DAFTAR PRIORITAS KEGIATAN SWADAYA MASYARAKAT TAHUN ANGGARAN 2014</t>
  </si>
  <si>
    <t xml:space="preserve">RW                      : </t>
  </si>
  <si>
    <t>Leuwigajah,  Januari  2013</t>
  </si>
  <si>
    <t>KETUA RW......</t>
  </si>
  <si>
    <t>_______________</t>
  </si>
  <si>
    <t>Pembuatan TPS</t>
  </si>
  <si>
    <t>Pelatihan Kewira Usahaan</t>
  </si>
  <si>
    <t>Pelatihan Keterampilan Kader PKK</t>
  </si>
  <si>
    <t>Perbaikan Saluran Drainase</t>
  </si>
  <si>
    <t>Pengembangan Sanggar Seni sebagai wadah untuk menampung para bakat seni</t>
  </si>
  <si>
    <t>RW.02 (RT.02)</t>
  </si>
  <si>
    <t>Bantuan Pinjaman Modal bagi Usaha Kecil</t>
  </si>
  <si>
    <t>RW.02 (RT.02,05,06,08)</t>
  </si>
  <si>
    <t>RW.02 (RT.01 s/d  08)</t>
  </si>
  <si>
    <t xml:space="preserve">Pemberian santunan anak yatim/yatim piatu dan lansia </t>
  </si>
  <si>
    <t>Pengadaan Sumur Dangkal / Air Bersih</t>
  </si>
  <si>
    <t>RW.08 (RT.01 s/d  10)</t>
  </si>
  <si>
    <t>RW.08 (RT.03)</t>
  </si>
  <si>
    <t>RW.08 (RT.02,07,08)</t>
  </si>
  <si>
    <t>RW.08 (RT.08,09,10)</t>
  </si>
  <si>
    <t>Perbaikan Selokan</t>
  </si>
  <si>
    <t>RW.08 (RT.01 dan 10)</t>
  </si>
  <si>
    <t>RW.08 (RT.01 s/d 10)</t>
  </si>
  <si>
    <t>Pendirian dan pengembangan sanggar seni Qasidah dan Sanggar Keterampilan</t>
  </si>
  <si>
    <t>RW.13 (RT.04 dan 05)</t>
  </si>
  <si>
    <t>RW.13 (RT.02 s/d 05)</t>
  </si>
  <si>
    <t xml:space="preserve">Pelatihan Program Penghayatan dan Pengamalan Pancasila </t>
  </si>
  <si>
    <t>Pelatihan Wirausaha Muda Karang Taruna</t>
  </si>
  <si>
    <t>Pelatihan Karakter Budaya Bangsa</t>
  </si>
  <si>
    <t xml:space="preserve">Pelatihan Khutbah </t>
  </si>
  <si>
    <t>RW.13 (RT.02 dan 03)</t>
  </si>
  <si>
    <t>Bantuan Modal Koperasi</t>
  </si>
  <si>
    <t xml:space="preserve">RW.13 </t>
  </si>
  <si>
    <t>Pkt</t>
  </si>
  <si>
    <t>Pengadaan Motor Sampah</t>
  </si>
  <si>
    <t>RW.13 (RT.02,04,05)</t>
  </si>
  <si>
    <t xml:space="preserve">Perbaikan Sanitasi </t>
  </si>
  <si>
    <t>RW.13 (RT.02 dan 04)</t>
  </si>
  <si>
    <t>Pembanguna Kantor RW</t>
  </si>
  <si>
    <t>RW.13</t>
  </si>
  <si>
    <t>RW.10 (RT.01 s/d 05)</t>
  </si>
  <si>
    <t>RW.10 (RT.02)</t>
  </si>
  <si>
    <t>RW.10 (RT.04 dan 05)</t>
  </si>
  <si>
    <t>Insentiv Guru Ngaji dan pemberian perlengkapan tempat Pengajian</t>
  </si>
  <si>
    <t>Pengadaan Komputer Sekretariat RW dan Mebeuler</t>
  </si>
  <si>
    <t xml:space="preserve">RW.10 </t>
  </si>
  <si>
    <t>Keg</t>
  </si>
  <si>
    <t>Peningkatan sumber daya manusia aspek sosialisasi kepemerintahan</t>
  </si>
  <si>
    <t>Pelatihan Ketua RW melaksanakan fasilitasi kebutuhan warga masyarakat</t>
  </si>
  <si>
    <t xml:space="preserve">Bantuan Modal Usaha </t>
  </si>
  <si>
    <t>Klpk</t>
  </si>
  <si>
    <t>Pelatihan pelaku Usaha Kecil Menengah</t>
  </si>
  <si>
    <t>HA</t>
  </si>
  <si>
    <t>Membuat Ivent Pameran Produk Lokal di Kp. Cireundeu</t>
  </si>
  <si>
    <t>Pengadaan tempat Market Produk Home Industries di sekitar Kp. Cireundeu</t>
  </si>
  <si>
    <t>Pembangunan tembok penahan tanah</t>
  </si>
  <si>
    <t>Pembangunan jalan setapak</t>
  </si>
  <si>
    <t>Perbaikan rumah tidak layak huni</t>
  </si>
  <si>
    <t>Pembangunan tempat pembuangan sampah sementara</t>
  </si>
  <si>
    <t>Pengadaan air bersih (ARTESIS)</t>
  </si>
  <si>
    <t>RW.10 (RT.01 dan 02)</t>
  </si>
  <si>
    <t>titik</t>
  </si>
  <si>
    <t>RW.10 (RT.01,02,03 dan 04)</t>
  </si>
  <si>
    <t>Perbaikan dan pemeliharaan Rumah Ibadah</t>
  </si>
  <si>
    <t>RW.10 (RT.05)</t>
  </si>
  <si>
    <t>Pembangunan gapura batas wilayah Kota Cimahi dengan Kab. Bandung Barat</t>
  </si>
  <si>
    <t>Perbaikan Jembatan Penyebrangan</t>
  </si>
  <si>
    <t>RW.10 (RT.02 dan 04)</t>
  </si>
  <si>
    <t>RW.15 (RT.01 s/d 05)</t>
  </si>
  <si>
    <t>RW.15 (RT.01)</t>
  </si>
  <si>
    <t>Pemberian bantuan sarana pendidikan TKA, TPA</t>
  </si>
  <si>
    <t>RW.16 (RT.02 dan 05)</t>
  </si>
  <si>
    <t>Bantuan peningkatan insentif guru TKA, TPA dan guru ngaji</t>
  </si>
  <si>
    <t>RW.16 (RT.02,03,04,05 dan 08)</t>
  </si>
  <si>
    <t>RW.16 (RT.01 s/d 10)</t>
  </si>
  <si>
    <t>Pemberian bantuan perbaikan sarana ibadah / masjid dan mushola</t>
  </si>
  <si>
    <t>RW.16 (RT.02,04,05,dan 08)</t>
  </si>
  <si>
    <t>Bantuan Modal Usaha Koperasi dan Usaha Kecil</t>
  </si>
  <si>
    <t>Bantuan Pelatihan Perkoperasian</t>
  </si>
  <si>
    <t>Pembinaan Pengusaha Kecil</t>
  </si>
  <si>
    <t>RW.16 (RT.03,04,05,06 dan 07)</t>
  </si>
  <si>
    <t>bantuan perbaikan jalan lingkungan</t>
  </si>
  <si>
    <t>RW.16 (RT.02,05,06 dan 07)</t>
  </si>
  <si>
    <t>Pembangunan dan perbaikan resapan air</t>
  </si>
  <si>
    <t>RW.16 (RT.01,dan 07)</t>
  </si>
  <si>
    <t>Perbaikan drainase</t>
  </si>
  <si>
    <t>RW.16 (RT.01,06 dan 10)</t>
  </si>
  <si>
    <t>Bantuan biaya pembuatan biofori</t>
  </si>
  <si>
    <t>RW.16 (RT.01,dan 10)</t>
  </si>
  <si>
    <t>Bantuan perbaikan jalan setapak</t>
  </si>
  <si>
    <t>RW.16 (RT.06,dan 07)</t>
  </si>
  <si>
    <t>RW.04 (RT.01 s/d 05)</t>
  </si>
  <si>
    <t>Pelatihan Kompetensi Tenaga Pendidik/Tutor PAUD</t>
  </si>
  <si>
    <t>RW.04 (RT.02)</t>
  </si>
  <si>
    <t>RW.04 (RT.01,02 dan 03)</t>
  </si>
  <si>
    <t xml:space="preserve">Pembinaan dan pengembangan Potensi Kesenian Daerah </t>
  </si>
  <si>
    <t>RW.04 (RT.04)</t>
  </si>
  <si>
    <t>RW.04 (RT.01 s/d  05)</t>
  </si>
  <si>
    <t>Pembinaan , Pengawasan dan Penghargaan Koperasi berprestasi</t>
  </si>
  <si>
    <t xml:space="preserve">Perbaikan jalan setapak/jalan lingkungan </t>
  </si>
  <si>
    <t>Perbaikan Pembangunan jalan setapak</t>
  </si>
  <si>
    <t>RW.04 (RT.02,03 dan 04)</t>
  </si>
  <si>
    <t>RW.04 (RT.02,03,04 dan 05)</t>
  </si>
  <si>
    <t>RW.04 (RT.02 dan 03)</t>
  </si>
  <si>
    <t>Perbaikan Sarana MCK dan Air Bersih</t>
  </si>
  <si>
    <t>RW.04 (RT.01 dan 02)</t>
  </si>
  <si>
    <t>Pembuatan Tempat Pembakaran Sampah</t>
  </si>
  <si>
    <t>Bea siswa bagi anak berprestasi dari kalangan keluarga kurang mampu</t>
  </si>
  <si>
    <t>RW.01 (RT.01 s/d  04)</t>
  </si>
  <si>
    <t>Penambahan Jamkesmas bagi Kel. Tidak mampu dan lansia</t>
  </si>
  <si>
    <t>RW.01 (RT.01 s/d 4)</t>
  </si>
  <si>
    <t>Penambahan Kuata Raskin</t>
  </si>
  <si>
    <t>Pengadaan Alat Operasional bagi Pos Bindu dan Pos Yandu</t>
  </si>
  <si>
    <t>RW 01</t>
  </si>
  <si>
    <t>Set</t>
  </si>
  <si>
    <t>RW.14 (RT.01, 03,4 s/d 07)</t>
  </si>
  <si>
    <t>Work Shop Kader PKK</t>
  </si>
  <si>
    <t>RW.14 (RT.01 s/d 08)</t>
  </si>
  <si>
    <t>Pengadaan Sarana Prasarana Kesenian Sunda</t>
  </si>
  <si>
    <t>RW 14 ( RT 07)</t>
  </si>
  <si>
    <t>Penambahan Fasilitas Adm (ATK Buku Panduan Dll)</t>
  </si>
  <si>
    <t>RW.01 (RT.01 s/d  08)</t>
  </si>
  <si>
    <t>Pengadaan Sarana dan Pras bagi Pengurus RT (Komp dll)</t>
  </si>
  <si>
    <t xml:space="preserve">Pelatihan Dasar kepemimpinan bagi pengurus RT dan RW </t>
  </si>
  <si>
    <t>Penyuluhan Hukum (Narkoba)</t>
  </si>
  <si>
    <t>Pelatihan Usaha bagi Masy yang menganggur</t>
  </si>
  <si>
    <t>Bantuan Modal Usaha kecil</t>
  </si>
  <si>
    <t>RW.14 (RT.01 dan 08)</t>
  </si>
  <si>
    <t xml:space="preserve">Pelatihan Kewirausahaan </t>
  </si>
  <si>
    <t>Perbaikan jalan setapak</t>
  </si>
  <si>
    <t>RW.01 (RT.01 s/d 04)</t>
  </si>
  <si>
    <t>M</t>
  </si>
  <si>
    <t xml:space="preserve">Perbaikan Jl. Lingkungan </t>
  </si>
  <si>
    <t>RW.01 (RT.01 s/d 08)</t>
  </si>
  <si>
    <t>Perbaikan Drainase</t>
  </si>
  <si>
    <t>Perbaikan MCK</t>
  </si>
  <si>
    <t>Pengadaan PJU</t>
  </si>
  <si>
    <t>RW 01 ( RT 01 s/d 04)</t>
  </si>
  <si>
    <t>Rutilahu</t>
  </si>
  <si>
    <t>RW 01 ( RT 01 s/d 03)</t>
  </si>
  <si>
    <t>Pembangunan jalan Lingkungan</t>
  </si>
  <si>
    <t>RW.14 (RT.03,04,05)</t>
  </si>
  <si>
    <t>ttk</t>
  </si>
  <si>
    <t>RW.14 (RT.01, s/d 08)</t>
  </si>
  <si>
    <t>PJU</t>
  </si>
  <si>
    <t>Jl. Sadarmanah</t>
  </si>
  <si>
    <t>215 M</t>
  </si>
  <si>
    <t>250 M</t>
  </si>
  <si>
    <t>RW.17</t>
  </si>
  <si>
    <t>140 M</t>
  </si>
  <si>
    <t>200 M</t>
  </si>
  <si>
    <t>1000 M</t>
  </si>
  <si>
    <t>10 Unit</t>
  </si>
  <si>
    <t>Rutilahu BBGR</t>
  </si>
  <si>
    <t>Pengadaan Rak Perpustakaan Masjid</t>
  </si>
  <si>
    <t>RW.11 (RT.08)</t>
  </si>
  <si>
    <t xml:space="preserve">Pengadaan Infokus </t>
  </si>
  <si>
    <t xml:space="preserve">Pengadaan Speaker Wireless </t>
  </si>
  <si>
    <t>RW.11 (RT.01,04,05 dan 07)</t>
  </si>
  <si>
    <t>Perbaikan Instrumen Degung/Gamelan</t>
  </si>
  <si>
    <t xml:space="preserve">RW.11 </t>
  </si>
  <si>
    <t>Pengadaan Instrumen Angklung</t>
  </si>
  <si>
    <t>Pengadaan Sarana dan prasarana Komputer untuk kegiatan administrasi RW</t>
  </si>
  <si>
    <t>RW.11</t>
  </si>
  <si>
    <t>Pengadaan Sarana dan prasarana Meja Tulis untuk kegiatan administrasi RW</t>
  </si>
  <si>
    <t>Pengadaan Sarana dan prasarana Lemari Arsip untuk kegiatan administrasi RW</t>
  </si>
  <si>
    <t>Pengadaan Pakaian LINMAS</t>
  </si>
  <si>
    <t>Stel</t>
  </si>
  <si>
    <t>Pengadaan Handy Talky (Perlengkapan LINMAS)</t>
  </si>
  <si>
    <t>RW.11 (RT,01 s/d 08)</t>
  </si>
  <si>
    <t>Perbaikan Gorong-gorong</t>
  </si>
  <si>
    <t>RW.11 (RT.01 s/d 08)</t>
  </si>
  <si>
    <t>Perbaikan Kantor RW</t>
  </si>
  <si>
    <t>Pembinaan dan Pengembangan Koperasi</t>
  </si>
  <si>
    <t>RW.11 (RT.01,04,05 dan 06)</t>
  </si>
  <si>
    <t>Titik</t>
  </si>
  <si>
    <t>Pelatihan Kader PKK Posyandu, Karang Taruna dan BKR</t>
  </si>
  <si>
    <t>Pelatihan Keterampilan Tenaga Pendidik PAUD</t>
  </si>
  <si>
    <t>Pemberian bantuan Fasilitas Kantor</t>
  </si>
  <si>
    <t>Pelatihan Administrasi Pemerintahan</t>
  </si>
  <si>
    <t>Bantuan Peningkatan Insentif RT/RW</t>
  </si>
  <si>
    <t xml:space="preserve">Jl. Sadarmanah </t>
  </si>
  <si>
    <t>Jl. Cibogo</t>
  </si>
  <si>
    <t>Jl. Komplek Suaka</t>
  </si>
  <si>
    <t>Jl.Komplek Bukit Cibogo Cibogo</t>
  </si>
  <si>
    <t>Jl.  H. Danudin/ Mustofa/Faud</t>
  </si>
  <si>
    <t>Jl.Cisalak</t>
  </si>
  <si>
    <t>Pembangunan Lanjutan Embung</t>
  </si>
  <si>
    <t>Rehabilitasi Drainase</t>
  </si>
  <si>
    <t xml:space="preserve">Program PU </t>
  </si>
  <si>
    <t>Program Perbaikan Rumah</t>
  </si>
  <si>
    <t>Perbaikan karena bencana</t>
  </si>
  <si>
    <t>Penataan Lingkungan Rusunawa</t>
  </si>
  <si>
    <t xml:space="preserve">Normalisasi Sungai Cisangkan </t>
  </si>
  <si>
    <t>Normalisasi Sungai Cijorolot</t>
  </si>
  <si>
    <t>RW.05,06 dan 19</t>
  </si>
  <si>
    <t>Program Dana Bergulir Gugah</t>
  </si>
  <si>
    <t>a.</t>
  </si>
  <si>
    <t>b.</t>
  </si>
  <si>
    <t>c.</t>
  </si>
  <si>
    <t>d.</t>
  </si>
  <si>
    <t>e.</t>
  </si>
  <si>
    <t>f.</t>
  </si>
  <si>
    <t>Pembersihan Drainase (Padat Karya)</t>
  </si>
  <si>
    <t>RW.01 s/d RW.20</t>
  </si>
  <si>
    <t>RW.12</t>
  </si>
  <si>
    <t>RW.07</t>
  </si>
  <si>
    <t>RW.06 dan 08</t>
  </si>
  <si>
    <t>Pembuatan Kirmir</t>
  </si>
  <si>
    <t>Drainase Jl. Sadarmanah</t>
  </si>
  <si>
    <t>Drainase Jl. Kerkof</t>
  </si>
  <si>
    <t xml:space="preserve">Program Penataan Lingkungan </t>
  </si>
  <si>
    <t>Jumlah</t>
  </si>
  <si>
    <t>RW 09, RW 16</t>
  </si>
  <si>
    <t>Leuwigajah, Januari 2012</t>
  </si>
  <si>
    <t>RW.12 (RT.01 s/d 08)</t>
  </si>
  <si>
    <t>Sosialisasi Perda/Perwal dan Per UU</t>
  </si>
  <si>
    <t>RW.12 (RT,01 s/d 08)</t>
  </si>
  <si>
    <t>RW.12 (RT.01,04,05, 07,08)</t>
  </si>
  <si>
    <t>RW.05 (RT.01 s/d 05)</t>
  </si>
  <si>
    <t>Pemberian santunan anak yatim Piatu</t>
  </si>
  <si>
    <t>Pengembangan sanggar seni sebagai wadah untuk menampung aspirasi, kreatifitas dan bakat seni daerah/lokal dari para remaja generasi muda</t>
  </si>
  <si>
    <t>RW.05 (RT03)</t>
  </si>
  <si>
    <t>RW.12 (RT.05)</t>
  </si>
  <si>
    <t>Pelatihan Kompetensi Tenaga Pendidik / Tutor PAUD</t>
  </si>
  <si>
    <t>Pemberian Insentif Tutor PAUD</t>
  </si>
  <si>
    <t>RW.05 (RT.01 s/d  05)</t>
  </si>
  <si>
    <t>Rehabilitasi Rumah Tidak Layak Huni</t>
  </si>
  <si>
    <t>Perbaikan Gorong-gorong / Selokan Jl. Kerkof</t>
  </si>
  <si>
    <t>RW.05 (RT.01,02 dan 04)</t>
  </si>
  <si>
    <t>RW. 03,04,05,06,07,08,09</t>
  </si>
  <si>
    <t>RW.03,04,06,09,19,20</t>
  </si>
  <si>
    <t>RUTILAHU PU</t>
  </si>
  <si>
    <t>RUTILAHU Program Aspirasi</t>
  </si>
  <si>
    <t>RW.03,11,20</t>
  </si>
  <si>
    <t>14 Unit</t>
  </si>
  <si>
    <t>KEMENPERA</t>
  </si>
  <si>
    <t>Pemkot Cimahi</t>
  </si>
  <si>
    <t>Jalan Setapak</t>
  </si>
  <si>
    <t>Jalan Lingkungan/Protokol</t>
  </si>
  <si>
    <t>RW.01 s/d 20</t>
  </si>
  <si>
    <t>Program PNPM</t>
  </si>
  <si>
    <t>RW.02,03,04,05,06,07,08,09,10,18,19,20</t>
  </si>
  <si>
    <t>Pemerintah Pusat</t>
  </si>
  <si>
    <t>Leuwigajah,  JANUARI 2014</t>
  </si>
  <si>
    <t>DAFTAR PRIORITAS KEGIATAN SWADAYA MASYARAKAT TAHUN ANGGARAN 2015</t>
  </si>
  <si>
    <t>DAFTAR KEGIATAN YANG TELAH DILAKSANAKAN PADA TAHUN ANGGARAN 2013</t>
  </si>
  <si>
    <t>Kurangnya modal bagi para pelaku usaha kecil menengah sehingga usaha yang sudah ada menjadi sulit berkembang</t>
  </si>
  <si>
    <t>Kurangnya keterampilan yang dimiliki para Ibu Rumah Tangga Sehingga mereka tidak dapat berperan untuk menambah penghasilan keluarga</t>
  </si>
  <si>
    <t>Bantuan Modal Usaha tambahan melalui program GUGAH atau Koperasi</t>
  </si>
  <si>
    <t>Pelatihan Keterampilan Bagi Ibu Rumah Tangga</t>
  </si>
  <si>
    <t>Tingginya kenakalan remaja ( perkelahian, mabuk) dan banyak pengangguran</t>
  </si>
  <si>
    <t>Kurang tepatnya data warga miskin  ( Jumlah dan identias )</t>
  </si>
  <si>
    <t>Dihentikannya program JAMPERSAL dihawatirkan membuat para ibu bersalin kembali melahirkan di paraji dan dihentikannya program puskesmas keliling membuat warga enggan memeriksakan diri dan keluarganya di posyandu</t>
  </si>
  <si>
    <t xml:space="preserve">Penyuluhan dan pelatihan keterampilan bagi para remaja </t>
  </si>
  <si>
    <t>RT RW dilibatkan dalam pendataan supaya Akurasi data warga miskin tepat</t>
  </si>
  <si>
    <t>Pengaktifan kembali Program JAMPERSAL dan Puskesmas Keliling</t>
  </si>
  <si>
    <t>Penataan  Saluran Pembuangan Air limbah / Drainase</t>
  </si>
  <si>
    <t>m</t>
  </si>
  <si>
    <t>Bedah Rumah</t>
  </si>
  <si>
    <t>RW.08 (RT.01 s/d  09)</t>
  </si>
  <si>
    <t>21</t>
  </si>
  <si>
    <t>Renovasi Mesjid</t>
  </si>
  <si>
    <t>Belum adanya saluran pembuangan air limbah yang baik dan beberapa SPAL yang ada pun dalam kondisi terbuka sehingga menyebabkan bau dan masuknya sampah</t>
  </si>
  <si>
    <t>Mesjid memerlukan renovasi di beberapa bagian</t>
  </si>
  <si>
    <t>Masih banyak rumah yang tidak layak huni</t>
  </si>
  <si>
    <t>RW.08 (RT.01, 03, 04,06, 07, 09, 10 )</t>
  </si>
  <si>
    <t>RW.08 (RT.02 dan RT.08)</t>
  </si>
  <si>
    <t>Pengurusan administrasi kependudukan prosesnya dirasa sulit dan lama, semua administrasi kependudukan hendaknya bisa dilaksanakan sampai Kelurahan saja</t>
  </si>
  <si>
    <t>Banyaknya pemilik tanah yang belum memiliki sertifikat kepemilikan tanah</t>
  </si>
  <si>
    <t>Data Base kependudukan dan pelaksanaan program pembangunan belum rapi/ tertib</t>
  </si>
  <si>
    <t>Memepermudah Proses pengurusan administrasi kependudukan</t>
  </si>
  <si>
    <t>Kemudahan dan keringanan biaya pengurus sertifikat kepemilikan tanah</t>
  </si>
  <si>
    <t>Pengadaan Komputer untuk RT /RW</t>
  </si>
  <si>
    <t>Kurangnya potensi ekonomi di wilayah RW.18 sehingga untuk aspek ekonomi perlunya bimbingan dari instansi yang terkait dalam hal ini Pemerintah kota Cimahi untuk memberikan bimbingan teknis mengenai potensi ekonomi di wilayah RW.18</t>
  </si>
  <si>
    <t>Kurangnya rasa kebersamaan di antara warga masyarakat dan kurangnya  media untuk silaturahmi</t>
  </si>
  <si>
    <t>RW.18 (RT.01 s/d  04)</t>
  </si>
  <si>
    <t>Belum optimalnya pembangunan di wilayah RW.18 sehingga kurang sinergi nya antara pembangunan fisik lingkungan satu dengan  yang lainnya.</t>
  </si>
  <si>
    <t>Kurang memahami tentang peraturan pemerintah dan undang-undang tentang kependudukan dan tentang peraturan Daerah kota Cimahi.</t>
  </si>
  <si>
    <t>Sosialisasi perijinan</t>
  </si>
  <si>
    <t>Sosialisasi Gizi balita</t>
  </si>
  <si>
    <t>sosialisasi tentang kebersihan lingkungan</t>
  </si>
  <si>
    <t>Sosialisasi tentang cara membuang sampah dan peralatannya</t>
  </si>
  <si>
    <t>Penambahan dana insentif RT dan RW</t>
  </si>
  <si>
    <t>Agar proses pembuatan KK dan KTP dipermudah dan dipercepat</t>
  </si>
  <si>
    <t>Penambahan insentif RT dan RW</t>
  </si>
  <si>
    <t>Pembuatan KK dan KTP harus Diercepat</t>
  </si>
  <si>
    <t>pemutihan akta tanah</t>
  </si>
  <si>
    <t>Bantuan modal untuk koperasi</t>
  </si>
  <si>
    <t>RW 03</t>
  </si>
  <si>
    <t>Bantuan modal untuk UKM</t>
  </si>
  <si>
    <t>Menambah pasokan gas</t>
  </si>
  <si>
    <t>Distribusi gas dipelancar</t>
  </si>
  <si>
    <t>Bantuan dana untuk pelatihan karang taruna</t>
  </si>
  <si>
    <t>Diharapkan Bantuan dana dari pemkot untuk pembangunan gerai PKK</t>
  </si>
  <si>
    <t xml:space="preserve">RW.12 </t>
  </si>
  <si>
    <t xml:space="preserve">Perbaikan Jalan </t>
  </si>
  <si>
    <t>Pembangunan Sumur resapan</t>
  </si>
  <si>
    <t xml:space="preserve">Pembuatan jalan setapak </t>
  </si>
  <si>
    <t>Pembangunan Posyandu dan peralatannya</t>
  </si>
  <si>
    <t>pembuatan saluran air sampai RW 02</t>
  </si>
  <si>
    <t>RW12</t>
  </si>
  <si>
    <t>690 m</t>
  </si>
  <si>
    <t>5000 m</t>
  </si>
  <si>
    <t>Banyaknya balita kurang sehat</t>
  </si>
  <si>
    <t xml:space="preserve">Banyak sampah di buang tidak pada tempat </t>
  </si>
  <si>
    <t>Tidak Mempunyai tempah sampah</t>
  </si>
  <si>
    <t>Banyaknya warga tidak tentang cara dalam pengolahan kompos</t>
  </si>
  <si>
    <t>banyaknya pemuda tidak memahami teknologi program out lend , marketing dan komputer</t>
  </si>
  <si>
    <t>masyarakat banyak yang tidak mengetahui proses perijinan perusahaan</t>
  </si>
  <si>
    <t>RW 12</t>
  </si>
  <si>
    <t>RW 04</t>
  </si>
  <si>
    <t>RW 05</t>
  </si>
  <si>
    <t>sosialisasi program outline komputer teknik pembuatan kompos</t>
  </si>
  <si>
    <t>Sosialisasi teknik pembuatan kompos</t>
  </si>
  <si>
    <t>Belum ada gerai outlet PKK</t>
  </si>
  <si>
    <t>Sering langkanya gas yang ada di warung</t>
  </si>
  <si>
    <t>Ada sebagaian pemuda yang tidak mempunyai pekerjaan atau korban PHK</t>
  </si>
  <si>
    <t>Tidak mempunyai modal untuk usaha</t>
  </si>
  <si>
    <t>tidak lancarnyanya dalam distribusi gas</t>
  </si>
  <si>
    <t>Seringnya banjir pada musim hujan</t>
  </si>
  <si>
    <t>adanya jalan yang rusak</t>
  </si>
  <si>
    <t>Kekurangan air pada musim kemarau</t>
  </si>
  <si>
    <t>Tidak memiliki Kantor posyandu</t>
  </si>
  <si>
    <t>RW.03</t>
  </si>
  <si>
    <t>Rusak jalan di RT 07 RW.03</t>
  </si>
  <si>
    <t>Banyaknya kegiatan masyarakat</t>
  </si>
  <si>
    <t>sering terlambattnya dalam realisasi pembuatan KTP dan KK</t>
  </si>
  <si>
    <t>warga ada sebagian tidak mempunyai dokumen pertanahan seperti warkah</t>
  </si>
  <si>
    <t>Bannyaknya kegiatan dilingkungan RW 03</t>
  </si>
  <si>
    <t>Banyaknya masyarakat mengeluhkan pembuatan KK dan KTP terlalu lama</t>
  </si>
  <si>
    <t>Pembangunan danPerbaikan Jalan setapak di lingkungan RW.18</t>
  </si>
  <si>
    <t>Pembangunan dan Perbaikan Drainase</t>
  </si>
  <si>
    <t>RW. 18</t>
  </si>
  <si>
    <t>RW.18</t>
  </si>
  <si>
    <t>Bedah Rumah Tidak Layak Huni</t>
  </si>
  <si>
    <t>UNIT</t>
  </si>
  <si>
    <t>Pembuatan sertifikat Masal [PRONA]</t>
  </si>
  <si>
    <t>Pembuatan akta Kelahiran Masal</t>
  </si>
  <si>
    <t>Percetakan E-KTP di DISDUK</t>
  </si>
  <si>
    <t>Bidang</t>
  </si>
  <si>
    <t>ORG</t>
  </si>
  <si>
    <t>Bantuan Modal Usaha KUKM</t>
  </si>
  <si>
    <t>Pelatihan Kewirausahaan untuk KUKM</t>
  </si>
  <si>
    <t>Sosialisasi Bantuan Modal Usaha dari Pemerintah</t>
  </si>
  <si>
    <t>Bantuan Biaya Sekolah Bagi Keluarga  yang Kurang Mampu</t>
  </si>
  <si>
    <t>Insentif Bagi Pendidikan agama</t>
  </si>
  <si>
    <t>Sosialisasi BPJS</t>
  </si>
  <si>
    <t>Pengadaan Sarana untuk pembuangan sampah       ( Bak Sampah )</t>
  </si>
  <si>
    <t>25 titik</t>
  </si>
  <si>
    <t>Pengadaan Kendaraan RW Siaga ( Roda Empat )</t>
  </si>
  <si>
    <t>RW.01</t>
  </si>
  <si>
    <t>Penambahan Pagu Raskin ( penerima &amp; volume ) serta perbaikan Kualitas beras</t>
  </si>
  <si>
    <t>40 RTS</t>
  </si>
  <si>
    <t>Pengadaan Kendaraan Mobil Ambulance</t>
  </si>
  <si>
    <t>Pengadaan Infocus</t>
  </si>
  <si>
    <t>10 orang</t>
  </si>
  <si>
    <t>Sarana dan Prasarana penunjang Adminstrasi RT/RW ( ATK, Buku Register dll. )</t>
  </si>
  <si>
    <t>1 Paket</t>
  </si>
  <si>
    <t>Sarana Kamtibmas</t>
  </si>
  <si>
    <t>Operasional Kader RW ( Transport dll. )</t>
  </si>
  <si>
    <t>Honor RT/RW Naik ( sesuai UMR )</t>
  </si>
  <si>
    <t>Honor /Operasional bagi Para Kader PKK RT/RW</t>
  </si>
  <si>
    <t>Bantuan UKM</t>
  </si>
  <si>
    <t>20 orang</t>
  </si>
  <si>
    <t>Pelatihan Bagi Wirausaha</t>
  </si>
  <si>
    <t>Sembako Murah / OPM</t>
  </si>
  <si>
    <t>50 KK</t>
  </si>
  <si>
    <t>Modal Usaha bagi pelaku ekonomi / wirausaha / Home industri</t>
  </si>
  <si>
    <t>Pembinaan  Koperasi bagi pengurus / pengelola</t>
  </si>
  <si>
    <t>30 orang            20 Kg</t>
  </si>
  <si>
    <t>Perbaikan Selokan ( Drainase )</t>
  </si>
  <si>
    <t>800 Meter</t>
  </si>
  <si>
    <t>Resapan Air</t>
  </si>
  <si>
    <t>30 titik</t>
  </si>
  <si>
    <t>Pembuatan Septictank</t>
  </si>
  <si>
    <t>8 titik</t>
  </si>
  <si>
    <t>Perbaikan Jalan Lingkungan + Kualitas</t>
  </si>
  <si>
    <t>Pembuatan Sumur Artesis / Persedian Air Bersih</t>
  </si>
  <si>
    <t>RW 06</t>
  </si>
  <si>
    <t>RW 07</t>
  </si>
  <si>
    <t>RW 09</t>
  </si>
  <si>
    <t>RW15</t>
  </si>
  <si>
    <t>RW16</t>
  </si>
  <si>
    <t>RW17</t>
  </si>
  <si>
    <t>RW20</t>
  </si>
  <si>
    <t>RW.09</t>
  </si>
  <si>
    <t>RW.14</t>
  </si>
  <si>
    <t>RW.15</t>
  </si>
  <si>
    <t>RW.16</t>
  </si>
  <si>
    <t>RW.19</t>
  </si>
  <si>
    <t>RW.20</t>
  </si>
  <si>
    <t>Buah</t>
  </si>
  <si>
    <t>Orang</t>
  </si>
  <si>
    <t>Beasiswa bagi Siswa berprestasi dan tidak mampu</t>
  </si>
  <si>
    <t>Usulan Insentif kader dan LINMAS</t>
  </si>
  <si>
    <t>Sosialisasi Biaya Pengurusan Dokumen Surat-surat Tanah ( AJB dan Sertipikat)</t>
  </si>
  <si>
    <t>Pembuatan dan Pemasangan Aturan Legalitas UU Lingkungan (Penebangan pohon di lereng gunung Cibogo)</t>
  </si>
  <si>
    <t>Papan</t>
  </si>
  <si>
    <t>Pelatihan Keterampilan (Menjahit,Tata Boga dan Salon)</t>
  </si>
  <si>
    <t>Pembentukan KUBE di setiap RW</t>
  </si>
  <si>
    <t>36 Orang</t>
  </si>
  <si>
    <t>9 Kelompok</t>
  </si>
  <si>
    <t>Pembangunan Jalan (Beton / Aspal)</t>
  </si>
  <si>
    <t>Pembuatan Gorong-gorong</t>
  </si>
  <si>
    <t>PAKET</t>
  </si>
  <si>
    <t>RW 11</t>
  </si>
  <si>
    <t>RW 13</t>
  </si>
  <si>
    <t>RW 14</t>
  </si>
  <si>
    <t>RW 15</t>
  </si>
  <si>
    <t>RW 16</t>
  </si>
  <si>
    <t>RW 17</t>
  </si>
  <si>
    <t>RW 19</t>
  </si>
  <si>
    <t>RW 20</t>
  </si>
  <si>
    <t>masih banyaknya bank keliling dan BPR yang menawarkan kredit dengan bunga tinggi yang memberatkan masyarakat</t>
  </si>
  <si>
    <t>masih banyak pengangguran di RW.20</t>
  </si>
  <si>
    <t>dibentuknya koprasi simpan pinjam dan serba usaha</t>
  </si>
  <si>
    <t>pemberian modal usaha untuk berwira usaha</t>
  </si>
  <si>
    <t>pembuatan balai latihan kerja dan kemitraan industri kecil dengan dunia usaha ditingkatkan</t>
  </si>
  <si>
    <t xml:space="preserve">belum mamadainya insentif RT/RW </t>
  </si>
  <si>
    <t>masih banyak rumah dan tanah yang belum memiliki surat surat tanah</t>
  </si>
  <si>
    <t>Masih banyak rumah dan bangunan yang belum memiliki IMB dan pengusaha yang belum memiliki izin usaha</t>
  </si>
  <si>
    <t>Penambahan insentif RT dan RW min 200rb per bulan</t>
  </si>
  <si>
    <t>Membuat Sertifikat masal</t>
  </si>
  <si>
    <t>dipermudah dan di gratiskan membuat IMB dan SIUP</t>
  </si>
  <si>
    <t>Belum layaknya insentif untuk guru ngaji dan belum adanya insentif untuk kader PKK</t>
  </si>
  <si>
    <t>Masih banyak yang belum mendapat bantuan untuk siswa tidak mampu di wilayah RW 20</t>
  </si>
  <si>
    <t>Belum lengkapnya alat alat kesenian dan marawis</t>
  </si>
  <si>
    <t>Bantuan siswa tidak mampu ditambah kuotanya</t>
  </si>
  <si>
    <t>Pengadaan Alat Alat Kesenian degung dan Marawis</t>
  </si>
  <si>
    <t xml:space="preserve">Pengerukan saluran Drainase </t>
  </si>
  <si>
    <t>Pengadaan Kantor RW/ Gedung Serbaguna</t>
  </si>
  <si>
    <t>Perbaikan Jalan Setapak dan Jalan lingkungan dan pemerataan  di tiap RT</t>
  </si>
  <si>
    <t>Sering terjadinya banjir cileuncang pada saat Hujan karena endapan lumpur yang sangat banyak</t>
  </si>
  <si>
    <t>Belum adanya Sarana Untuk tempat Pertemuan Warga RW.20</t>
  </si>
  <si>
    <t>Jalan setapak dan jalan lingkungan banyak yang rusak</t>
  </si>
  <si>
    <t>Perbaikan Drainase dan pengerukan bak Kontrol/ bak penampunagn</t>
  </si>
  <si>
    <t xml:space="preserve">Perbaikan Jalan lingkungan </t>
  </si>
  <si>
    <t>Renovasi mesjid  Jami Salman alfarizi</t>
  </si>
  <si>
    <t xml:space="preserve">Penanggulangan Banjir </t>
  </si>
  <si>
    <t>Komplek Pondok Cipta Mas dijadikan Jalan alternatif (Jl kerkof ke Cibeber) jika terjadi kemacetan</t>
  </si>
  <si>
    <t>Terjadinya Kerusakan / Pelapukan Bagian atap, daya tampung jamaah, mesjid jami kurang memadai</t>
  </si>
  <si>
    <t>Kekurangan modal usaha Bagi UKM di lingkungan RW.16</t>
  </si>
  <si>
    <t>Perlu peningkatan kualitas dan kuantitas kegiatan UKM di RW 16</t>
  </si>
  <si>
    <t>Perlunya Modal Usaha Koprasi</t>
  </si>
  <si>
    <t>Penambahan modal Usaha UMKM di tingkatkan  di RW.16</t>
  </si>
  <si>
    <t>Pembinaan / Pelatihan UMKM di Lingkunagan RW.16</t>
  </si>
  <si>
    <t>Penambahan modal usaha Koperasi</t>
  </si>
  <si>
    <t>kelompok</t>
  </si>
  <si>
    <t>Masih kurangnya dana insentif operasional petugas RT dan RW, Linmas PKK dan Guru TPA/TK jika dibandingkan dengan tugas dan tanggung jawabnya</t>
  </si>
  <si>
    <t>Masih belum mratanya anggaran pembangunan bagi RW terutama di perumahan</t>
  </si>
  <si>
    <t>Masih belum adanya batasan wilayah RW.16</t>
  </si>
  <si>
    <t>Peningkatan dana insentif untuk RT RW yang layak</t>
  </si>
  <si>
    <t>Adanya Pagu anggaran Pembinaan Rutin Per RW/ tahun anggaran</t>
  </si>
  <si>
    <t>Perlunya pemagaran Batas wilayah RW.16</t>
  </si>
  <si>
    <t>Peningkatan dan perbaikan sarana dan prasarana gedung olah raga, kesenian dan budaya</t>
  </si>
  <si>
    <t>BPJS bidang kesehatan belum optimal untuk warga kurang mampu di RW.16</t>
  </si>
  <si>
    <t>Masih kurangnya fasilitas TK/ TPA salman Al-farisi RW 16</t>
  </si>
  <si>
    <t>Lainnya</t>
  </si>
  <si>
    <t>Dana Operasional pendidikan Non Formal Beserta Peralatan / Sarana &amp; Prasarana penunjang Kegiatan</t>
  </si>
  <si>
    <t xml:space="preserve">Rehabilitasi gedung olah raga kesenian dan budaya RW.16 fasilitasi kegiatan olah raga dan kesenian </t>
  </si>
  <si>
    <t>Pendataan warga kurang mampu untuk BPJS kesehatan</t>
  </si>
  <si>
    <t>Pangadaan Fasilitas proses belajar mengajar TK+ TPA</t>
  </si>
  <si>
    <t>pengadaan motor sampah</t>
  </si>
  <si>
    <t>perlunya angkutan sampah untuk acara acara bulanan dan tahunan</t>
  </si>
  <si>
    <t>Belum sadarnya warga masyarakat tentang prinsif prinsif sosial dan budaya sehingga masih adanya kesenjangan baik dari asfek sosial,budaya yang berdampak terhadap kesejahteraan keluarga.</t>
  </si>
  <si>
    <t>Belum tumbuhnya rasa kebersamaan satu kegiatan usaha terhadap usaha lainnya, kurang memahami tentang perlunya bermitra usaha dengan lembaga terkait di bidang usahanya itu sendiri.</t>
  </si>
  <si>
    <t>Belum sinerginya antara kepentingan Pemerintah dengan warga masyarakat sehingga tidak adanya upaya pemeliharaan pembangunan yang simultan, baik dari pemerintah maupun warga itu sendiri sehingga pembangunan fisik lingkungan cepat rusak sehingga perlu adanya anggaran untuk pemeliharaan pembangunan fisik lingkungan.</t>
  </si>
  <si>
    <t>Kurang pahamnya pengurus ditingkat Rukun Tetangga mengenal konsef pelayanan publik/pengelolaan administrasi kependudukan dan administrasi lain - lain dan terbatasnya sumber daya manusia.</t>
  </si>
  <si>
    <t xml:space="preserve"> Pemberian beasiswa bagi anak berprestasi dari kalangan keluarga kurang mampu</t>
  </si>
  <si>
    <t>Pendirian dan pengembangan sanggar seni sebagai wadah untuk menampung aspirasi,kreatifitas dan bakat seni daerah lokal dari para remaja generasi muda yang berbakat</t>
  </si>
  <si>
    <t>RT.04 dan RT.05 / RW.10</t>
  </si>
  <si>
    <t>3 Paket</t>
  </si>
  <si>
    <t>Pengadaan komputer di sekretariat RW dan Mebeler kantor Musyawarah.</t>
  </si>
  <si>
    <t>Pelatihan pengurus RT tentang administrasi pemerintahan</t>
  </si>
  <si>
    <t>Sosialisasi Peraturan Pemerintah dan Undang-Undang</t>
  </si>
  <si>
    <t>Pelatihan para ketua RW melaksanakan Fasilitas kebutuhan warga masyarakat</t>
  </si>
  <si>
    <t>Pelatihan Pelaku Usaha Kecil Menengah</t>
  </si>
  <si>
    <t>Pengadaan tempat market produk home industries di sekitar Kp. Cireundeu</t>
  </si>
  <si>
    <t>Pengadaan Air Bersih ( ARTESIS )</t>
  </si>
  <si>
    <t>5 Titik</t>
  </si>
  <si>
    <t>Pembangunan Jalan Setapak</t>
  </si>
  <si>
    <t>1500 m</t>
  </si>
  <si>
    <t>Perbaikan Masjid</t>
  </si>
  <si>
    <t>2,Unit</t>
  </si>
  <si>
    <t>Drainase</t>
  </si>
  <si>
    <t>Perbaikan Jalan Lingkungan</t>
  </si>
  <si>
    <t xml:space="preserve">Renovasi masjid tahap II </t>
  </si>
  <si>
    <t>Mengadakan pelatihan/kursus tataboga dan menjahit dan penyaluran tenaga kerja ke industri kecil</t>
  </si>
  <si>
    <t>Penambahan modal untuk Usaha Kecil Menengah / Home Industri</t>
  </si>
  <si>
    <t>Pengadaan sarana dan prasarana Posbindu</t>
  </si>
  <si>
    <t>Penertiban bangunan  yang tidak sesuai dengan IMB</t>
  </si>
  <si>
    <t>Diadakannya penilaian RW percontohan untuk administrasi RT dan RW se Kota Cimahi</t>
  </si>
  <si>
    <t>Jalan Lingkungan sudah jelek/rusak</t>
  </si>
  <si>
    <t>Renovasi masjid swadaya masyarakat tahap I sudah selesai tetapi dana untuk tahap II sudah habis</t>
  </si>
  <si>
    <t>Setiap hujan turun terjadi banjir di depan pintu gerbang mencapai  ± 40 cm</t>
  </si>
  <si>
    <t>Banyaknya kaum perempuan yang tidak mempunyai keahlian dibidang usaha untuk menambah penghasilan</t>
  </si>
  <si>
    <t>Kurangnya modal bagi Usaha Kecil Menengah (UKM) / Home Industri</t>
  </si>
  <si>
    <t>Sarana dan prasarana Posbindu masih kurang dibanding Posyandu</t>
  </si>
  <si>
    <t>Banyak yang membangun/merobah bangunan tanpa IMB atau tidak sesuai dengan ketentuan yang berlaku</t>
  </si>
  <si>
    <t>Tidak adanya evaluasi atas administrasi RT dan RW dan prestasi yang telah dicapai</t>
  </si>
  <si>
    <t>Minimnya sarana dan prasarana sampah, sehingga masih ada warga yang membuang tidak pada tempatnya</t>
  </si>
  <si>
    <t xml:space="preserve"> RW.01</t>
  </si>
  <si>
    <t>Masih ada warga yang mengalami kesulitan untuk antar ke Rumah Sakit dalam keadaan darurat</t>
  </si>
  <si>
    <t>Sering terjadi jumlah/berat beras raskin tidak sesuai dengan yang tertulis</t>
  </si>
  <si>
    <t>Masih adanya pemberi pinjaman tidak resmi ( Rentenir ) yang menjadi beban pelaku usaha</t>
  </si>
  <si>
    <t>Masih banyak warga yang melakukan usahanya secara tradisional sehingga sulit untuk inovasi dan berkreasi</t>
  </si>
  <si>
    <t>Harga - harga sembako yang relatif mahal</t>
  </si>
  <si>
    <t>Tidak berfungsinya saluran air yang ada sehingga terdapat sampah/ air mengenang</t>
  </si>
  <si>
    <t>Pada saat hujan, banyak air yang meluap di jalan/gang</t>
  </si>
  <si>
    <t>Masih banyak warga yang menggunakan WC Umum &amp; tidak punya septiktank</t>
  </si>
  <si>
    <t>Terbatasnya Sarana Prasarana yang dimiliki pengurus RT sehingga terkadang menggunakan dana pribadi</t>
  </si>
  <si>
    <t>Minimnya Peralatan/ Sarana Kamtibmas ( Senter, Pentungan, HT, dll. )</t>
  </si>
  <si>
    <t>Minimnya Biaya operasional bagi Kader RW bila ada kegiatan di luar</t>
  </si>
  <si>
    <t>Sering terjadi keterlambatan mencari Alat Transportasi bila ada warga yang sakit mendadak/ butuh bantuan</t>
  </si>
  <si>
    <t xml:space="preserve">Belum adanya alat Visualisasi / Peralatan  untuk kegiatan penyuluhan atau sosialisasi baik kegiatan di RW ataupun kegiatan di Mesjid </t>
  </si>
  <si>
    <t>Perlu memperhatikan Tenaga Sukarelawan yang belum bisa di beri Honor / Serta kurangnya Sarana dan Prasarna dalam Kegiatan Pendidikan Non Formal</t>
  </si>
  <si>
    <t>Perlu bantuan Modal Bagi pelaku Ekonomi untuk pengembangan usaha                  ( terbatasnya modal yang ada )</t>
  </si>
  <si>
    <t xml:space="preserve">Perlu kemahiran tambahan bagi pengelola karena Koperasi cenderung tidak berkembang dan ketergantungan masyarakat terhadap RENTEUNIR </t>
  </si>
  <si>
    <t>Kuota beras yang didapat masih kurang/jauh dari kebutuhan, dan kualitas beras jelek</t>
  </si>
  <si>
    <t>Sering terjadi banjir bila turun hujan karena selokan yang dangkal dan penyempitan</t>
  </si>
  <si>
    <t>Masih Banyak jalan yang rusak / berlubang</t>
  </si>
  <si>
    <t>Sulitnya mendapatkan Air Bersih bil musim kemarau tiba</t>
  </si>
  <si>
    <t>Honor Insentif RT/RW Masih kurang di banding TanggungJawab kerja</t>
  </si>
  <si>
    <t>Kurangnya biaya pendukung kegiatan Kader PKK dan untuk penyemangat Kerja</t>
  </si>
  <si>
    <t>Insentif guru ngaji ditambah, dan kader pkk diusulkan untuk diberikan insentif</t>
  </si>
  <si>
    <t>Drainase dan Sumur resapan</t>
  </si>
  <si>
    <t>Perbaikan jalan setapak / jalan lingkungan</t>
  </si>
  <si>
    <t>Pengadaan sarana air bersih</t>
  </si>
  <si>
    <t xml:space="preserve"> </t>
  </si>
  <si>
    <t>Pembentukan Koperasi dan modalnya</t>
  </si>
  <si>
    <t xml:space="preserve">Penambahan kuota raskin </t>
  </si>
  <si>
    <t>SKTM diberlakukan kembali</t>
  </si>
  <si>
    <t>Pengadaan bak mobil sampah</t>
  </si>
  <si>
    <t>Pengadaan alat-alat kesenian tradisional dan alat-alat olah raga</t>
  </si>
  <si>
    <t>Penambahan insentif RT,RW,Linmas dan guru ngaji, pengadaan insentif untuk kader PKK yang aktif</t>
  </si>
  <si>
    <t>Pembuatan KTP dan KK mohon terbit di Kelurahan</t>
  </si>
  <si>
    <t>Pembuatan Sertifikat tanah gratis</t>
  </si>
  <si>
    <t>Kurang maksimalnya insentif RT,RW,Linmas dan guru ngaji, pengadaan insentif untuk kader PKK yang aktif</t>
  </si>
  <si>
    <t>Masih banyaknya warga yang mengeluh untuk pembuatan KTP dan KK kurang efektif</t>
  </si>
  <si>
    <t>Biaya sertifikat tanah mahal</t>
  </si>
  <si>
    <t>BPJS sangat memberatkan masyarakat kurang mampu</t>
  </si>
  <si>
    <t>Banyak sampah yang belum terakomodir</t>
  </si>
  <si>
    <t>Kurangnya sarana dan prasarana untuk kegiatan kesenian dan olah raga</t>
  </si>
  <si>
    <t>Masih adanya warga yang terlilit hutang oleh lintah darat</t>
  </si>
  <si>
    <t>Kurangnya modal bagi Usaha Kecil Menengah (UKM)</t>
  </si>
  <si>
    <t>Kuota Raskin berkurang</t>
  </si>
  <si>
    <t>Sering terjadi banjir</t>
  </si>
  <si>
    <t>Sering terjadinya kecelakaan</t>
  </si>
  <si>
    <t>Masih kurangnya sarana air bersih untuk masyarakat</t>
  </si>
  <si>
    <t>Pembentukan Koperasi dan modal</t>
  </si>
  <si>
    <t>Kurang berfungsinya saluran air yang ada sehingga sering terdapat air menggenang</t>
  </si>
  <si>
    <t>Pembuatan dan Perbaikan Drainase</t>
  </si>
  <si>
    <t>RW 09 (RT.03 &amp; RT 09)</t>
  </si>
  <si>
    <t>Masih sulitnya mendapatkan Air Bersih bila musim kemarau tiba</t>
  </si>
  <si>
    <t>Keadaan jalan yang sudah rusak</t>
  </si>
  <si>
    <t>Rusaknya lapangan olah raga &amp; Panggung Kesenian</t>
  </si>
  <si>
    <t>rusaknya jalan lingkungan</t>
  </si>
  <si>
    <t>Perbaikan lapangan olah raga dan Panggung Kesenian</t>
  </si>
  <si>
    <r>
      <t>M</t>
    </r>
    <r>
      <rPr>
        <vertAlign val="superscript"/>
        <sz val="10"/>
        <rFont val="Arial Narrow"/>
        <family val="2"/>
      </rPr>
      <t>2</t>
    </r>
  </si>
  <si>
    <t>Minimnya alat marawis / nasyid</t>
  </si>
  <si>
    <t>perlengkapan Nasyid ( alat marawis)</t>
  </si>
  <si>
    <t>RW.14 (RT.02)</t>
  </si>
  <si>
    <t>RW.14 (RT.06)</t>
  </si>
  <si>
    <t>RW.14 (RT.04)</t>
  </si>
  <si>
    <t>RW 09 (RT.03)</t>
  </si>
  <si>
    <t>RW 09 (RT.11)</t>
  </si>
  <si>
    <t>TIDAK MENGAJUKAN</t>
  </si>
  <si>
    <t>Pemberian Bea Siswa bagi anak berprestasi dari kalangan keluarga kurang mampu</t>
  </si>
  <si>
    <t>Pendirian sanggar seni Qasidah dan sanggar keterampilan</t>
  </si>
  <si>
    <t>RW.13 (RT.04, RT.05)</t>
  </si>
  <si>
    <t>Pelatihan kepemimpinan bagi pengurus PP, RT, dan RW</t>
  </si>
  <si>
    <t>Pelatihan Program Penghayatan dan Pengamalan Pancasila</t>
  </si>
  <si>
    <t>Pelatihan Karakter Budaya Bangsa bagi Generasi Muda</t>
  </si>
  <si>
    <t>Perbaikan Jalan lingkungan yang rusak</t>
  </si>
  <si>
    <t>Perbaikan sanitasi</t>
  </si>
  <si>
    <t>Pembangunan kantor RW</t>
  </si>
  <si>
    <t>orang</t>
  </si>
  <si>
    <t>BID. SOS BUD</t>
  </si>
  <si>
    <t>BID. PEMERINTAHAN</t>
  </si>
  <si>
    <t>BID. EKONOMI</t>
  </si>
  <si>
    <t>BID. FISIK</t>
  </si>
  <si>
    <t>SUB. BIDANG</t>
  </si>
  <si>
    <t>RW</t>
  </si>
  <si>
    <t>Pembuangan sampah</t>
  </si>
  <si>
    <t>Sosialisasi</t>
  </si>
  <si>
    <t>tidak ada</t>
  </si>
  <si>
    <t>SKTM</t>
  </si>
  <si>
    <t>Pendataan</t>
  </si>
  <si>
    <t>Jampersal &amp; Puskesmas keliling</t>
  </si>
  <si>
    <t xml:space="preserve">Beasiswa </t>
  </si>
  <si>
    <t>Pembangunan sanggar seni</t>
  </si>
  <si>
    <t>Kendaraan Sampah</t>
  </si>
  <si>
    <t>Insentif</t>
  </si>
  <si>
    <t>Penunjang Kamtibmas</t>
  </si>
  <si>
    <t>Operasional Kader</t>
  </si>
  <si>
    <t>mekanisme Pelayanan</t>
  </si>
  <si>
    <r>
      <rPr>
        <b/>
        <sz val="10"/>
        <color theme="0"/>
        <rFont val="Arial Narrow"/>
        <family val="2"/>
      </rPr>
      <t>RW.05</t>
    </r>
    <r>
      <rPr>
        <sz val="10"/>
        <color theme="0"/>
        <rFont val="Arial Narrow"/>
        <family val="2"/>
      </rPr>
      <t xml:space="preserve"> </t>
    </r>
  </si>
  <si>
    <t>Pelatihan</t>
  </si>
  <si>
    <t>Bantuan modal usaha: Pertanian,Peternakan dan Kerajinan (home industries)</t>
  </si>
  <si>
    <t>Jalan setapak / Jalan lingkungan</t>
  </si>
  <si>
    <t>Bantuan Modal koperasi &amp; Pelatihan Anggota Koperasi</t>
  </si>
  <si>
    <t>Bantuan Modal Pedagang Kecil</t>
  </si>
  <si>
    <t>RW.02 (RT.01 s/d RT.08)</t>
  </si>
  <si>
    <t>Pembuatan Akta Tanah Massal</t>
  </si>
  <si>
    <t>Isbat Massal (nikah massal)</t>
  </si>
  <si>
    <t>Peningkatan honorarium RT dan RW</t>
  </si>
  <si>
    <t>Penambahan penerima Raskin</t>
  </si>
  <si>
    <t>Penambahan penerima BLSM / BSM</t>
  </si>
  <si>
    <t>Peralatan Kesenian Karawitan</t>
  </si>
  <si>
    <t>Pengadaan keranda dan rodanya</t>
  </si>
  <si>
    <t>Pengadaan kendaraan sampah</t>
  </si>
  <si>
    <t>Biaya melahirkan bagi masyarakat kurang mampu digratiskan</t>
  </si>
  <si>
    <t>Surat Kepemilikan tanah digratiskan</t>
  </si>
  <si>
    <t>Pelayanan KTP dan KK dipercepat kalau bisa terbit di Kelurahan</t>
  </si>
  <si>
    <t>Penambahan kuota raskin dan digratiskan</t>
  </si>
  <si>
    <t xml:space="preserve">Penambahan modal untuk Usaha Kecil Menengah </t>
  </si>
  <si>
    <t>Pembangunan Kantor RW</t>
  </si>
  <si>
    <t>Saluran Limbah Rumah Tangga</t>
  </si>
  <si>
    <t>Perbaikan Tempat Peribadatan</t>
  </si>
  <si>
    <t>UKM</t>
  </si>
  <si>
    <t>Pengadaan alat-alat keseniam (Sound System) dan alat-alat olah raga</t>
  </si>
  <si>
    <t>Pendidikan paket A,B,C di tingkat RT dan RW</t>
  </si>
  <si>
    <t>Pengadaan rumah baca</t>
  </si>
  <si>
    <t>Surat kepemilikan tanah digratiskan</t>
  </si>
  <si>
    <t>Pengadaan alat-alat Komputer untuk RT dan RW</t>
  </si>
  <si>
    <t>Raskin ditambah dan digratiskan</t>
  </si>
  <si>
    <t>Operasi Pasar Murah</t>
  </si>
  <si>
    <t>Renovasi tempat peribadatan Masjid, Mushola dan Surau</t>
  </si>
  <si>
    <t>01</t>
  </si>
  <si>
    <t>02</t>
  </si>
  <si>
    <t>03</t>
  </si>
  <si>
    <t>04</t>
  </si>
  <si>
    <t>05</t>
  </si>
  <si>
    <t>06</t>
  </si>
  <si>
    <t>07</t>
  </si>
  <si>
    <t>08</t>
  </si>
  <si>
    <t>09</t>
  </si>
  <si>
    <t>10</t>
  </si>
  <si>
    <t>11</t>
  </si>
  <si>
    <t>12</t>
  </si>
  <si>
    <t>13</t>
  </si>
  <si>
    <t>14</t>
  </si>
  <si>
    <t>15</t>
  </si>
  <si>
    <t>16</t>
  </si>
  <si>
    <t>17</t>
  </si>
  <si>
    <t>18</t>
  </si>
  <si>
    <t>19</t>
  </si>
  <si>
    <t>20</t>
  </si>
  <si>
    <t>OK</t>
  </si>
  <si>
    <t>masih ada warga yang tidak mempunyai dokumen pertanahan seperti warkah</t>
  </si>
  <si>
    <t>masih ada warga yang tidak mempunyai surat nikah</t>
  </si>
  <si>
    <t>Kurang maksimalnya insentif RT,RW</t>
  </si>
  <si>
    <t>Belum adanya sarana prasarana kesenian tradisional</t>
  </si>
  <si>
    <t>Masih banyak anak yatim &amp; lansia yang masih terlantar</t>
  </si>
  <si>
    <t>Quota raskin masih kurang</t>
  </si>
  <si>
    <t>Program santunan untuk yatim piatu &amp; lansia</t>
  </si>
  <si>
    <t>Penambahan quota raskin</t>
  </si>
  <si>
    <t>Masih banyaknya warga yang belum memiliki surat tanah</t>
  </si>
  <si>
    <t>Banyak warga yang menikah sirih dan belum memiliki surat nikah</t>
  </si>
  <si>
    <t>Banyak warga yang belum memiliki PBB</t>
  </si>
  <si>
    <t>Program Akta Tanah Gratis</t>
  </si>
  <si>
    <t>Pembuatan akte nikah</t>
  </si>
  <si>
    <t>Pendataan PBB</t>
  </si>
  <si>
    <t>Banyaknya warga yang punya utang ke rentenir, keadaan koperasi yang kurang modal</t>
  </si>
  <si>
    <t>Program sembako murah</t>
  </si>
  <si>
    <t>Masih banyak jalan yang rusak hingga menggangu aktivitas warga</t>
  </si>
  <si>
    <t>Bila musim hujan terjadi banjir cileuncang</t>
  </si>
  <si>
    <t>Sumur artesis yang ada belum layak digunakan</t>
  </si>
  <si>
    <t>Pembuatan jalan setapak</t>
  </si>
  <si>
    <t>Pembuatan drainase</t>
  </si>
  <si>
    <t>Pengadaan artesis / air bersih</t>
  </si>
  <si>
    <t>Pengadaan alat kesenian</t>
  </si>
  <si>
    <t>RW.06 (RT.01 s/d RT.08)</t>
  </si>
  <si>
    <t>RW.02 (RT.05, RT.05, RT.07, RT.08)</t>
  </si>
  <si>
    <t>RW.02 (RT.01, s/d RT.06)</t>
  </si>
  <si>
    <t>RW.02 (RT.01, s/d RT.08)</t>
  </si>
  <si>
    <t>Warga yang menerima raskin masih kurang</t>
  </si>
  <si>
    <t>Masih banyak warga yang belum mendapatkan BLSM / BSM</t>
  </si>
  <si>
    <t>Keadaan jalan yang telah rusak</t>
  </si>
  <si>
    <t>Banyaknya genangan air karena saluran air kurang bermanfaat</t>
  </si>
  <si>
    <t>Banyak pemukiman warga yang tidak layak huni</t>
  </si>
  <si>
    <t>Akta tanah</t>
  </si>
  <si>
    <t>Surat Nikah</t>
  </si>
  <si>
    <t>Jalan Lingkungan</t>
  </si>
  <si>
    <t>Kendaraan Roda 4</t>
  </si>
  <si>
    <t>Raskin</t>
  </si>
  <si>
    <t>Penunjang RT/RW</t>
  </si>
  <si>
    <t>Sembako</t>
  </si>
  <si>
    <t>Resapan air</t>
  </si>
  <si>
    <t>Septictank</t>
  </si>
  <si>
    <t>BLSM/BSM/SKTM</t>
  </si>
  <si>
    <t>Alat Kesenian</t>
  </si>
  <si>
    <t>Modal Koperasi</t>
  </si>
  <si>
    <t>Modal UKM</t>
  </si>
  <si>
    <t>Perbaikan rumah</t>
  </si>
  <si>
    <t>Pasokan Gas</t>
  </si>
  <si>
    <t>Pembanguan Kantor posyandu</t>
  </si>
  <si>
    <t>Keranda dengan roda</t>
  </si>
  <si>
    <t>kendaraan sampah</t>
  </si>
  <si>
    <t>Alat kesenian</t>
  </si>
  <si>
    <t>Santunan</t>
  </si>
  <si>
    <t>Artesis</t>
  </si>
  <si>
    <t>KTP dan KK</t>
  </si>
  <si>
    <t>Penyuluhan</t>
  </si>
  <si>
    <t>Komputer</t>
  </si>
  <si>
    <t>Pembangunan tempat market</t>
  </si>
  <si>
    <t>Kendaraan ambulance</t>
  </si>
  <si>
    <t>Infocus</t>
  </si>
  <si>
    <t>Penunjang kegiatan</t>
  </si>
  <si>
    <t>KK dan KTP</t>
  </si>
  <si>
    <t>Pembangunan Kantor PKK</t>
  </si>
  <si>
    <t>Sanitasi</t>
  </si>
  <si>
    <t>Tempat olah raga dan kesenian</t>
  </si>
  <si>
    <t>Sarana prasarana posyandu</t>
  </si>
  <si>
    <t>IMB</t>
  </si>
  <si>
    <t>TK dan TPA</t>
  </si>
  <si>
    <t>Pembinaan</t>
  </si>
  <si>
    <t>Batas wilayah</t>
  </si>
  <si>
    <t>Rambu-Rambu</t>
  </si>
  <si>
    <t>KUBE</t>
  </si>
  <si>
    <t>Gorong-gorong</t>
  </si>
  <si>
    <t>Akta kelahiran</t>
  </si>
  <si>
    <t>Pengadaan alat-alat kesenian tradisional, alat marawis, alat olah raga.</t>
  </si>
  <si>
    <t>RW.02, RW.06,  RW.07, RW.14, RW.20</t>
  </si>
  <si>
    <t>kegiatan</t>
  </si>
  <si>
    <t xml:space="preserve">RW.06 </t>
  </si>
  <si>
    <r>
      <rPr>
        <b/>
        <sz val="10"/>
        <rFont val="Arial Narrow"/>
        <family val="2"/>
      </rPr>
      <t>RW.08</t>
    </r>
    <r>
      <rPr>
        <sz val="10"/>
        <rFont val="Arial Narrow"/>
        <family val="2"/>
      </rPr>
      <t xml:space="preserve">    </t>
    </r>
  </si>
  <si>
    <t>RT.02 / RW.10</t>
  </si>
  <si>
    <t xml:space="preserve">RW.19 </t>
  </si>
  <si>
    <t>RW.08</t>
  </si>
  <si>
    <r>
      <rPr>
        <b/>
        <sz val="10"/>
        <rFont val="Arial Narrow"/>
        <family val="2"/>
      </rPr>
      <t>RW.03</t>
    </r>
    <r>
      <rPr>
        <sz val="10"/>
        <rFont val="Arial Narrow"/>
        <family val="2"/>
      </rPr>
      <t xml:space="preserve"> </t>
    </r>
  </si>
  <si>
    <t xml:space="preserve">RW.02 </t>
  </si>
  <si>
    <t xml:space="preserve">RW.04 </t>
  </si>
  <si>
    <t xml:space="preserve">RW.08 </t>
  </si>
  <si>
    <t xml:space="preserve">RW 09 </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</si>
</sst>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1" formatCode="_(* #,##0_);_(* \(#,##0\);_(* &quot;-&quot;_);_(@_)"/>
    <numFmt numFmtId="43" formatCode="_(* #,##0.00_);_(* \(#,##0.00\);_(* &quot;-&quot;??_);_(@_)"/>
    <numFmt numFmtId="164" formatCode="_(&quot;Rp&quot;* #,##0_);_(&quot;Rp&quot;* \(#,##0\);_(&quot;Rp&quot;* &quot;-&quot;_);_(@_)"/>
    <numFmt numFmtId="165" formatCode="_(* #,##0_);_(* \(#,##0\);_(* &quot;-&quot;??_);_(@_)"/>
    <numFmt numFmtId="166" formatCode="_(&quot;Rp&quot;* #,##0.0_);_(&quot;Rp&quot;* \(#,##0.0\);_(&quot;Rp&quot;* &quot;-&quot;_);_(@_)"/>
    <numFmt numFmtId="167" formatCode="_([$Rp-421]* #,##0_);_([$Rp-421]* \(#,##0\);_([$Rp-421]* &quot;-&quot;_);_(@_)"/>
    <numFmt numFmtId="168" formatCode="_([$Rp-421]* #,##0_);_([$Rp-421]* \(#,##0\);_([$Rp-421]* &quot;-&quot;??_);_(@_)"/>
  </numFmts>
  <fonts count="27" x14ac:knownFonts="1">
    <font>
      <sz val="11"/>
      <color theme="1"/>
      <name val="Calibri"/>
      <family val="2"/>
      <scheme val="minor"/>
    </font>
    <font>
      <sz val="10"/>
      <name val="Arial"/>
      <family val="2"/>
    </font>
    <font>
      <sz val="8"/>
      <name val="Arial Narrow"/>
      <family val="2"/>
    </font>
    <font>
      <b/>
      <sz val="10"/>
      <name val="Arial Narrow"/>
      <family val="2"/>
    </font>
    <font>
      <b/>
      <sz val="8"/>
      <name val="Arial Narrow"/>
      <family val="2"/>
    </font>
    <font>
      <sz val="6"/>
      <name val="Arial Narrow"/>
      <family val="2"/>
    </font>
    <font>
      <b/>
      <u/>
      <sz val="8"/>
      <name val="Arial Narrow"/>
      <family val="2"/>
    </font>
    <font>
      <sz val="10"/>
      <name val="Arial Narrow"/>
      <family val="2"/>
    </font>
    <font>
      <b/>
      <sz val="13"/>
      <name val="Arial Narrow"/>
      <family val="2"/>
    </font>
    <font>
      <b/>
      <sz val="9"/>
      <name val="Arial Narrow"/>
      <family val="2"/>
    </font>
    <font>
      <sz val="9"/>
      <name val="Arial Narrow"/>
      <family val="2"/>
    </font>
    <font>
      <b/>
      <sz val="11"/>
      <name val="Arial Narrow"/>
      <family val="2"/>
    </font>
    <font>
      <b/>
      <u/>
      <sz val="9"/>
      <name val="Arial Narrow"/>
      <family val="2"/>
    </font>
    <font>
      <sz val="11"/>
      <name val="Arial Narrow"/>
      <family val="2"/>
    </font>
    <font>
      <b/>
      <u/>
      <sz val="11"/>
      <name val="Arial Narrow"/>
      <family val="2"/>
    </font>
    <font>
      <sz val="11"/>
      <color theme="1"/>
      <name val="Calibri"/>
      <family val="2"/>
      <scheme val="minor"/>
    </font>
    <font>
      <sz val="10"/>
      <color theme="1"/>
      <name val="Arial Narrow"/>
      <family val="2"/>
    </font>
    <font>
      <b/>
      <sz val="11"/>
      <color theme="1"/>
      <name val="Calibri"/>
      <family val="2"/>
      <scheme val="minor"/>
    </font>
    <font>
      <b/>
      <sz val="12"/>
      <color theme="1"/>
      <name val="Tahoma"/>
      <family val="2"/>
    </font>
    <font>
      <b/>
      <sz val="16"/>
      <color theme="1"/>
      <name val="Tahoma"/>
      <family val="2"/>
    </font>
    <font>
      <b/>
      <sz val="11"/>
      <color theme="1"/>
      <name val="Tahoma"/>
      <family val="2"/>
    </font>
    <font>
      <sz val="10"/>
      <color theme="3" tint="0.39997558519241921"/>
      <name val="Arial Narrow"/>
      <family val="2"/>
    </font>
    <font>
      <b/>
      <sz val="12"/>
      <color theme="1"/>
      <name val="Calibri"/>
      <family val="2"/>
      <scheme val="minor"/>
    </font>
    <font>
      <b/>
      <sz val="10"/>
      <color theme="1"/>
      <name val="Arial Narrow"/>
      <family val="2"/>
    </font>
    <font>
      <vertAlign val="superscript"/>
      <sz val="10"/>
      <name val="Arial Narrow"/>
      <family val="2"/>
    </font>
    <font>
      <sz val="10"/>
      <color theme="0"/>
      <name val="Arial Narrow"/>
      <family val="2"/>
    </font>
    <font>
      <b/>
      <sz val="10"/>
      <color theme="0"/>
      <name val="Arial Narrow"/>
      <family val="2"/>
    </font>
  </fonts>
  <fills count="12">
    <fill>
      <patternFill patternType="none"/>
    </fill>
    <fill>
      <patternFill patternType="gray125"/>
    </fill>
    <fill>
      <patternFill patternType="solid">
        <fgColor theme="0" tint="-0.14999847407452621"/>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rgb="FF00B050"/>
        <bgColor indexed="64"/>
      </patternFill>
    </fill>
    <fill>
      <patternFill patternType="solid">
        <fgColor theme="0" tint="-4.9989318521683403E-2"/>
        <bgColor indexed="64"/>
      </patternFill>
    </fill>
    <fill>
      <patternFill patternType="solid">
        <fgColor rgb="FF92D05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top style="thin">
        <color indexed="64"/>
      </top>
      <bottom style="thin">
        <color indexed="64"/>
      </bottom>
      <diagonal/>
    </border>
    <border>
      <left/>
      <right/>
      <top/>
      <bottom style="double">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bottom/>
      <diagonal/>
    </border>
  </borders>
  <cellStyleXfs count="5">
    <xf numFmtId="0" fontId="0" fillId="0" borderId="0"/>
    <xf numFmtId="43" fontId="15" fillId="0" borderId="0" applyFont="0" applyFill="0" applyBorder="0" applyAlignment="0" applyProtection="0"/>
    <xf numFmtId="43" fontId="1" fillId="0" borderId="0" applyFont="0" applyFill="0" applyBorder="0" applyAlignment="0" applyProtection="0"/>
    <xf numFmtId="0" fontId="1" fillId="0" borderId="0"/>
    <xf numFmtId="41" fontId="15" fillId="0" borderId="0" applyFont="0" applyFill="0" applyBorder="0" applyAlignment="0" applyProtection="0"/>
  </cellStyleXfs>
  <cellXfs count="457">
    <xf numFmtId="0" fontId="0" fillId="0" borderId="0" xfId="0"/>
    <xf numFmtId="0" fontId="2" fillId="0" borderId="0" xfId="3" applyFont="1" applyFill="1" applyBorder="1" applyAlignment="1">
      <alignment vertical="center" wrapText="1"/>
    </xf>
    <xf numFmtId="0" fontId="2" fillId="0" borderId="0" xfId="3" applyFont="1" applyFill="1"/>
    <xf numFmtId="0" fontId="2" fillId="0" borderId="0" xfId="3" applyFont="1" applyFill="1" applyBorder="1" applyAlignment="1">
      <alignment horizontal="center" vertical="center"/>
    </xf>
    <xf numFmtId="0" fontId="2" fillId="0" borderId="0" xfId="3" applyNumberFormat="1" applyFont="1" applyFill="1" applyBorder="1" applyAlignment="1">
      <alignment vertical="center" wrapText="1"/>
    </xf>
    <xf numFmtId="0" fontId="2" fillId="2" borderId="0" xfId="3" applyFont="1" applyFill="1"/>
    <xf numFmtId="0" fontId="5" fillId="0" borderId="0" xfId="3" applyFont="1" applyFill="1"/>
    <xf numFmtId="0" fontId="2" fillId="0" borderId="1" xfId="3" applyFont="1" applyFill="1" applyBorder="1" applyAlignment="1">
      <alignment horizontal="center" vertical="center"/>
    </xf>
    <xf numFmtId="0" fontId="2" fillId="0" borderId="1" xfId="3" applyFont="1" applyFill="1" applyBorder="1" applyAlignment="1">
      <alignment horizontal="center" vertical="center" wrapText="1"/>
    </xf>
    <xf numFmtId="0" fontId="4" fillId="0" borderId="0" xfId="3" applyFont="1" applyFill="1" applyBorder="1" applyAlignment="1">
      <alignment vertical="center"/>
    </xf>
    <xf numFmtId="0" fontId="4" fillId="0" borderId="0" xfId="3" applyFont="1" applyFill="1" applyBorder="1" applyAlignment="1">
      <alignment horizontal="center" vertical="center"/>
    </xf>
    <xf numFmtId="0" fontId="2" fillId="0" borderId="0" xfId="3" applyFont="1" applyFill="1" applyBorder="1" applyAlignment="1">
      <alignment vertical="center"/>
    </xf>
    <xf numFmtId="0" fontId="6" fillId="0" borderId="0" xfId="3" applyFont="1" applyFill="1" applyBorder="1" applyAlignment="1">
      <alignment vertical="center"/>
    </xf>
    <xf numFmtId="0" fontId="3" fillId="0" borderId="0" xfId="3" applyFont="1" applyFill="1" applyBorder="1" applyAlignment="1">
      <alignment horizontal="center" vertical="center"/>
    </xf>
    <xf numFmtId="0" fontId="9" fillId="0" borderId="1" xfId="3" applyFont="1" applyFill="1" applyBorder="1" applyAlignment="1">
      <alignment horizontal="center" vertical="center" wrapText="1"/>
    </xf>
    <xf numFmtId="0" fontId="9" fillId="0" borderId="1" xfId="3" applyFont="1" applyFill="1" applyBorder="1" applyAlignment="1">
      <alignment horizontal="left" vertical="center" wrapText="1"/>
    </xf>
    <xf numFmtId="0" fontId="9" fillId="0" borderId="1" xfId="3" applyNumberFormat="1" applyFont="1" applyFill="1" applyBorder="1" applyAlignment="1">
      <alignment horizontal="left" vertical="center" wrapText="1"/>
    </xf>
    <xf numFmtId="0" fontId="10" fillId="0" borderId="0" xfId="3" applyFont="1" applyFill="1"/>
    <xf numFmtId="0" fontId="3" fillId="0" borderId="1" xfId="3" applyFont="1" applyFill="1" applyBorder="1" applyAlignment="1">
      <alignment horizontal="center" vertical="center" wrapText="1"/>
    </xf>
    <xf numFmtId="0" fontId="3" fillId="0" borderId="1" xfId="3" applyFont="1" applyFill="1" applyBorder="1" applyAlignment="1">
      <alignment horizontal="left" vertical="center" wrapText="1"/>
    </xf>
    <xf numFmtId="0" fontId="3" fillId="0" borderId="1" xfId="3" applyNumberFormat="1" applyFont="1" applyFill="1" applyBorder="1" applyAlignment="1">
      <alignment horizontal="left" vertical="center" wrapText="1"/>
    </xf>
    <xf numFmtId="0" fontId="7" fillId="0" borderId="0" xfId="3" applyFont="1" applyFill="1"/>
    <xf numFmtId="0" fontId="7" fillId="0" borderId="1" xfId="3" applyFont="1" applyFill="1" applyBorder="1" applyAlignment="1">
      <alignment horizontal="left" vertical="center" wrapText="1"/>
    </xf>
    <xf numFmtId="0" fontId="7" fillId="0" borderId="1" xfId="3" applyFont="1" applyFill="1" applyBorder="1" applyAlignment="1">
      <alignment horizontal="center" vertical="center" wrapText="1"/>
    </xf>
    <xf numFmtId="0" fontId="7" fillId="0" borderId="1" xfId="3" applyNumberFormat="1" applyFont="1" applyFill="1" applyBorder="1" applyAlignment="1">
      <alignment horizontal="left" vertical="center" wrapText="1"/>
    </xf>
    <xf numFmtId="17" fontId="7" fillId="0" borderId="1" xfId="3" quotePrefix="1" applyNumberFormat="1" applyFont="1" applyFill="1" applyBorder="1" applyAlignment="1">
      <alignment horizontal="left" vertical="center" wrapText="1"/>
    </xf>
    <xf numFmtId="0" fontId="7" fillId="0" borderId="1" xfId="2" applyNumberFormat="1" applyFont="1" applyFill="1" applyBorder="1" applyAlignment="1">
      <alignment horizontal="left" vertical="center" wrapText="1"/>
    </xf>
    <xf numFmtId="0" fontId="7" fillId="0" borderId="1" xfId="3" quotePrefix="1" applyNumberFormat="1" applyFont="1" applyFill="1" applyBorder="1" applyAlignment="1">
      <alignment horizontal="left" vertical="center" wrapText="1"/>
    </xf>
    <xf numFmtId="17" fontId="7" fillId="0" borderId="1" xfId="3" applyNumberFormat="1" applyFont="1" applyFill="1" applyBorder="1" applyAlignment="1">
      <alignment horizontal="left" vertical="center" wrapText="1"/>
    </xf>
    <xf numFmtId="0" fontId="9" fillId="0" borderId="0" xfId="3" applyFont="1" applyFill="1" applyBorder="1" applyAlignment="1">
      <alignment horizontal="center" vertical="center"/>
    </xf>
    <xf numFmtId="0" fontId="10" fillId="0" borderId="0" xfId="3" applyFont="1" applyFill="1" applyBorder="1" applyAlignment="1">
      <alignment horizontal="center" vertical="center"/>
    </xf>
    <xf numFmtId="0" fontId="12" fillId="0" borderId="0" xfId="3" applyFont="1" applyFill="1" applyBorder="1" applyAlignment="1">
      <alignment horizontal="center" vertical="center"/>
    </xf>
    <xf numFmtId="0" fontId="10" fillId="0" borderId="0" xfId="3" applyNumberFormat="1" applyFont="1" applyFill="1" applyBorder="1" applyAlignment="1">
      <alignment horizontal="center" vertical="top" wrapText="1"/>
    </xf>
    <xf numFmtId="0" fontId="10" fillId="0" borderId="0" xfId="3" applyFont="1" applyFill="1" applyBorder="1" applyAlignment="1">
      <alignment horizontal="center" vertical="top"/>
    </xf>
    <xf numFmtId="0" fontId="10" fillId="0" borderId="0" xfId="3" applyNumberFormat="1" applyFont="1" applyFill="1" applyBorder="1" applyAlignment="1">
      <alignment vertical="center" wrapText="1"/>
    </xf>
    <xf numFmtId="17" fontId="7" fillId="0" borderId="2" xfId="3" quotePrefix="1" applyNumberFormat="1" applyFont="1" applyFill="1" applyBorder="1" applyAlignment="1">
      <alignment horizontal="left" vertical="center" wrapText="1"/>
    </xf>
    <xf numFmtId="17" fontId="7" fillId="0" borderId="2" xfId="3" applyNumberFormat="1" applyFont="1" applyFill="1" applyBorder="1" applyAlignment="1">
      <alignment horizontal="left" vertical="center" wrapText="1"/>
    </xf>
    <xf numFmtId="0" fontId="7" fillId="0" borderId="2" xfId="3" applyNumberFormat="1" applyFont="1" applyFill="1" applyBorder="1" applyAlignment="1">
      <alignment horizontal="left" vertical="center" wrapText="1"/>
    </xf>
    <xf numFmtId="0" fontId="7" fillId="0" borderId="3" xfId="3" applyFont="1" applyFill="1" applyBorder="1" applyAlignment="1">
      <alignment horizontal="center" vertical="center" wrapText="1"/>
    </xf>
    <xf numFmtId="0" fontId="9" fillId="0" borderId="3" xfId="3" applyFont="1" applyFill="1" applyBorder="1" applyAlignment="1">
      <alignment vertical="center" wrapText="1"/>
    </xf>
    <xf numFmtId="0" fontId="9" fillId="0" borderId="2" xfId="3" applyFont="1" applyFill="1" applyBorder="1" applyAlignment="1">
      <alignment vertical="center" wrapText="1"/>
    </xf>
    <xf numFmtId="0" fontId="3" fillId="0" borderId="3" xfId="3" applyFont="1" applyFill="1" applyBorder="1" applyAlignment="1">
      <alignment vertical="center" wrapText="1"/>
    </xf>
    <xf numFmtId="0" fontId="3" fillId="0" borderId="2" xfId="3" applyFont="1" applyFill="1" applyBorder="1" applyAlignment="1">
      <alignment vertical="center" wrapText="1"/>
    </xf>
    <xf numFmtId="165" fontId="7" fillId="0" borderId="3" xfId="1" quotePrefix="1" applyNumberFormat="1" applyFont="1" applyFill="1" applyBorder="1" applyAlignment="1">
      <alignment horizontal="left" vertical="center" wrapText="1"/>
    </xf>
    <xf numFmtId="165" fontId="7" fillId="0" borderId="3" xfId="1" applyNumberFormat="1" applyFont="1" applyFill="1" applyBorder="1" applyAlignment="1">
      <alignment horizontal="left" vertical="center" wrapText="1"/>
    </xf>
    <xf numFmtId="165" fontId="3" fillId="0" borderId="1" xfId="1" applyNumberFormat="1" applyFont="1" applyFill="1" applyBorder="1" applyAlignment="1">
      <alignment horizontal="left" vertical="center" wrapText="1"/>
    </xf>
    <xf numFmtId="165" fontId="7" fillId="0" borderId="1" xfId="1" quotePrefix="1" applyNumberFormat="1" applyFont="1" applyFill="1" applyBorder="1" applyAlignment="1">
      <alignment horizontal="left" vertical="center" wrapText="1"/>
    </xf>
    <xf numFmtId="17" fontId="7" fillId="0" borderId="1" xfId="3" quotePrefix="1" applyNumberFormat="1" applyFont="1" applyFill="1" applyBorder="1" applyAlignment="1">
      <alignment horizontal="center" vertical="center" wrapText="1"/>
    </xf>
    <xf numFmtId="17" fontId="7" fillId="0" borderId="1" xfId="3" applyNumberFormat="1" applyFont="1" applyFill="1" applyBorder="1" applyAlignment="1">
      <alignment horizontal="center" vertical="center" wrapText="1"/>
    </xf>
    <xf numFmtId="0" fontId="7" fillId="0" borderId="4" xfId="3" applyNumberFormat="1" applyFont="1" applyFill="1" applyBorder="1" applyAlignment="1">
      <alignment horizontal="left" vertical="center" wrapText="1"/>
    </xf>
    <xf numFmtId="0" fontId="7" fillId="0" borderId="0" xfId="3" applyFont="1" applyFill="1" applyBorder="1" applyAlignment="1">
      <alignment horizontal="center" vertical="center" wrapText="1"/>
    </xf>
    <xf numFmtId="0" fontId="7" fillId="0" borderId="0" xfId="3" applyNumberFormat="1" applyFont="1" applyFill="1" applyBorder="1" applyAlignment="1">
      <alignment horizontal="left" vertical="center" wrapText="1"/>
    </xf>
    <xf numFmtId="0" fontId="7" fillId="0" borderId="0" xfId="3" applyFont="1" applyFill="1" applyBorder="1" applyAlignment="1">
      <alignment horizontal="left" vertical="center" wrapText="1"/>
    </xf>
    <xf numFmtId="0" fontId="7" fillId="0" borderId="5" xfId="3" applyFont="1" applyFill="1" applyBorder="1" applyAlignment="1">
      <alignment horizontal="center" vertical="center" wrapText="1"/>
    </xf>
    <xf numFmtId="0" fontId="7" fillId="0" borderId="5" xfId="3" applyFont="1" applyFill="1" applyBorder="1" applyAlignment="1">
      <alignment horizontal="left" vertical="center" wrapText="1"/>
    </xf>
    <xf numFmtId="0" fontId="7" fillId="0" borderId="5" xfId="3" applyNumberFormat="1" applyFont="1" applyFill="1" applyBorder="1" applyAlignment="1">
      <alignment horizontal="left" vertical="center" wrapText="1"/>
    </xf>
    <xf numFmtId="0" fontId="16" fillId="0" borderId="0" xfId="0" applyFont="1" applyAlignment="1">
      <alignment horizontal="left" wrapText="1"/>
    </xf>
    <xf numFmtId="0" fontId="16" fillId="0" borderId="0" xfId="0" applyFont="1" applyAlignment="1">
      <alignment horizontal="left" vertical="top" wrapText="1"/>
    </xf>
    <xf numFmtId="0" fontId="9" fillId="0" borderId="0" xfId="3" applyFont="1" applyFill="1" applyBorder="1" applyAlignment="1">
      <alignment horizontal="left" vertical="center"/>
    </xf>
    <xf numFmtId="0" fontId="10" fillId="0" borderId="0" xfId="3" applyFont="1" applyFill="1" applyBorder="1" applyAlignment="1">
      <alignment horizontal="left" vertical="center"/>
    </xf>
    <xf numFmtId="0" fontId="12" fillId="0" borderId="0" xfId="3" applyFont="1" applyFill="1" applyBorder="1" applyAlignment="1">
      <alignment horizontal="left" vertical="center"/>
    </xf>
    <xf numFmtId="0" fontId="10" fillId="0" borderId="0" xfId="3" applyNumberFormat="1" applyFont="1" applyFill="1" applyBorder="1" applyAlignment="1">
      <alignment horizontal="left" vertical="top" wrapText="1"/>
    </xf>
    <xf numFmtId="0" fontId="10" fillId="0" borderId="0" xfId="3" applyFont="1" applyFill="1" applyBorder="1" applyAlignment="1">
      <alignment horizontal="left" vertical="top"/>
    </xf>
    <xf numFmtId="0" fontId="7" fillId="0" borderId="6" xfId="3" applyFont="1" applyFill="1" applyBorder="1" applyAlignment="1">
      <alignment horizontal="left" vertical="center" wrapText="1"/>
    </xf>
    <xf numFmtId="0" fontId="11" fillId="0" borderId="0" xfId="3" applyFont="1" applyFill="1" applyBorder="1" applyAlignment="1">
      <alignment horizontal="left" vertical="center"/>
    </xf>
    <xf numFmtId="0" fontId="13" fillId="0" borderId="0" xfId="3" applyFont="1" applyFill="1" applyBorder="1" applyAlignment="1">
      <alignment horizontal="left" vertical="center"/>
    </xf>
    <xf numFmtId="0" fontId="14" fillId="0" borderId="0" xfId="3" applyFont="1" applyFill="1" applyBorder="1" applyAlignment="1">
      <alignment horizontal="left" vertical="center"/>
    </xf>
    <xf numFmtId="0" fontId="13" fillId="0" borderId="0" xfId="3" applyNumberFormat="1" applyFont="1" applyFill="1" applyBorder="1" applyAlignment="1">
      <alignment horizontal="left" vertical="top" wrapText="1"/>
    </xf>
    <xf numFmtId="0" fontId="13" fillId="0" borderId="0" xfId="3" applyFont="1" applyFill="1" applyBorder="1" applyAlignment="1">
      <alignment horizontal="left" vertical="top"/>
    </xf>
    <xf numFmtId="17" fontId="7" fillId="0" borderId="0" xfId="3" applyNumberFormat="1" applyFont="1" applyFill="1" applyBorder="1" applyAlignment="1">
      <alignment horizontal="center" vertical="center" wrapText="1"/>
    </xf>
    <xf numFmtId="0" fontId="7" fillId="0" borderId="1" xfId="3" applyFont="1" applyFill="1" applyBorder="1" applyAlignment="1">
      <alignment vertical="center" wrapText="1"/>
    </xf>
    <xf numFmtId="17" fontId="7" fillId="0" borderId="1" xfId="3" quotePrefix="1" applyNumberFormat="1" applyFont="1" applyFill="1" applyBorder="1" applyAlignment="1">
      <alignment vertical="center" wrapText="1"/>
    </xf>
    <xf numFmtId="17" fontId="7" fillId="0" borderId="1" xfId="3" applyNumberFormat="1" applyFont="1" applyFill="1" applyBorder="1" applyAlignment="1">
      <alignment vertical="center" wrapText="1"/>
    </xf>
    <xf numFmtId="0" fontId="7" fillId="0" borderId="0" xfId="3" applyFont="1" applyFill="1" applyBorder="1" applyAlignment="1">
      <alignment vertical="center" wrapText="1"/>
    </xf>
    <xf numFmtId="0" fontId="7" fillId="0" borderId="1" xfId="3" applyFont="1" applyFill="1" applyBorder="1" applyAlignment="1">
      <alignment horizontal="left" vertical="top" wrapText="1"/>
    </xf>
    <xf numFmtId="165" fontId="7" fillId="0" borderId="0" xfId="1" applyNumberFormat="1" applyFont="1" applyFill="1" applyBorder="1" applyAlignment="1">
      <alignment horizontal="left" vertical="center" wrapText="1"/>
    </xf>
    <xf numFmtId="17" fontId="7" fillId="0" borderId="0" xfId="3" applyNumberFormat="1" applyFont="1" applyFill="1" applyBorder="1" applyAlignment="1">
      <alignment horizontal="left" vertical="center" wrapText="1"/>
    </xf>
    <xf numFmtId="17" fontId="7" fillId="0" borderId="4" xfId="3" applyNumberFormat="1" applyFont="1" applyFill="1" applyBorder="1" applyAlignment="1">
      <alignment horizontal="left" vertical="center" wrapText="1"/>
    </xf>
    <xf numFmtId="0" fontId="0" fillId="0" borderId="7" xfId="0" applyBorder="1"/>
    <xf numFmtId="0" fontId="0" fillId="0" borderId="0" xfId="0" applyBorder="1"/>
    <xf numFmtId="0" fontId="0" fillId="0" borderId="7" xfId="0" applyBorder="1" applyAlignment="1">
      <alignment horizontal="center"/>
    </xf>
    <xf numFmtId="0" fontId="0" fillId="0" borderId="0" xfId="0" applyBorder="1" applyAlignment="1">
      <alignment horizontal="center"/>
    </xf>
    <xf numFmtId="0" fontId="0" fillId="0" borderId="1" xfId="0" applyBorder="1" applyAlignment="1">
      <alignment horizontal="center"/>
    </xf>
    <xf numFmtId="0" fontId="0" fillId="0" borderId="1" xfId="0" applyBorder="1"/>
    <xf numFmtId="0" fontId="0" fillId="0" borderId="1" xfId="0" applyBorder="1" applyAlignment="1">
      <alignment horizontal="center" vertical="center"/>
    </xf>
    <xf numFmtId="0" fontId="0" fillId="0" borderId="1" xfId="0" applyBorder="1" applyAlignment="1">
      <alignment horizontal="left" vertical="top"/>
    </xf>
    <xf numFmtId="17" fontId="7" fillId="0" borderId="5" xfId="3" quotePrefix="1" applyNumberFormat="1" applyFont="1" applyFill="1" applyBorder="1" applyAlignment="1">
      <alignment horizontal="left" vertical="center" wrapText="1"/>
    </xf>
    <xf numFmtId="0" fontId="7" fillId="0" borderId="4" xfId="3" applyFont="1" applyFill="1" applyBorder="1" applyAlignment="1">
      <alignment horizontal="center" vertical="center" wrapText="1"/>
    </xf>
    <xf numFmtId="0" fontId="7" fillId="0" borderId="4" xfId="3" applyFont="1" applyFill="1" applyBorder="1" applyAlignment="1">
      <alignment horizontal="left" vertical="center" wrapText="1"/>
    </xf>
    <xf numFmtId="17" fontId="7" fillId="0" borderId="4" xfId="3" quotePrefix="1" applyNumberFormat="1" applyFont="1" applyFill="1" applyBorder="1" applyAlignment="1">
      <alignment horizontal="left" vertical="center" wrapText="1"/>
    </xf>
    <xf numFmtId="0" fontId="16" fillId="0" borderId="1" xfId="0" applyFont="1" applyBorder="1" applyAlignment="1">
      <alignment wrapText="1"/>
    </xf>
    <xf numFmtId="0" fontId="3" fillId="2" borderId="1" xfId="3" applyFont="1" applyFill="1" applyBorder="1" applyAlignment="1">
      <alignment horizontal="center" vertical="center" wrapText="1"/>
    </xf>
    <xf numFmtId="0" fontId="7" fillId="0" borderId="1" xfId="3" applyFont="1" applyFill="1" applyBorder="1" applyAlignment="1">
      <alignment horizontal="center" vertical="top" wrapText="1"/>
    </xf>
    <xf numFmtId="0" fontId="7" fillId="0" borderId="1" xfId="3" applyFont="1" applyFill="1" applyBorder="1" applyAlignment="1">
      <alignment vertical="top" wrapText="1"/>
    </xf>
    <xf numFmtId="164" fontId="7" fillId="0" borderId="1" xfId="3" applyNumberFormat="1" applyFont="1" applyFill="1" applyBorder="1" applyAlignment="1">
      <alignment horizontal="left" vertical="center" wrapText="1"/>
    </xf>
    <xf numFmtId="165" fontId="7" fillId="0" borderId="3" xfId="1" applyNumberFormat="1" applyFont="1" applyFill="1" applyBorder="1" applyAlignment="1">
      <alignment vertical="center" wrapText="1"/>
    </xf>
    <xf numFmtId="165" fontId="7" fillId="0" borderId="2" xfId="1" applyNumberFormat="1" applyFont="1" applyFill="1" applyBorder="1" applyAlignment="1">
      <alignment vertical="center" wrapText="1"/>
    </xf>
    <xf numFmtId="0" fontId="7" fillId="3" borderId="1" xfId="3" applyFont="1" applyFill="1" applyBorder="1" applyAlignment="1">
      <alignment horizontal="center" vertical="center" wrapText="1"/>
    </xf>
    <xf numFmtId="0" fontId="7" fillId="3" borderId="1" xfId="3" applyFont="1" applyFill="1" applyBorder="1" applyAlignment="1">
      <alignment horizontal="left" vertical="center" wrapText="1"/>
    </xf>
    <xf numFmtId="0" fontId="7" fillId="3" borderId="1" xfId="3" applyFont="1" applyFill="1" applyBorder="1" applyAlignment="1">
      <alignment vertical="center" wrapText="1"/>
    </xf>
    <xf numFmtId="165" fontId="7" fillId="3" borderId="3" xfId="1" applyNumberFormat="1" applyFont="1" applyFill="1" applyBorder="1" applyAlignment="1">
      <alignment vertical="center" wrapText="1"/>
    </xf>
    <xf numFmtId="165" fontId="7" fillId="3" borderId="2" xfId="1" applyNumberFormat="1" applyFont="1" applyFill="1" applyBorder="1" applyAlignment="1">
      <alignment vertical="center" wrapText="1"/>
    </xf>
    <xf numFmtId="164" fontId="7" fillId="3" borderId="1" xfId="3" applyNumberFormat="1" applyFont="1" applyFill="1" applyBorder="1" applyAlignment="1">
      <alignment horizontal="left" vertical="center" wrapText="1"/>
    </xf>
    <xf numFmtId="0" fontId="7" fillId="3" borderId="1" xfId="3" applyNumberFormat="1" applyFont="1" applyFill="1" applyBorder="1" applyAlignment="1">
      <alignment horizontal="left" vertical="center" wrapText="1"/>
    </xf>
    <xf numFmtId="165" fontId="7" fillId="3" borderId="3" xfId="1" quotePrefix="1" applyNumberFormat="1" applyFont="1" applyFill="1" applyBorder="1" applyAlignment="1">
      <alignment horizontal="left" vertical="center" wrapText="1"/>
    </xf>
    <xf numFmtId="17" fontId="7" fillId="3" borderId="2" xfId="3" quotePrefix="1" applyNumberFormat="1" applyFont="1" applyFill="1" applyBorder="1" applyAlignment="1">
      <alignment horizontal="left" vertical="center" wrapText="1"/>
    </xf>
    <xf numFmtId="17" fontId="7" fillId="3" borderId="1" xfId="3" quotePrefix="1" applyNumberFormat="1" applyFont="1" applyFill="1" applyBorder="1" applyAlignment="1">
      <alignment horizontal="left" vertical="center" wrapText="1"/>
    </xf>
    <xf numFmtId="17" fontId="7" fillId="3" borderId="1" xfId="3" quotePrefix="1" applyNumberFormat="1" applyFont="1" applyFill="1" applyBorder="1" applyAlignment="1">
      <alignment horizontal="center" vertical="center" wrapText="1"/>
    </xf>
    <xf numFmtId="165" fontId="7" fillId="3" borderId="1" xfId="1" quotePrefix="1" applyNumberFormat="1" applyFont="1" applyFill="1" applyBorder="1" applyAlignment="1">
      <alignment horizontal="left" vertical="center" wrapText="1"/>
    </xf>
    <xf numFmtId="0" fontId="7" fillId="3" borderId="1" xfId="3" quotePrefix="1" applyNumberFormat="1" applyFont="1" applyFill="1" applyBorder="1" applyAlignment="1">
      <alignment horizontal="left" vertical="center" wrapText="1"/>
    </xf>
    <xf numFmtId="17" fontId="7" fillId="3" borderId="1" xfId="3" applyNumberFormat="1" applyFont="1" applyFill="1" applyBorder="1" applyAlignment="1">
      <alignment horizontal="center" vertical="center" wrapText="1"/>
    </xf>
    <xf numFmtId="165" fontId="7" fillId="3" borderId="3" xfId="1" applyNumberFormat="1" applyFont="1" applyFill="1" applyBorder="1" applyAlignment="1">
      <alignment horizontal="left" vertical="center" wrapText="1"/>
    </xf>
    <xf numFmtId="17" fontId="7" fillId="3" borderId="2" xfId="3" applyNumberFormat="1" applyFont="1" applyFill="1" applyBorder="1" applyAlignment="1">
      <alignment horizontal="left" vertical="center" wrapText="1"/>
    </xf>
    <xf numFmtId="17" fontId="7" fillId="3" borderId="1" xfId="3" applyNumberFormat="1" applyFont="1" applyFill="1" applyBorder="1" applyAlignment="1">
      <alignment horizontal="left" vertical="center" wrapText="1"/>
    </xf>
    <xf numFmtId="165" fontId="7" fillId="3" borderId="1" xfId="1" applyNumberFormat="1" applyFont="1" applyFill="1" applyBorder="1" applyAlignment="1">
      <alignment horizontal="left" vertical="center" wrapText="1"/>
    </xf>
    <xf numFmtId="164" fontId="7" fillId="0" borderId="0" xfId="3" applyNumberFormat="1" applyFont="1" applyFill="1" applyBorder="1" applyAlignment="1">
      <alignment horizontal="left" vertical="center" wrapText="1"/>
    </xf>
    <xf numFmtId="165" fontId="7" fillId="0" borderId="0" xfId="3" applyNumberFormat="1" applyFont="1" applyFill="1"/>
    <xf numFmtId="0" fontId="7" fillId="0" borderId="0" xfId="3" applyFont="1" applyFill="1" applyAlignment="1">
      <alignment horizontal="left" vertical="center" wrapText="1"/>
    </xf>
    <xf numFmtId="3" fontId="7" fillId="0" borderId="0" xfId="3" applyNumberFormat="1" applyFont="1" applyFill="1"/>
    <xf numFmtId="166" fontId="7" fillId="0" borderId="1" xfId="3" applyNumberFormat="1" applyFont="1" applyFill="1" applyBorder="1" applyAlignment="1">
      <alignment horizontal="left" vertical="center" wrapText="1"/>
    </xf>
    <xf numFmtId="0" fontId="7" fillId="3" borderId="1" xfId="3" applyFont="1" applyFill="1" applyBorder="1" applyAlignment="1">
      <alignment vertical="top" wrapText="1"/>
    </xf>
    <xf numFmtId="164" fontId="7" fillId="0" borderId="0" xfId="3" applyNumberFormat="1" applyFont="1" applyFill="1"/>
    <xf numFmtId="43" fontId="7" fillId="0" borderId="3" xfId="1" applyNumberFormat="1" applyFont="1" applyFill="1" applyBorder="1" applyAlignment="1">
      <alignment horizontal="left" vertical="center" wrapText="1"/>
    </xf>
    <xf numFmtId="0" fontId="3" fillId="4" borderId="1" xfId="3" applyFont="1" applyFill="1" applyBorder="1" applyAlignment="1">
      <alignment horizontal="center" vertical="center" wrapText="1"/>
    </xf>
    <xf numFmtId="0" fontId="3" fillId="4" borderId="1" xfId="3" applyFont="1" applyFill="1" applyBorder="1" applyAlignment="1">
      <alignment horizontal="left" vertical="center" wrapText="1"/>
    </xf>
    <xf numFmtId="0" fontId="3" fillId="4" borderId="3" xfId="3" applyFont="1" applyFill="1" applyBorder="1" applyAlignment="1">
      <alignment vertical="center" wrapText="1"/>
    </xf>
    <xf numFmtId="0" fontId="3" fillId="4" borderId="2" xfId="3" applyFont="1" applyFill="1" applyBorder="1" applyAlignment="1">
      <alignment vertical="center" wrapText="1"/>
    </xf>
    <xf numFmtId="165" fontId="3" fillId="4" borderId="1" xfId="1" applyNumberFormat="1" applyFont="1" applyFill="1" applyBorder="1" applyAlignment="1">
      <alignment horizontal="left" vertical="center" wrapText="1"/>
    </xf>
    <xf numFmtId="0" fontId="3" fillId="4" borderId="1" xfId="3" applyNumberFormat="1" applyFont="1" applyFill="1" applyBorder="1" applyAlignment="1">
      <alignment horizontal="left" vertical="center" wrapText="1"/>
    </xf>
    <xf numFmtId="17" fontId="7" fillId="4" borderId="1" xfId="3" quotePrefix="1" applyNumberFormat="1" applyFont="1" applyFill="1" applyBorder="1" applyAlignment="1">
      <alignment horizontal="center" vertical="center" wrapText="1"/>
    </xf>
    <xf numFmtId="165" fontId="7" fillId="4" borderId="3" xfId="1" quotePrefix="1" applyNumberFormat="1" applyFont="1" applyFill="1" applyBorder="1" applyAlignment="1">
      <alignment horizontal="left" vertical="center" wrapText="1"/>
    </xf>
    <xf numFmtId="17" fontId="7" fillId="4" borderId="2" xfId="3" quotePrefix="1" applyNumberFormat="1" applyFont="1" applyFill="1" applyBorder="1" applyAlignment="1">
      <alignment horizontal="left" vertical="center" wrapText="1"/>
    </xf>
    <xf numFmtId="17" fontId="7" fillId="4" borderId="1" xfId="3" quotePrefix="1" applyNumberFormat="1" applyFont="1" applyFill="1" applyBorder="1" applyAlignment="1">
      <alignment horizontal="left" vertical="center" wrapText="1"/>
    </xf>
    <xf numFmtId="165" fontId="7" fillId="4" borderId="1" xfId="1" quotePrefix="1" applyNumberFormat="1" applyFont="1" applyFill="1" applyBorder="1" applyAlignment="1">
      <alignment horizontal="left" vertical="center" wrapText="1"/>
    </xf>
    <xf numFmtId="0" fontId="7" fillId="4" borderId="1" xfId="3" applyNumberFormat="1" applyFont="1" applyFill="1" applyBorder="1" applyAlignment="1">
      <alignment horizontal="left" vertical="center" wrapText="1"/>
    </xf>
    <xf numFmtId="0" fontId="7" fillId="4" borderId="1" xfId="3" applyFont="1" applyFill="1" applyBorder="1" applyAlignment="1">
      <alignment horizontal="left" vertical="center" wrapText="1"/>
    </xf>
    <xf numFmtId="0" fontId="7" fillId="4" borderId="1" xfId="3" quotePrefix="1" applyNumberFormat="1" applyFont="1" applyFill="1" applyBorder="1" applyAlignment="1">
      <alignment horizontal="left" vertical="center" wrapText="1"/>
    </xf>
    <xf numFmtId="0" fontId="21" fillId="5" borderId="1" xfId="3" applyFont="1" applyFill="1" applyBorder="1" applyAlignment="1">
      <alignment horizontal="center" vertical="center" wrapText="1"/>
    </xf>
    <xf numFmtId="0" fontId="21" fillId="5" borderId="1" xfId="3" applyFont="1" applyFill="1" applyBorder="1" applyAlignment="1">
      <alignment horizontal="left" vertical="center" wrapText="1"/>
    </xf>
    <xf numFmtId="0" fontId="21" fillId="5" borderId="1" xfId="3" applyFont="1" applyFill="1" applyBorder="1" applyAlignment="1">
      <alignment vertical="center" wrapText="1"/>
    </xf>
    <xf numFmtId="165" fontId="21" fillId="5" borderId="3" xfId="1" applyNumberFormat="1" applyFont="1" applyFill="1" applyBorder="1" applyAlignment="1">
      <alignment vertical="center" wrapText="1"/>
    </xf>
    <xf numFmtId="165" fontId="21" fillId="5" borderId="2" xfId="1" applyNumberFormat="1" applyFont="1" applyFill="1" applyBorder="1" applyAlignment="1">
      <alignment vertical="center" wrapText="1"/>
    </xf>
    <xf numFmtId="164" fontId="21" fillId="5" borderId="1" xfId="3" applyNumberFormat="1" applyFont="1" applyFill="1" applyBorder="1" applyAlignment="1">
      <alignment horizontal="left" vertical="center" wrapText="1"/>
    </xf>
    <xf numFmtId="0" fontId="21" fillId="5" borderId="1" xfId="3" applyNumberFormat="1" applyFont="1" applyFill="1" applyBorder="1" applyAlignment="1">
      <alignment horizontal="left" vertical="center" wrapText="1"/>
    </xf>
    <xf numFmtId="0" fontId="3" fillId="2" borderId="1" xfId="3" applyFont="1" applyFill="1" applyBorder="1" applyAlignment="1">
      <alignment horizontal="center" vertical="center" wrapText="1"/>
    </xf>
    <xf numFmtId="0" fontId="0" fillId="0" borderId="0" xfId="0" applyAlignment="1">
      <alignment horizontal="center"/>
    </xf>
    <xf numFmtId="0" fontId="3" fillId="2" borderId="1" xfId="3" applyFont="1" applyFill="1" applyBorder="1" applyAlignment="1">
      <alignment horizontal="center" vertical="center" wrapText="1"/>
    </xf>
    <xf numFmtId="0" fontId="13" fillId="0" borderId="0" xfId="3" applyNumberFormat="1" applyFont="1" applyFill="1" applyBorder="1" applyAlignment="1">
      <alignment horizontal="left" vertical="top" wrapText="1"/>
    </xf>
    <xf numFmtId="164" fontId="0" fillId="0" borderId="1" xfId="0" applyNumberFormat="1" applyBorder="1"/>
    <xf numFmtId="0" fontId="7" fillId="3" borderId="1" xfId="3" applyFont="1" applyFill="1" applyBorder="1" applyAlignment="1">
      <alignment horizontal="center" vertical="top" wrapText="1"/>
    </xf>
    <xf numFmtId="0" fontId="7" fillId="3" borderId="1" xfId="3" applyFont="1" applyFill="1" applyBorder="1" applyAlignment="1">
      <alignment horizontal="left" vertical="top" wrapText="1"/>
    </xf>
    <xf numFmtId="0" fontId="0" fillId="0" borderId="0" xfId="0" applyAlignment="1">
      <alignment horizontal="center" vertical="center"/>
    </xf>
    <xf numFmtId="0" fontId="0" fillId="0" borderId="7" xfId="0" applyBorder="1" applyAlignment="1">
      <alignment horizontal="center" vertical="center"/>
    </xf>
    <xf numFmtId="0" fontId="0" fillId="0" borderId="0" xfId="0" applyBorder="1" applyAlignment="1">
      <alignment horizontal="center" vertical="center"/>
    </xf>
    <xf numFmtId="0" fontId="0" fillId="0" borderId="3" xfId="0" applyBorder="1" applyAlignment="1">
      <alignment horizontal="center" vertical="center"/>
    </xf>
    <xf numFmtId="0" fontId="0" fillId="0" borderId="2" xfId="0" applyBorder="1"/>
    <xf numFmtId="0" fontId="0" fillId="0" borderId="2" xfId="0" quotePrefix="1" applyBorder="1"/>
    <xf numFmtId="164" fontId="0" fillId="0" borderId="0" xfId="0" applyNumberFormat="1"/>
    <xf numFmtId="164" fontId="0" fillId="0" borderId="0" xfId="0" applyNumberFormat="1" applyBorder="1"/>
    <xf numFmtId="0" fontId="17" fillId="0" borderId="1" xfId="0" applyFont="1" applyBorder="1" applyAlignment="1">
      <alignment horizontal="center" vertical="center"/>
    </xf>
    <xf numFmtId="0" fontId="0" fillId="0" borderId="0" xfId="0" applyBorder="1" applyAlignment="1">
      <alignment horizontal="left" vertical="center"/>
    </xf>
    <xf numFmtId="0" fontId="0" fillId="0" borderId="0" xfId="0" applyFill="1" applyBorder="1" applyAlignment="1">
      <alignment horizontal="left" vertical="top"/>
    </xf>
    <xf numFmtId="0" fontId="0" fillId="0" borderId="1" xfId="0" applyFill="1" applyBorder="1" applyAlignment="1">
      <alignment horizontal="left" vertical="top"/>
    </xf>
    <xf numFmtId="0" fontId="0" fillId="0" borderId="3" xfId="0" applyBorder="1" applyAlignment="1">
      <alignment horizontal="left"/>
    </xf>
    <xf numFmtId="0" fontId="0" fillId="0" borderId="2" xfId="0" applyBorder="1" applyAlignment="1">
      <alignment horizontal="left"/>
    </xf>
    <xf numFmtId="3" fontId="0" fillId="0" borderId="0" xfId="0" applyNumberFormat="1"/>
    <xf numFmtId="3" fontId="0" fillId="6" borderId="0" xfId="0" applyNumberFormat="1" applyFill="1"/>
    <xf numFmtId="0" fontId="0" fillId="0" borderId="1" xfId="0" applyBorder="1" applyAlignment="1">
      <alignment wrapText="1"/>
    </xf>
    <xf numFmtId="0" fontId="0" fillId="0" borderId="2" xfId="0" quotePrefix="1" applyBorder="1" applyAlignment="1">
      <alignment horizontal="left" vertical="center"/>
    </xf>
    <xf numFmtId="17" fontId="7" fillId="0" borderId="2" xfId="3" applyNumberFormat="1" applyFont="1" applyFill="1" applyBorder="1" applyAlignment="1">
      <alignment horizontal="center" vertical="center" wrapText="1"/>
    </xf>
    <xf numFmtId="0" fontId="7" fillId="6" borderId="1" xfId="3" applyFont="1" applyFill="1" applyBorder="1" applyAlignment="1">
      <alignment horizontal="center" vertical="center" wrapText="1"/>
    </xf>
    <xf numFmtId="0" fontId="7" fillId="6" borderId="1" xfId="3" applyFont="1" applyFill="1" applyBorder="1" applyAlignment="1">
      <alignment horizontal="left" vertical="center" wrapText="1"/>
    </xf>
    <xf numFmtId="0" fontId="3" fillId="2" borderId="1" xfId="3" applyFont="1" applyFill="1" applyBorder="1" applyAlignment="1">
      <alignment horizontal="center" vertical="center" wrapText="1"/>
    </xf>
    <xf numFmtId="0" fontId="4" fillId="0" borderId="0" xfId="3" applyFont="1" applyFill="1" applyBorder="1" applyAlignment="1">
      <alignment horizontal="center" vertical="center"/>
    </xf>
    <xf numFmtId="165" fontId="7" fillId="0" borderId="3" xfId="1" applyNumberFormat="1" applyFont="1" applyFill="1" applyBorder="1" applyAlignment="1">
      <alignment horizontal="center" vertical="center" wrapText="1"/>
    </xf>
    <xf numFmtId="165" fontId="7" fillId="0" borderId="2" xfId="1" applyNumberFormat="1" applyFont="1" applyFill="1" applyBorder="1" applyAlignment="1">
      <alignment horizontal="center" vertical="center" wrapText="1"/>
    </xf>
    <xf numFmtId="17" fontId="7" fillId="0" borderId="3" xfId="3" quotePrefix="1" applyNumberFormat="1" applyFont="1" applyFill="1" applyBorder="1" applyAlignment="1">
      <alignment horizontal="center" vertical="center" wrapText="1"/>
    </xf>
    <xf numFmtId="17" fontId="7" fillId="0" borderId="2" xfId="3" quotePrefix="1" applyNumberFormat="1" applyFont="1" applyFill="1" applyBorder="1" applyAlignment="1">
      <alignment horizontal="center" vertical="center" wrapText="1"/>
    </xf>
    <xf numFmtId="0" fontId="11" fillId="0" borderId="0" xfId="3" applyFont="1" applyFill="1" applyBorder="1" applyAlignment="1">
      <alignment horizontal="center" vertical="center"/>
    </xf>
    <xf numFmtId="0" fontId="7" fillId="7" borderId="1" xfId="3" applyFont="1" applyFill="1" applyBorder="1" applyAlignment="1">
      <alignment horizontal="center" vertical="center" wrapText="1"/>
    </xf>
    <xf numFmtId="0" fontId="7" fillId="7" borderId="1" xfId="3" applyFont="1" applyFill="1" applyBorder="1" applyAlignment="1">
      <alignment horizontal="left" vertical="center" wrapText="1"/>
    </xf>
    <xf numFmtId="0" fontId="16" fillId="0" borderId="0" xfId="0" applyFont="1" applyAlignment="1">
      <alignment wrapText="1"/>
    </xf>
    <xf numFmtId="0" fontId="16" fillId="0" borderId="0" xfId="0" applyFont="1" applyAlignment="1">
      <alignment horizontal="left" vertical="center" wrapText="1"/>
    </xf>
    <xf numFmtId="0" fontId="3" fillId="8" borderId="1" xfId="3" applyFont="1" applyFill="1" applyBorder="1" applyAlignment="1">
      <alignment horizontal="center" vertical="center" wrapText="1"/>
    </xf>
    <xf numFmtId="0" fontId="3" fillId="8" borderId="1" xfId="3" applyFont="1" applyFill="1" applyBorder="1" applyAlignment="1">
      <alignment horizontal="left" vertical="center" wrapText="1"/>
    </xf>
    <xf numFmtId="0" fontId="7" fillId="6" borderId="1" xfId="3" applyFont="1" applyFill="1" applyBorder="1" applyAlignment="1"/>
    <xf numFmtId="0" fontId="7" fillId="0" borderId="1" xfId="3" applyFont="1" applyFill="1" applyBorder="1"/>
    <xf numFmtId="17" fontId="7" fillId="6" borderId="1" xfId="3" applyNumberFormat="1" applyFont="1" applyFill="1" applyBorder="1" applyAlignment="1">
      <alignment horizontal="center" vertical="center" wrapText="1"/>
    </xf>
    <xf numFmtId="0" fontId="7" fillId="7" borderId="1" xfId="3" applyNumberFormat="1" applyFont="1" applyFill="1" applyBorder="1" applyAlignment="1">
      <alignment horizontal="left" vertical="center" wrapText="1"/>
    </xf>
    <xf numFmtId="0" fontId="7" fillId="7" borderId="0" xfId="3" applyFont="1" applyFill="1"/>
    <xf numFmtId="0" fontId="9" fillId="0" borderId="4" xfId="3" applyFont="1" applyFill="1" applyBorder="1" applyAlignment="1">
      <alignment horizontal="center" vertical="center" wrapText="1"/>
    </xf>
    <xf numFmtId="0" fontId="9" fillId="0" borderId="4" xfId="3" applyFont="1" applyFill="1" applyBorder="1" applyAlignment="1">
      <alignment horizontal="left" vertical="center" wrapText="1"/>
    </xf>
    <xf numFmtId="0" fontId="9" fillId="0" borderId="4" xfId="3" applyNumberFormat="1" applyFont="1" applyFill="1" applyBorder="1" applyAlignment="1">
      <alignment horizontal="left" vertical="center" wrapText="1"/>
    </xf>
    <xf numFmtId="0" fontId="2" fillId="0" borderId="14" xfId="3" applyFont="1" applyFill="1" applyBorder="1" applyAlignment="1">
      <alignment horizontal="center" vertical="center"/>
    </xf>
    <xf numFmtId="0" fontId="2" fillId="0" borderId="14" xfId="3" applyFont="1" applyFill="1" applyBorder="1" applyAlignment="1">
      <alignment horizontal="center" vertical="center" wrapText="1"/>
    </xf>
    <xf numFmtId="0" fontId="2" fillId="0" borderId="14" xfId="3" applyNumberFormat="1" applyFont="1" applyFill="1" applyBorder="1" applyAlignment="1">
      <alignment horizontal="center" vertical="center" wrapText="1"/>
    </xf>
    <xf numFmtId="0" fontId="7" fillId="8" borderId="1" xfId="3" applyFont="1" applyFill="1" applyBorder="1" applyAlignment="1">
      <alignment horizontal="left" vertical="center" wrapText="1"/>
    </xf>
    <xf numFmtId="0" fontId="23" fillId="7" borderId="1" xfId="3" applyFont="1" applyFill="1" applyBorder="1" applyAlignment="1">
      <alignment horizontal="center" vertical="center" wrapText="1"/>
    </xf>
    <xf numFmtId="0" fontId="23" fillId="7" borderId="1" xfId="3" applyNumberFormat="1" applyFont="1" applyFill="1" applyBorder="1" applyAlignment="1">
      <alignment horizontal="left" vertical="center" wrapText="1"/>
    </xf>
    <xf numFmtId="0" fontId="16" fillId="7" borderId="0" xfId="3" applyFont="1" applyFill="1"/>
    <xf numFmtId="0" fontId="23" fillId="6" borderId="1" xfId="3" applyFont="1" applyFill="1" applyBorder="1" applyAlignment="1">
      <alignment horizontal="center" vertical="center" wrapText="1"/>
    </xf>
    <xf numFmtId="0" fontId="23" fillId="6" borderId="1" xfId="3" applyFont="1" applyFill="1" applyBorder="1" applyAlignment="1">
      <alignment horizontal="left" vertical="center" wrapText="1"/>
    </xf>
    <xf numFmtId="167" fontId="7" fillId="0" borderId="1" xfId="3" applyNumberFormat="1" applyFont="1" applyFill="1" applyBorder="1" applyAlignment="1">
      <alignment horizontal="left" vertical="center" wrapText="1"/>
    </xf>
    <xf numFmtId="0" fontId="3" fillId="6" borderId="4" xfId="3" applyFont="1" applyFill="1" applyBorder="1" applyAlignment="1">
      <alignment horizontal="center" vertical="center" wrapText="1"/>
    </xf>
    <xf numFmtId="0" fontId="3" fillId="6" borderId="4" xfId="3" applyFont="1" applyFill="1" applyBorder="1" applyAlignment="1">
      <alignment horizontal="left" vertical="center" wrapText="1"/>
    </xf>
    <xf numFmtId="0" fontId="3" fillId="9" borderId="4" xfId="3" applyFont="1" applyFill="1" applyBorder="1" applyAlignment="1">
      <alignment horizontal="center" vertical="center" wrapText="1"/>
    </xf>
    <xf numFmtId="0" fontId="3" fillId="9" borderId="4" xfId="3" applyFont="1" applyFill="1" applyBorder="1" applyAlignment="1">
      <alignment horizontal="left" vertical="center" wrapText="1"/>
    </xf>
    <xf numFmtId="0" fontId="3" fillId="9" borderId="1" xfId="3" applyFont="1" applyFill="1" applyBorder="1" applyAlignment="1">
      <alignment horizontal="center" vertical="center" wrapText="1"/>
    </xf>
    <xf numFmtId="0" fontId="3" fillId="9" borderId="1" xfId="3" applyFont="1" applyFill="1" applyBorder="1" applyAlignment="1">
      <alignment horizontal="left" vertical="center" wrapText="1"/>
    </xf>
    <xf numFmtId="17" fontId="7" fillId="6" borderId="1" xfId="3" quotePrefix="1" applyNumberFormat="1" applyFont="1" applyFill="1" applyBorder="1" applyAlignment="1">
      <alignment horizontal="center" vertical="center" wrapText="1"/>
    </xf>
    <xf numFmtId="0" fontId="16" fillId="0" borderId="0" xfId="0" applyFont="1" applyAlignment="1">
      <alignment horizontal="left" vertical="top" wrapText="1" indent="1"/>
    </xf>
    <xf numFmtId="0" fontId="16" fillId="0" borderId="0" xfId="0" applyFont="1" applyAlignment="1">
      <alignment horizontal="center" vertical="center" wrapText="1"/>
    </xf>
    <xf numFmtId="0" fontId="16" fillId="0" borderId="0" xfId="0" applyFont="1" applyAlignment="1">
      <alignment horizontal="center" vertical="center"/>
    </xf>
    <xf numFmtId="17" fontId="7" fillId="0" borderId="9" xfId="3" applyNumberFormat="1" applyFont="1" applyFill="1" applyBorder="1" applyAlignment="1">
      <alignment horizontal="center" vertical="center" wrapText="1"/>
    </xf>
    <xf numFmtId="17" fontId="7" fillId="0" borderId="3" xfId="3" applyNumberFormat="1" applyFont="1" applyFill="1" applyBorder="1" applyAlignment="1">
      <alignment horizontal="center" vertical="center" wrapText="1"/>
    </xf>
    <xf numFmtId="0" fontId="16" fillId="0" borderId="1" xfId="0" applyFont="1" applyBorder="1" applyAlignment="1">
      <alignment horizontal="left" vertical="top" wrapText="1"/>
    </xf>
    <xf numFmtId="168" fontId="16" fillId="0" borderId="0" xfId="0" applyNumberFormat="1" applyFont="1" applyAlignment="1">
      <alignment horizontal="center" vertical="center"/>
    </xf>
    <xf numFmtId="17" fontId="7" fillId="0" borderId="11" xfId="3" applyNumberFormat="1" applyFont="1" applyFill="1" applyBorder="1" applyAlignment="1">
      <alignment horizontal="center" vertical="center" wrapText="1"/>
    </xf>
    <xf numFmtId="0" fontId="16" fillId="0" borderId="1" xfId="0" applyFont="1" applyBorder="1" applyAlignment="1">
      <alignment horizontal="left" vertical="top" wrapText="1" indent="1"/>
    </xf>
    <xf numFmtId="0" fontId="7" fillId="0" borderId="12" xfId="3" applyFont="1" applyFill="1" applyBorder="1" applyAlignment="1">
      <alignment horizontal="left" vertical="top" wrapText="1"/>
    </xf>
    <xf numFmtId="0" fontId="7" fillId="10" borderId="0" xfId="3" applyFont="1" applyFill="1"/>
    <xf numFmtId="0" fontId="3" fillId="7" borderId="1" xfId="3" applyFont="1" applyFill="1" applyBorder="1" applyAlignment="1">
      <alignment horizontal="center" vertical="center" wrapText="1"/>
    </xf>
    <xf numFmtId="0" fontId="3" fillId="7" borderId="1" xfId="3" applyFont="1" applyFill="1" applyBorder="1" applyAlignment="1">
      <alignment horizontal="left" vertical="center" wrapText="1"/>
    </xf>
    <xf numFmtId="0" fontId="3" fillId="6" borderId="1" xfId="3" applyFont="1" applyFill="1" applyBorder="1" applyAlignment="1">
      <alignment horizontal="center" vertical="center" wrapText="1"/>
    </xf>
    <xf numFmtId="0" fontId="3" fillId="6" borderId="1" xfId="3" applyFont="1" applyFill="1" applyBorder="1" applyAlignment="1">
      <alignment horizontal="left" vertical="center" wrapText="1"/>
    </xf>
    <xf numFmtId="17" fontId="7" fillId="7" borderId="1" xfId="3" quotePrefix="1" applyNumberFormat="1" applyFont="1" applyFill="1" applyBorder="1" applyAlignment="1">
      <alignment horizontal="center" vertical="center" wrapText="1"/>
    </xf>
    <xf numFmtId="0" fontId="7" fillId="6" borderId="1" xfId="3" applyFont="1" applyFill="1" applyBorder="1" applyAlignment="1">
      <alignment horizontal="center" vertical="top" wrapText="1"/>
    </xf>
    <xf numFmtId="0" fontId="7" fillId="6" borderId="1" xfId="3" applyFont="1" applyFill="1" applyBorder="1" applyAlignment="1">
      <alignment horizontal="left" vertical="top" wrapText="1"/>
    </xf>
    <xf numFmtId="0" fontId="3" fillId="8" borderId="3" xfId="3" applyFont="1" applyFill="1" applyBorder="1" applyAlignment="1">
      <alignment horizontal="center" vertical="center" wrapText="1"/>
    </xf>
    <xf numFmtId="0" fontId="3" fillId="7" borderId="3" xfId="3" applyFont="1" applyFill="1" applyBorder="1" applyAlignment="1">
      <alignment horizontal="center" vertical="center" wrapText="1"/>
    </xf>
    <xf numFmtId="0" fontId="7" fillId="6" borderId="1" xfId="3" applyFont="1" applyFill="1" applyBorder="1"/>
    <xf numFmtId="0" fontId="3" fillId="6" borderId="3" xfId="3" applyFont="1" applyFill="1" applyBorder="1" applyAlignment="1">
      <alignment horizontal="center" vertical="center" wrapText="1"/>
    </xf>
    <xf numFmtId="165" fontId="7" fillId="0" borderId="2" xfId="1" quotePrefix="1" applyNumberFormat="1" applyFont="1" applyFill="1" applyBorder="1" applyAlignment="1">
      <alignment horizontal="center" vertical="center" wrapText="1"/>
    </xf>
    <xf numFmtId="0" fontId="7" fillId="6" borderId="12" xfId="3" applyFont="1" applyFill="1" applyBorder="1" applyAlignment="1">
      <alignment horizontal="left" vertical="top" wrapText="1"/>
    </xf>
    <xf numFmtId="165" fontId="7" fillId="6" borderId="3" xfId="1" applyNumberFormat="1" applyFont="1" applyFill="1" applyBorder="1" applyAlignment="1">
      <alignment horizontal="center" vertical="center" wrapText="1"/>
    </xf>
    <xf numFmtId="165" fontId="7" fillId="6" borderId="2" xfId="1" quotePrefix="1" applyNumberFormat="1" applyFont="1" applyFill="1" applyBorder="1" applyAlignment="1">
      <alignment horizontal="center" vertical="center" wrapText="1"/>
    </xf>
    <xf numFmtId="0" fontId="7" fillId="7" borderId="1" xfId="3" quotePrefix="1" applyNumberFormat="1" applyFont="1" applyFill="1" applyBorder="1" applyAlignment="1">
      <alignment horizontal="left" vertical="center" wrapText="1"/>
    </xf>
    <xf numFmtId="17" fontId="7" fillId="7" borderId="1" xfId="3" applyNumberFormat="1" applyFont="1" applyFill="1" applyBorder="1" applyAlignment="1">
      <alignment horizontal="center" vertical="center" wrapText="1"/>
    </xf>
    <xf numFmtId="0" fontId="2" fillId="0" borderId="0" xfId="3" applyFont="1" applyFill="1" applyBorder="1" applyAlignment="1">
      <alignment horizontal="center" vertical="center" wrapText="1"/>
    </xf>
    <xf numFmtId="0" fontId="6" fillId="0" borderId="0" xfId="3" applyFont="1" applyFill="1" applyBorder="1" applyAlignment="1">
      <alignment horizontal="center" vertical="center"/>
    </xf>
    <xf numFmtId="0" fontId="7" fillId="7" borderId="1" xfId="3" applyFont="1" applyFill="1" applyBorder="1"/>
    <xf numFmtId="165" fontId="7" fillId="7" borderId="3" xfId="1" applyNumberFormat="1" applyFont="1" applyFill="1" applyBorder="1" applyAlignment="1">
      <alignment horizontal="center" vertical="center" wrapText="1"/>
    </xf>
    <xf numFmtId="0" fontId="3" fillId="7" borderId="1" xfId="3" applyNumberFormat="1" applyFont="1" applyFill="1" applyBorder="1" applyAlignment="1">
      <alignment horizontal="left" vertical="center" wrapText="1"/>
    </xf>
    <xf numFmtId="0" fontId="23" fillId="6" borderId="1" xfId="3" applyNumberFormat="1" applyFont="1" applyFill="1" applyBorder="1" applyAlignment="1">
      <alignment horizontal="left" vertical="center" wrapText="1"/>
    </xf>
    <xf numFmtId="0" fontId="7" fillId="6" borderId="1" xfId="3" applyNumberFormat="1" applyFont="1" applyFill="1" applyBorder="1" applyAlignment="1">
      <alignment horizontal="left" vertical="center" wrapText="1"/>
    </xf>
    <xf numFmtId="0" fontId="7" fillId="0" borderId="12" xfId="3" applyFont="1" applyFill="1" applyBorder="1" applyAlignment="1">
      <alignment horizontal="left" vertical="center" wrapText="1"/>
    </xf>
    <xf numFmtId="0" fontId="7" fillId="7" borderId="12" xfId="3" applyFont="1" applyFill="1" applyBorder="1" applyAlignment="1">
      <alignment horizontal="center" vertical="center" wrapText="1"/>
    </xf>
    <xf numFmtId="17" fontId="7" fillId="8" borderId="1" xfId="3" quotePrefix="1" applyNumberFormat="1" applyFont="1" applyFill="1" applyBorder="1" applyAlignment="1">
      <alignment horizontal="center" vertical="center" wrapText="1"/>
    </xf>
    <xf numFmtId="0" fontId="7" fillId="8" borderId="1" xfId="3" applyNumberFormat="1" applyFont="1" applyFill="1" applyBorder="1" applyAlignment="1">
      <alignment horizontal="left" vertical="center" wrapText="1"/>
    </xf>
    <xf numFmtId="0" fontId="3" fillId="8" borderId="1" xfId="3" applyNumberFormat="1" applyFont="1" applyFill="1" applyBorder="1" applyAlignment="1">
      <alignment horizontal="left" vertical="center" wrapText="1"/>
    </xf>
    <xf numFmtId="0" fontId="7" fillId="6" borderId="1" xfId="3" quotePrefix="1" applyNumberFormat="1" applyFont="1" applyFill="1" applyBorder="1" applyAlignment="1">
      <alignment horizontal="left" vertical="center" wrapText="1"/>
    </xf>
    <xf numFmtId="0" fontId="7" fillId="6" borderId="3" xfId="3" applyFont="1" applyFill="1" applyBorder="1" applyAlignment="1">
      <alignment horizontal="center" vertical="center" wrapText="1"/>
    </xf>
    <xf numFmtId="0" fontId="7" fillId="8" borderId="1" xfId="3" quotePrefix="1" applyNumberFormat="1" applyFont="1" applyFill="1" applyBorder="1" applyAlignment="1">
      <alignment horizontal="left" vertical="center" wrapText="1"/>
    </xf>
    <xf numFmtId="165" fontId="7" fillId="0" borderId="3" xfId="1" quotePrefix="1" applyNumberFormat="1" applyFont="1" applyFill="1" applyBorder="1" applyAlignment="1">
      <alignment horizontal="center" vertical="center" wrapText="1"/>
    </xf>
    <xf numFmtId="165" fontId="7" fillId="0" borderId="8" xfId="1" applyNumberFormat="1" applyFont="1" applyFill="1" applyBorder="1" applyAlignment="1">
      <alignment horizontal="center" vertical="center" wrapText="1"/>
    </xf>
    <xf numFmtId="0" fontId="7" fillId="0" borderId="12" xfId="3" applyFont="1" applyFill="1" applyBorder="1" applyAlignment="1">
      <alignment horizontal="center" vertical="center" wrapText="1"/>
    </xf>
    <xf numFmtId="0" fontId="3" fillId="6" borderId="1" xfId="3" applyNumberFormat="1" applyFont="1" applyFill="1" applyBorder="1" applyAlignment="1">
      <alignment horizontal="left" vertical="center" wrapText="1"/>
    </xf>
    <xf numFmtId="0" fontId="7" fillId="9" borderId="1" xfId="3" applyNumberFormat="1" applyFont="1" applyFill="1" applyBorder="1" applyAlignment="1">
      <alignment horizontal="left" vertical="center" wrapText="1"/>
    </xf>
    <xf numFmtId="0" fontId="3" fillId="7" borderId="4" xfId="3" applyFont="1" applyFill="1" applyBorder="1" applyAlignment="1">
      <alignment horizontal="center" vertical="center" wrapText="1"/>
    </xf>
    <xf numFmtId="0" fontId="3" fillId="7" borderId="4" xfId="3" applyFont="1" applyFill="1" applyBorder="1" applyAlignment="1">
      <alignment horizontal="left" vertical="center" wrapText="1"/>
    </xf>
    <xf numFmtId="0" fontId="7" fillId="7" borderId="4" xfId="3" quotePrefix="1" applyNumberFormat="1" applyFont="1" applyFill="1" applyBorder="1" applyAlignment="1">
      <alignment horizontal="left" vertical="center" wrapText="1"/>
    </xf>
    <xf numFmtId="0" fontId="7" fillId="6" borderId="4" xfId="3" quotePrefix="1" applyNumberFormat="1" applyFont="1" applyFill="1" applyBorder="1" applyAlignment="1">
      <alignment horizontal="left" vertical="center" wrapText="1"/>
    </xf>
    <xf numFmtId="0" fontId="7" fillId="7" borderId="1" xfId="3" applyFont="1" applyFill="1" applyBorder="1" applyAlignment="1">
      <alignment wrapText="1"/>
    </xf>
    <xf numFmtId="168" fontId="3" fillId="2" borderId="1" xfId="3" applyNumberFormat="1" applyFont="1" applyFill="1" applyBorder="1" applyAlignment="1">
      <alignment horizontal="center" vertical="center" wrapText="1"/>
    </xf>
    <xf numFmtId="168" fontId="2" fillId="0" borderId="1" xfId="3" applyNumberFormat="1" applyFont="1" applyFill="1" applyBorder="1" applyAlignment="1">
      <alignment horizontal="center" vertical="center" wrapText="1"/>
    </xf>
    <xf numFmtId="168" fontId="2" fillId="0" borderId="0" xfId="3" applyNumberFormat="1" applyFont="1" applyFill="1" applyBorder="1" applyAlignment="1">
      <alignment horizontal="center" vertical="center" wrapText="1"/>
    </xf>
    <xf numFmtId="0" fontId="9" fillId="0" borderId="3" xfId="3" applyFont="1" applyFill="1" applyBorder="1" applyAlignment="1">
      <alignment horizontal="center" vertical="center" wrapText="1"/>
    </xf>
    <xf numFmtId="0" fontId="9" fillId="0" borderId="2" xfId="3" applyFont="1" applyFill="1" applyBorder="1" applyAlignment="1">
      <alignment horizontal="center" vertical="center" wrapText="1"/>
    </xf>
    <xf numFmtId="168" fontId="9" fillId="0" borderId="1" xfId="3" applyNumberFormat="1" applyFont="1" applyFill="1" applyBorder="1" applyAlignment="1">
      <alignment horizontal="center" vertical="center" wrapText="1"/>
    </xf>
    <xf numFmtId="0" fontId="3" fillId="8" borderId="2" xfId="3" applyFont="1" applyFill="1" applyBorder="1" applyAlignment="1">
      <alignment horizontal="center" vertical="center" wrapText="1"/>
    </xf>
    <xf numFmtId="168" fontId="3" fillId="8" borderId="1" xfId="1" applyNumberFormat="1" applyFont="1" applyFill="1" applyBorder="1" applyAlignment="1">
      <alignment horizontal="center" vertical="center" wrapText="1"/>
    </xf>
    <xf numFmtId="0" fontId="3" fillId="6" borderId="2" xfId="3" applyFont="1" applyFill="1" applyBorder="1" applyAlignment="1">
      <alignment horizontal="center" vertical="center" wrapText="1"/>
    </xf>
    <xf numFmtId="0" fontId="3" fillId="7" borderId="2" xfId="3" applyFont="1" applyFill="1" applyBorder="1" applyAlignment="1">
      <alignment horizontal="center" vertical="center" wrapText="1"/>
    </xf>
    <xf numFmtId="0" fontId="23" fillId="7" borderId="3" xfId="3" applyFont="1" applyFill="1" applyBorder="1" applyAlignment="1">
      <alignment horizontal="center" vertical="center" wrapText="1"/>
    </xf>
    <xf numFmtId="0" fontId="23" fillId="7" borderId="2" xfId="3" applyFont="1" applyFill="1" applyBorder="1" applyAlignment="1">
      <alignment horizontal="center" vertical="center" wrapText="1"/>
    </xf>
    <xf numFmtId="0" fontId="23" fillId="6" borderId="3" xfId="3" applyFont="1" applyFill="1" applyBorder="1" applyAlignment="1">
      <alignment horizontal="center" vertical="center" wrapText="1"/>
    </xf>
    <xf numFmtId="0" fontId="23" fillId="6" borderId="2" xfId="3" applyFont="1" applyFill="1" applyBorder="1" applyAlignment="1">
      <alignment horizontal="center" vertical="center" wrapText="1"/>
    </xf>
    <xf numFmtId="0" fontId="7" fillId="0" borderId="2" xfId="3" applyFont="1" applyFill="1" applyBorder="1" applyAlignment="1">
      <alignment horizontal="center" vertical="center" wrapText="1"/>
    </xf>
    <xf numFmtId="0" fontId="7" fillId="7" borderId="2" xfId="3" applyFont="1" applyFill="1" applyBorder="1" applyAlignment="1">
      <alignment horizontal="center" vertical="center" wrapText="1"/>
    </xf>
    <xf numFmtId="0" fontId="7" fillId="6" borderId="2" xfId="3" applyFont="1" applyFill="1" applyBorder="1" applyAlignment="1">
      <alignment horizontal="center" vertical="center" wrapText="1"/>
    </xf>
    <xf numFmtId="165" fontId="7" fillId="0" borderId="9" xfId="1" applyNumberFormat="1" applyFont="1" applyFill="1" applyBorder="1" applyAlignment="1">
      <alignment horizontal="center" vertical="center" wrapText="1"/>
    </xf>
    <xf numFmtId="165" fontId="7" fillId="6" borderId="2" xfId="1" applyNumberFormat="1" applyFont="1" applyFill="1" applyBorder="1" applyAlignment="1">
      <alignment horizontal="center" vertical="center" wrapText="1"/>
    </xf>
    <xf numFmtId="165" fontId="7" fillId="0" borderId="10" xfId="1" applyNumberFormat="1" applyFont="1" applyFill="1" applyBorder="1" applyAlignment="1">
      <alignment horizontal="center" vertical="center" wrapText="1"/>
    </xf>
    <xf numFmtId="0" fontId="7" fillId="0" borderId="11" xfId="3" applyFont="1" applyFill="1" applyBorder="1" applyAlignment="1">
      <alignment horizontal="center" vertical="center" wrapText="1"/>
    </xf>
    <xf numFmtId="165" fontId="7" fillId="8" borderId="3" xfId="1" quotePrefix="1" applyNumberFormat="1" applyFont="1" applyFill="1" applyBorder="1" applyAlignment="1">
      <alignment horizontal="center" vertical="center" wrapText="1"/>
    </xf>
    <xf numFmtId="17" fontId="7" fillId="8" borderId="2" xfId="3" quotePrefix="1" applyNumberFormat="1" applyFont="1" applyFill="1" applyBorder="1" applyAlignment="1">
      <alignment horizontal="center" vertical="center" wrapText="1"/>
    </xf>
    <xf numFmtId="165" fontId="7" fillId="7" borderId="3" xfId="1" quotePrefix="1" applyNumberFormat="1" applyFont="1" applyFill="1" applyBorder="1" applyAlignment="1">
      <alignment horizontal="center" vertical="center" wrapText="1"/>
    </xf>
    <xf numFmtId="17" fontId="7" fillId="7" borderId="2" xfId="3" quotePrefix="1" applyNumberFormat="1" applyFont="1" applyFill="1" applyBorder="1" applyAlignment="1">
      <alignment horizontal="center" vertical="center" wrapText="1"/>
    </xf>
    <xf numFmtId="165" fontId="7" fillId="6" borderId="3" xfId="1" quotePrefix="1" applyNumberFormat="1" applyFont="1" applyFill="1" applyBorder="1" applyAlignment="1">
      <alignment horizontal="center" vertical="center" wrapText="1"/>
    </xf>
    <xf numFmtId="17" fontId="7" fillId="6" borderId="2" xfId="3" quotePrefix="1" applyNumberFormat="1" applyFont="1" applyFill="1" applyBorder="1" applyAlignment="1">
      <alignment horizontal="center" vertical="center" wrapText="1"/>
    </xf>
    <xf numFmtId="168" fontId="7" fillId="7" borderId="1" xfId="3" quotePrefix="1" applyNumberFormat="1" applyFont="1" applyFill="1" applyBorder="1" applyAlignment="1">
      <alignment horizontal="center" vertical="center" wrapText="1"/>
    </xf>
    <xf numFmtId="17" fontId="7" fillId="7" borderId="2" xfId="3" applyNumberFormat="1" applyFont="1" applyFill="1" applyBorder="1" applyAlignment="1">
      <alignment horizontal="center" vertical="center" wrapText="1"/>
    </xf>
    <xf numFmtId="167" fontId="7" fillId="7" borderId="1" xfId="3" quotePrefix="1" applyNumberFormat="1" applyFont="1" applyFill="1" applyBorder="1" applyAlignment="1">
      <alignment horizontal="center" vertical="center" wrapText="1"/>
    </xf>
    <xf numFmtId="17" fontId="7" fillId="6" borderId="2" xfId="3" applyNumberFormat="1" applyFont="1" applyFill="1" applyBorder="1" applyAlignment="1">
      <alignment horizontal="center" vertical="center" wrapText="1"/>
    </xf>
    <xf numFmtId="167" fontId="7" fillId="0" borderId="1" xfId="3" applyNumberFormat="1" applyFont="1" applyFill="1" applyBorder="1" applyAlignment="1">
      <alignment horizontal="center" vertical="center" wrapText="1"/>
    </xf>
    <xf numFmtId="167" fontId="7" fillId="6" borderId="1" xfId="3" applyNumberFormat="1" applyFont="1" applyFill="1" applyBorder="1" applyAlignment="1">
      <alignment horizontal="center" vertical="center" wrapText="1"/>
    </xf>
    <xf numFmtId="165" fontId="7" fillId="0" borderId="0" xfId="1" applyNumberFormat="1" applyFont="1" applyFill="1" applyBorder="1" applyAlignment="1">
      <alignment horizontal="center" vertical="center" wrapText="1"/>
    </xf>
    <xf numFmtId="168" fontId="7" fillId="0" borderId="0" xfId="1" applyNumberFormat="1" applyFont="1" applyFill="1" applyBorder="1" applyAlignment="1">
      <alignment horizontal="center" vertical="center" wrapText="1"/>
    </xf>
    <xf numFmtId="0" fontId="13" fillId="0" borderId="0" xfId="3" applyFont="1" applyFill="1" applyBorder="1" applyAlignment="1">
      <alignment horizontal="center" vertical="center"/>
    </xf>
    <xf numFmtId="0" fontId="14" fillId="0" borderId="0" xfId="3" applyFont="1" applyFill="1" applyBorder="1" applyAlignment="1">
      <alignment horizontal="center" vertical="center"/>
    </xf>
    <xf numFmtId="3" fontId="7" fillId="0" borderId="1" xfId="3" quotePrefix="1" applyNumberFormat="1" applyFont="1" applyFill="1" applyBorder="1" applyAlignment="1">
      <alignment horizontal="center" vertical="center" wrapText="1"/>
    </xf>
    <xf numFmtId="168" fontId="7" fillId="0" borderId="1" xfId="1" quotePrefix="1" applyNumberFormat="1" applyFont="1" applyFill="1" applyBorder="1" applyAlignment="1">
      <alignment horizontal="center" vertical="center" wrapText="1"/>
    </xf>
    <xf numFmtId="3" fontId="7" fillId="0" borderId="1" xfId="3" applyNumberFormat="1" applyFont="1" applyFill="1" applyBorder="1" applyAlignment="1">
      <alignment horizontal="center" vertical="center" wrapText="1"/>
    </xf>
    <xf numFmtId="41" fontId="7" fillId="0" borderId="1" xfId="4" applyFont="1" applyFill="1" applyBorder="1" applyAlignment="1">
      <alignment horizontal="center" vertical="center" wrapText="1"/>
    </xf>
    <xf numFmtId="168" fontId="7" fillId="6" borderId="1" xfId="1" quotePrefix="1" applyNumberFormat="1" applyFont="1" applyFill="1" applyBorder="1" applyAlignment="1">
      <alignment horizontal="center" vertical="center" wrapText="1"/>
    </xf>
    <xf numFmtId="0" fontId="16" fillId="0" borderId="1" xfId="0" applyFont="1" applyBorder="1" applyAlignment="1">
      <alignment horizontal="center" vertical="center"/>
    </xf>
    <xf numFmtId="168" fontId="16" fillId="0" borderId="1" xfId="0" applyNumberFormat="1" applyFont="1" applyBorder="1" applyAlignment="1">
      <alignment horizontal="center" vertical="center"/>
    </xf>
    <xf numFmtId="3" fontId="7" fillId="6" borderId="1" xfId="3" quotePrefix="1" applyNumberFormat="1" applyFont="1" applyFill="1" applyBorder="1" applyAlignment="1">
      <alignment horizontal="center" vertical="center" wrapText="1"/>
    </xf>
    <xf numFmtId="165" fontId="7" fillId="7" borderId="2" xfId="1" quotePrefix="1" applyNumberFormat="1" applyFont="1" applyFill="1" applyBorder="1" applyAlignment="1">
      <alignment horizontal="center" vertical="center" wrapText="1"/>
    </xf>
    <xf numFmtId="3" fontId="7" fillId="7" borderId="1" xfId="3" quotePrefix="1" applyNumberFormat="1" applyFont="1" applyFill="1" applyBorder="1" applyAlignment="1">
      <alignment horizontal="center" vertical="center" wrapText="1"/>
    </xf>
    <xf numFmtId="0" fontId="7" fillId="6" borderId="1" xfId="3" applyFont="1" applyFill="1" applyBorder="1" applyAlignment="1">
      <alignment horizontal="center" vertical="center"/>
    </xf>
    <xf numFmtId="0" fontId="16" fillId="0" borderId="3" xfId="0" applyFont="1" applyBorder="1" applyAlignment="1">
      <alignment horizontal="center" vertical="center" wrapText="1"/>
    </xf>
    <xf numFmtId="168" fontId="16" fillId="0" borderId="1" xfId="0" applyNumberFormat="1" applyFont="1" applyBorder="1" applyAlignment="1">
      <alignment horizontal="center" vertical="center" wrapText="1"/>
    </xf>
    <xf numFmtId="0" fontId="16" fillId="0" borderId="3" xfId="0" applyFont="1" applyBorder="1" applyAlignment="1">
      <alignment horizontal="center" vertical="center"/>
    </xf>
    <xf numFmtId="3" fontId="7" fillId="0" borderId="12" xfId="3" quotePrefix="1" applyNumberFormat="1" applyFont="1" applyFill="1" applyBorder="1" applyAlignment="1">
      <alignment horizontal="center" vertical="center" wrapText="1"/>
    </xf>
    <xf numFmtId="168" fontId="16" fillId="0" borderId="1" xfId="1" applyNumberFormat="1" applyFont="1" applyBorder="1" applyAlignment="1">
      <alignment horizontal="center" vertical="center"/>
    </xf>
    <xf numFmtId="168" fontId="16" fillId="0" borderId="0" xfId="1" applyNumberFormat="1" applyFont="1" applyAlignment="1">
      <alignment horizontal="center" vertical="center"/>
    </xf>
    <xf numFmtId="168" fontId="7" fillId="0" borderId="0" xfId="3" applyNumberFormat="1" applyFont="1" applyFill="1" applyAlignment="1">
      <alignment horizontal="center" vertical="center"/>
    </xf>
    <xf numFmtId="0" fontId="13" fillId="0" borderId="0" xfId="3" applyNumberFormat="1" applyFont="1" applyFill="1" applyBorder="1" applyAlignment="1">
      <alignment horizontal="center" vertical="center" wrapText="1"/>
    </xf>
    <xf numFmtId="17" fontId="7" fillId="0" borderId="0" xfId="3" quotePrefix="1" applyNumberFormat="1" applyFont="1" applyFill="1" applyBorder="1" applyAlignment="1">
      <alignment horizontal="center" vertical="center" wrapText="1"/>
    </xf>
    <xf numFmtId="168" fontId="7" fillId="0" borderId="1" xfId="3" applyNumberFormat="1" applyFont="1" applyFill="1" applyBorder="1" applyAlignment="1">
      <alignment horizontal="center" vertical="center"/>
    </xf>
    <xf numFmtId="167" fontId="7" fillId="7" borderId="1" xfId="3" applyNumberFormat="1" applyFont="1" applyFill="1" applyBorder="1" applyAlignment="1">
      <alignment horizontal="center" vertical="center" wrapText="1"/>
    </xf>
    <xf numFmtId="168" fontId="7" fillId="7" borderId="1" xfId="3" applyNumberFormat="1" applyFont="1" applyFill="1" applyBorder="1" applyAlignment="1">
      <alignment horizontal="center" vertical="center" wrapText="1"/>
    </xf>
    <xf numFmtId="0" fontId="7" fillId="0" borderId="6" xfId="3" applyFont="1" applyFill="1" applyBorder="1" applyAlignment="1">
      <alignment horizontal="center" vertical="center" wrapText="1"/>
    </xf>
    <xf numFmtId="17" fontId="7" fillId="9" borderId="1" xfId="3" quotePrefix="1" applyNumberFormat="1" applyFont="1" applyFill="1" applyBorder="1" applyAlignment="1">
      <alignment horizontal="center" vertical="center" wrapText="1"/>
    </xf>
    <xf numFmtId="17" fontId="7" fillId="9" borderId="4" xfId="3" quotePrefix="1" applyNumberFormat="1" applyFont="1" applyFill="1" applyBorder="1" applyAlignment="1">
      <alignment horizontal="center" vertical="center" wrapText="1"/>
    </xf>
    <xf numFmtId="17" fontId="7" fillId="6" borderId="4" xfId="3" quotePrefix="1" applyNumberFormat="1" applyFont="1" applyFill="1" applyBorder="1" applyAlignment="1">
      <alignment horizontal="center" vertical="center" wrapText="1"/>
    </xf>
    <xf numFmtId="167" fontId="7" fillId="0" borderId="1" xfId="4" applyNumberFormat="1" applyFont="1" applyFill="1" applyBorder="1" applyAlignment="1">
      <alignment horizontal="center" vertical="center" wrapText="1"/>
    </xf>
    <xf numFmtId="168" fontId="7" fillId="8" borderId="1" xfId="1" quotePrefix="1" applyNumberFormat="1" applyFont="1" applyFill="1" applyBorder="1" applyAlignment="1">
      <alignment horizontal="center" vertical="center" wrapText="1"/>
    </xf>
    <xf numFmtId="168" fontId="7" fillId="0" borderId="1" xfId="3" applyNumberFormat="1" applyFont="1" applyFill="1" applyBorder="1" applyAlignment="1">
      <alignment horizontal="left" vertical="center" wrapText="1"/>
    </xf>
    <xf numFmtId="168" fontId="7" fillId="6" borderId="1" xfId="3" quotePrefix="1" applyNumberFormat="1" applyFont="1" applyFill="1" applyBorder="1" applyAlignment="1">
      <alignment horizontal="center" vertical="center" wrapText="1"/>
    </xf>
    <xf numFmtId="168" fontId="7" fillId="7" borderId="1" xfId="1" quotePrefix="1" applyNumberFormat="1" applyFont="1" applyFill="1" applyBorder="1" applyAlignment="1">
      <alignment horizontal="center" vertical="center" wrapText="1"/>
    </xf>
    <xf numFmtId="0" fontId="7" fillId="7" borderId="1" xfId="3" applyFont="1" applyFill="1" applyBorder="1" applyAlignment="1">
      <alignment horizontal="center" vertical="top" wrapText="1"/>
    </xf>
    <xf numFmtId="0" fontId="16" fillId="7" borderId="0" xfId="0" applyFont="1" applyFill="1" applyAlignment="1">
      <alignment horizontal="left" vertical="top" wrapText="1"/>
    </xf>
    <xf numFmtId="0" fontId="7" fillId="7" borderId="1" xfId="3" applyFont="1" applyFill="1" applyBorder="1" applyAlignment="1">
      <alignment horizontal="left" vertical="top" wrapText="1"/>
    </xf>
    <xf numFmtId="3" fontId="7" fillId="7" borderId="1" xfId="3" applyNumberFormat="1" applyFont="1" applyFill="1" applyBorder="1" applyAlignment="1">
      <alignment horizontal="center" vertical="center" wrapText="1"/>
    </xf>
    <xf numFmtId="37" fontId="7" fillId="7" borderId="1" xfId="4" applyNumberFormat="1" applyFont="1" applyFill="1" applyBorder="1" applyAlignment="1">
      <alignment horizontal="center" vertical="center" wrapText="1"/>
    </xf>
    <xf numFmtId="0" fontId="7" fillId="7" borderId="12" xfId="3" applyFont="1" applyFill="1" applyBorder="1" applyAlignment="1">
      <alignment horizontal="left" vertical="top" wrapText="1"/>
    </xf>
    <xf numFmtId="3" fontId="7" fillId="7" borderId="12" xfId="3" applyNumberFormat="1" applyFont="1" applyFill="1" applyBorder="1" applyAlignment="1">
      <alignment horizontal="center" vertical="center" wrapText="1"/>
    </xf>
    <xf numFmtId="0" fontId="7" fillId="0" borderId="1" xfId="3" applyFont="1" applyFill="1" applyBorder="1" applyAlignment="1">
      <alignment wrapText="1"/>
    </xf>
    <xf numFmtId="0" fontId="16" fillId="0" borderId="1" xfId="3" applyFont="1" applyFill="1" applyBorder="1" applyAlignment="1">
      <alignment horizontal="left" vertical="center" wrapText="1"/>
    </xf>
    <xf numFmtId="0" fontId="16" fillId="0" borderId="12" xfId="3" applyFont="1" applyFill="1" applyBorder="1" applyAlignment="1">
      <alignment horizontal="left" vertical="center" wrapText="1"/>
    </xf>
    <xf numFmtId="0" fontId="16" fillId="0" borderId="8" xfId="0" applyFont="1" applyBorder="1" applyAlignment="1"/>
    <xf numFmtId="0" fontId="16" fillId="0" borderId="15" xfId="0" applyFont="1" applyBorder="1" applyAlignment="1">
      <alignment wrapText="1"/>
    </xf>
    <xf numFmtId="0" fontId="16" fillId="7" borderId="1" xfId="3" applyFont="1" applyFill="1" applyBorder="1" applyAlignment="1">
      <alignment horizontal="left" vertical="center" wrapText="1"/>
    </xf>
    <xf numFmtId="0" fontId="7" fillId="7" borderId="4" xfId="3" applyFont="1" applyFill="1" applyBorder="1" applyAlignment="1">
      <alignment horizontal="left" vertical="center" wrapText="1"/>
    </xf>
    <xf numFmtId="0" fontId="7" fillId="9" borderId="4" xfId="3" quotePrefix="1" applyNumberFormat="1" applyFont="1" applyFill="1" applyBorder="1" applyAlignment="1">
      <alignment horizontal="left" vertical="center" wrapText="1"/>
    </xf>
    <xf numFmtId="165" fontId="7" fillId="0" borderId="3" xfId="1" applyNumberFormat="1" applyFont="1" applyFill="1" applyBorder="1" applyAlignment="1">
      <alignment horizontal="center" vertical="center" wrapText="1"/>
    </xf>
    <xf numFmtId="17" fontId="7" fillId="0" borderId="2" xfId="3" quotePrefix="1" applyNumberFormat="1" applyFont="1" applyFill="1" applyBorder="1" applyAlignment="1">
      <alignment horizontal="center" vertical="center" wrapText="1"/>
    </xf>
    <xf numFmtId="17" fontId="7" fillId="0" borderId="2" xfId="3" applyNumberFormat="1" applyFont="1" applyFill="1" applyBorder="1" applyAlignment="1">
      <alignment horizontal="center" vertical="center" wrapText="1"/>
    </xf>
    <xf numFmtId="165" fontId="7" fillId="0" borderId="8" xfId="1" applyNumberFormat="1" applyFont="1" applyFill="1" applyBorder="1" applyAlignment="1">
      <alignment horizontal="center" vertical="center" wrapText="1"/>
    </xf>
    <xf numFmtId="165" fontId="7" fillId="0" borderId="9" xfId="1" applyNumberFormat="1" applyFont="1" applyFill="1" applyBorder="1" applyAlignment="1">
      <alignment horizontal="center" vertical="center" wrapText="1"/>
    </xf>
    <xf numFmtId="17" fontId="7" fillId="0" borderId="2" xfId="3" quotePrefix="1" applyNumberFormat="1" applyFont="1" applyFill="1" applyBorder="1" applyAlignment="1">
      <alignment horizontal="center" vertical="center" wrapText="1"/>
    </xf>
    <xf numFmtId="17" fontId="7" fillId="0" borderId="2" xfId="3" applyNumberFormat="1" applyFont="1" applyFill="1" applyBorder="1" applyAlignment="1">
      <alignment horizontal="center" vertical="center" wrapText="1"/>
    </xf>
    <xf numFmtId="0" fontId="7" fillId="8" borderId="1" xfId="3" applyFont="1" applyFill="1" applyBorder="1" applyAlignment="1">
      <alignment horizontal="center" vertical="center" wrapText="1"/>
    </xf>
    <xf numFmtId="0" fontId="25" fillId="8" borderId="1" xfId="3" applyFont="1" applyFill="1" applyBorder="1" applyAlignment="1">
      <alignment horizontal="left" vertical="center" wrapText="1"/>
    </xf>
    <xf numFmtId="0" fontId="25" fillId="8" borderId="1" xfId="3" applyFont="1" applyFill="1" applyBorder="1" applyAlignment="1">
      <alignment horizontal="center" vertical="center" wrapText="1"/>
    </xf>
    <xf numFmtId="165" fontId="7" fillId="8" borderId="3" xfId="1" applyNumberFormat="1" applyFont="1" applyFill="1" applyBorder="1" applyAlignment="1">
      <alignment horizontal="center" vertical="center" wrapText="1"/>
    </xf>
    <xf numFmtId="17" fontId="7" fillId="8" borderId="1" xfId="3" applyNumberFormat="1" applyFont="1" applyFill="1" applyBorder="1" applyAlignment="1">
      <alignment horizontal="center" vertical="center" wrapText="1"/>
    </xf>
    <xf numFmtId="0" fontId="7" fillId="8" borderId="12" xfId="3" applyFont="1" applyFill="1" applyBorder="1" applyAlignment="1">
      <alignment horizontal="center" vertical="center" wrapText="1"/>
    </xf>
    <xf numFmtId="0" fontId="7" fillId="8" borderId="0" xfId="3" applyFont="1" applyFill="1"/>
    <xf numFmtId="165" fontId="7" fillId="0" borderId="1" xfId="1" applyNumberFormat="1" applyFont="1" applyFill="1" applyBorder="1" applyAlignment="1">
      <alignment horizontal="center" vertical="center" wrapText="1"/>
    </xf>
    <xf numFmtId="165" fontId="7" fillId="7" borderId="1" xfId="1" quotePrefix="1" applyNumberFormat="1" applyFont="1" applyFill="1" applyBorder="1" applyAlignment="1">
      <alignment horizontal="center" vertical="center" wrapText="1"/>
    </xf>
    <xf numFmtId="0" fontId="3" fillId="0" borderId="10" xfId="3" applyFont="1" applyFill="1" applyBorder="1" applyAlignment="1">
      <alignment horizontal="center" vertical="center" wrapText="1"/>
    </xf>
    <xf numFmtId="0" fontId="3" fillId="0" borderId="11" xfId="3" applyFont="1" applyFill="1" applyBorder="1" applyAlignment="1">
      <alignment horizontal="center" vertical="center" wrapText="1"/>
    </xf>
    <xf numFmtId="168" fontId="3" fillId="0" borderId="1" xfId="3" applyNumberFormat="1" applyFont="1" applyFill="1" applyBorder="1" applyAlignment="1">
      <alignment horizontal="center" vertical="center" wrapText="1"/>
    </xf>
    <xf numFmtId="0" fontId="3" fillId="0" borderId="1" xfId="3" applyNumberFormat="1" applyFont="1" applyFill="1" applyBorder="1" applyAlignment="1">
      <alignment horizontal="center" vertical="center" wrapText="1"/>
    </xf>
    <xf numFmtId="0" fontId="2" fillId="0" borderId="0" xfId="3" applyFont="1" applyFill="1" applyAlignment="1">
      <alignment vertical="center"/>
    </xf>
    <xf numFmtId="0" fontId="5" fillId="0" borderId="0" xfId="3" applyFont="1" applyFill="1" applyAlignment="1">
      <alignment vertical="center"/>
    </xf>
    <xf numFmtId="0" fontId="10" fillId="0" borderId="0" xfId="3" applyFont="1" applyFill="1" applyAlignment="1">
      <alignment vertical="center"/>
    </xf>
    <xf numFmtId="0" fontId="7" fillId="0" borderId="0" xfId="3" applyFont="1" applyFill="1" applyAlignment="1">
      <alignment vertical="center"/>
    </xf>
    <xf numFmtId="0" fontId="7" fillId="7" borderId="0" xfId="3" applyFont="1" applyFill="1" applyAlignment="1">
      <alignment vertical="center"/>
    </xf>
    <xf numFmtId="0" fontId="16" fillId="7" borderId="0" xfId="3" applyFont="1" applyFill="1" applyAlignment="1">
      <alignment vertical="center"/>
    </xf>
    <xf numFmtId="0" fontId="25" fillId="8" borderId="1" xfId="3" applyFont="1" applyFill="1" applyBorder="1" applyAlignment="1">
      <alignment horizontal="center" vertical="top" wrapText="1"/>
    </xf>
    <xf numFmtId="0" fontId="26" fillId="8" borderId="1" xfId="3" applyFont="1" applyFill="1" applyBorder="1" applyAlignment="1">
      <alignment horizontal="center" vertical="center" wrapText="1"/>
    </xf>
    <xf numFmtId="0" fontId="26" fillId="8" borderId="3" xfId="3" applyFont="1" applyFill="1" applyBorder="1" applyAlignment="1">
      <alignment horizontal="center" vertical="center" wrapText="1"/>
    </xf>
    <xf numFmtId="0" fontId="26" fillId="8" borderId="2" xfId="3" applyFont="1" applyFill="1" applyBorder="1" applyAlignment="1">
      <alignment horizontal="center" vertical="center" wrapText="1"/>
    </xf>
    <xf numFmtId="168" fontId="25" fillId="8" borderId="1" xfId="1" quotePrefix="1" applyNumberFormat="1" applyFont="1" applyFill="1" applyBorder="1" applyAlignment="1">
      <alignment horizontal="center" vertical="center" wrapText="1"/>
    </xf>
    <xf numFmtId="0" fontId="26" fillId="8" borderId="1" xfId="3" applyNumberFormat="1" applyFont="1" applyFill="1" applyBorder="1" applyAlignment="1">
      <alignment horizontal="left" vertical="center" wrapText="1"/>
    </xf>
    <xf numFmtId="165" fontId="25" fillId="8" borderId="3" xfId="1" applyNumberFormat="1" applyFont="1" applyFill="1" applyBorder="1" applyAlignment="1">
      <alignment horizontal="center" vertical="center" wrapText="1"/>
    </xf>
    <xf numFmtId="0" fontId="25" fillId="8" borderId="2" xfId="3" applyFont="1" applyFill="1" applyBorder="1" applyAlignment="1">
      <alignment horizontal="center" vertical="center" wrapText="1"/>
    </xf>
    <xf numFmtId="0" fontId="25" fillId="8" borderId="1" xfId="3" applyNumberFormat="1" applyFont="1" applyFill="1" applyBorder="1" applyAlignment="1">
      <alignment horizontal="left" vertical="center" wrapText="1"/>
    </xf>
    <xf numFmtId="0" fontId="7" fillId="10" borderId="1" xfId="3" applyFont="1" applyFill="1" applyBorder="1" applyAlignment="1">
      <alignment horizontal="left" vertical="center" wrapText="1"/>
    </xf>
    <xf numFmtId="49" fontId="2" fillId="0" borderId="0" xfId="3" applyNumberFormat="1" applyFont="1" applyFill="1" applyAlignment="1">
      <alignment horizontal="center" vertical="center"/>
    </xf>
    <xf numFmtId="49" fontId="5" fillId="0" borderId="0" xfId="3" applyNumberFormat="1" applyFont="1" applyFill="1" applyAlignment="1">
      <alignment horizontal="center" vertical="center"/>
    </xf>
    <xf numFmtId="49" fontId="10" fillId="0" borderId="0" xfId="3" applyNumberFormat="1" applyFont="1" applyFill="1" applyAlignment="1">
      <alignment horizontal="center" vertical="center"/>
    </xf>
    <xf numFmtId="49" fontId="7" fillId="0" borderId="0" xfId="3" applyNumberFormat="1" applyFont="1" applyFill="1" applyAlignment="1">
      <alignment horizontal="center" vertical="center"/>
    </xf>
    <xf numFmtId="49" fontId="7" fillId="7" borderId="0" xfId="3" applyNumberFormat="1" applyFont="1" applyFill="1" applyAlignment="1">
      <alignment horizontal="center" vertical="center"/>
    </xf>
    <xf numFmtId="0" fontId="4" fillId="11" borderId="0" xfId="3" applyFont="1" applyFill="1" applyAlignment="1">
      <alignment horizontal="center" vertical="center"/>
    </xf>
    <xf numFmtId="0" fontId="7" fillId="8" borderId="1" xfId="3" applyFont="1" applyFill="1" applyBorder="1" applyAlignment="1">
      <alignment horizontal="center" vertical="top" wrapText="1"/>
    </xf>
    <xf numFmtId="0" fontId="7" fillId="6" borderId="0" xfId="3" applyFont="1" applyFill="1" applyAlignment="1">
      <alignment vertical="center"/>
    </xf>
    <xf numFmtId="0" fontId="16" fillId="6" borderId="0" xfId="3" applyFont="1" applyFill="1" applyAlignment="1">
      <alignment vertical="center"/>
    </xf>
    <xf numFmtId="0" fontId="16" fillId="0" borderId="0" xfId="3" applyFont="1" applyFill="1"/>
    <xf numFmtId="0" fontId="16" fillId="0" borderId="0" xfId="3" applyFont="1" applyFill="1" applyAlignment="1">
      <alignment vertical="center"/>
    </xf>
    <xf numFmtId="0" fontId="16" fillId="0" borderId="0" xfId="0" applyFont="1" applyFill="1" applyAlignment="1">
      <alignment horizontal="left" vertical="top" wrapText="1" indent="1"/>
    </xf>
    <xf numFmtId="0" fontId="16" fillId="0" borderId="1" xfId="0" applyFont="1" applyFill="1" applyBorder="1" applyAlignment="1">
      <alignment horizontal="center" vertical="center"/>
    </xf>
    <xf numFmtId="168" fontId="16" fillId="0" borderId="1" xfId="0" applyNumberFormat="1" applyFont="1" applyFill="1" applyBorder="1" applyAlignment="1">
      <alignment horizontal="center" vertical="center"/>
    </xf>
    <xf numFmtId="168" fontId="7" fillId="0" borderId="1" xfId="1" applyNumberFormat="1" applyFont="1" applyFill="1" applyBorder="1" applyAlignment="1">
      <alignment horizontal="center" vertical="center" wrapText="1"/>
    </xf>
    <xf numFmtId="0" fontId="2" fillId="0" borderId="0" xfId="3" applyFont="1" applyFill="1" applyAlignment="1">
      <alignment horizontal="center" vertical="center"/>
    </xf>
    <xf numFmtId="0" fontId="16" fillId="0" borderId="3" xfId="3" applyFont="1" applyFill="1" applyBorder="1" applyAlignment="1">
      <alignment horizontal="center" vertical="center" wrapText="1"/>
    </xf>
    <xf numFmtId="0" fontId="16" fillId="0" borderId="2" xfId="3" applyFont="1" applyFill="1" applyBorder="1" applyAlignment="1">
      <alignment horizontal="center" vertical="center" wrapText="1"/>
    </xf>
    <xf numFmtId="0" fontId="16" fillId="0" borderId="1" xfId="3" applyFont="1" applyFill="1" applyBorder="1" applyAlignment="1">
      <alignment horizontal="center" vertical="center" wrapText="1"/>
    </xf>
    <xf numFmtId="0" fontId="16" fillId="0" borderId="1" xfId="3" applyNumberFormat="1" applyFont="1" applyFill="1" applyBorder="1" applyAlignment="1">
      <alignment horizontal="left" vertical="center" wrapText="1"/>
    </xf>
    <xf numFmtId="165" fontId="7" fillId="8" borderId="2" xfId="1" quotePrefix="1" applyNumberFormat="1" applyFont="1" applyFill="1" applyBorder="1" applyAlignment="1">
      <alignment horizontal="center" vertical="center" wrapText="1"/>
    </xf>
    <xf numFmtId="3" fontId="7" fillId="8" borderId="1" xfId="3" quotePrefix="1" applyNumberFormat="1" applyFont="1" applyFill="1" applyBorder="1" applyAlignment="1">
      <alignment horizontal="center" vertical="center" wrapText="1"/>
    </xf>
    <xf numFmtId="0" fontId="16" fillId="0" borderId="1" xfId="0" applyFont="1" applyBorder="1" applyAlignment="1">
      <alignment horizontal="left" vertical="center" wrapText="1"/>
    </xf>
    <xf numFmtId="0" fontId="3" fillId="2" borderId="1" xfId="3" applyFont="1" applyFill="1" applyBorder="1" applyAlignment="1">
      <alignment horizontal="center" vertical="center" wrapText="1"/>
    </xf>
    <xf numFmtId="49" fontId="3" fillId="2" borderId="1" xfId="3" applyNumberFormat="1" applyFont="1" applyFill="1" applyBorder="1" applyAlignment="1">
      <alignment horizontal="center" vertical="center" wrapText="1"/>
    </xf>
    <xf numFmtId="0" fontId="3" fillId="2" borderId="1" xfId="3" applyNumberFormat="1" applyFont="1" applyFill="1" applyBorder="1" applyAlignment="1">
      <alignment horizontal="center" vertical="center" wrapText="1"/>
    </xf>
    <xf numFmtId="0" fontId="3" fillId="0" borderId="0" xfId="3" applyFont="1" applyFill="1" applyBorder="1" applyAlignment="1">
      <alignment horizontal="left" vertical="center" indent="35"/>
    </xf>
    <xf numFmtId="0" fontId="7" fillId="0" borderId="0" xfId="3" applyFont="1" applyFill="1" applyBorder="1" applyAlignment="1">
      <alignment horizontal="right" vertical="center"/>
    </xf>
    <xf numFmtId="0" fontId="8" fillId="0" borderId="0" xfId="3" applyFont="1" applyFill="1" applyBorder="1" applyAlignment="1">
      <alignment horizontal="center" vertical="center"/>
    </xf>
    <xf numFmtId="0" fontId="4" fillId="0" borderId="0" xfId="3" applyFont="1" applyFill="1" applyBorder="1" applyAlignment="1">
      <alignment horizontal="center" vertical="center"/>
    </xf>
    <xf numFmtId="165" fontId="7" fillId="0" borderId="3" xfId="1" applyNumberFormat="1" applyFont="1" applyFill="1" applyBorder="1" applyAlignment="1">
      <alignment horizontal="center" vertical="center" wrapText="1"/>
    </xf>
    <xf numFmtId="165" fontId="7" fillId="0" borderId="2" xfId="1" applyNumberFormat="1" applyFont="1" applyFill="1" applyBorder="1" applyAlignment="1">
      <alignment horizontal="center" vertical="center" wrapText="1"/>
    </xf>
    <xf numFmtId="17" fontId="7" fillId="0" borderId="3" xfId="3" quotePrefix="1" applyNumberFormat="1" applyFont="1" applyFill="1" applyBorder="1" applyAlignment="1">
      <alignment horizontal="center" vertical="center" wrapText="1"/>
    </xf>
    <xf numFmtId="17" fontId="7" fillId="0" borderId="2" xfId="3" quotePrefix="1" applyNumberFormat="1" applyFont="1" applyFill="1" applyBorder="1" applyAlignment="1">
      <alignment horizontal="center" vertical="center" wrapText="1"/>
    </xf>
    <xf numFmtId="0" fontId="2" fillId="0" borderId="3" xfId="3" applyFont="1" applyFill="1" applyBorder="1" applyAlignment="1">
      <alignment horizontal="center" vertical="center" wrapText="1"/>
    </xf>
    <xf numFmtId="0" fontId="2" fillId="0" borderId="2" xfId="3" applyFont="1" applyFill="1" applyBorder="1" applyAlignment="1">
      <alignment horizontal="center" vertical="center" wrapText="1"/>
    </xf>
    <xf numFmtId="165" fontId="7" fillId="0" borderId="2" xfId="1" quotePrefix="1" applyNumberFormat="1" applyFont="1" applyFill="1" applyBorder="1" applyAlignment="1">
      <alignment horizontal="center" vertical="center" wrapText="1"/>
    </xf>
    <xf numFmtId="17" fontId="7" fillId="0" borderId="3" xfId="3" applyNumberFormat="1" applyFont="1" applyFill="1" applyBorder="1" applyAlignment="1">
      <alignment horizontal="center" vertical="center" wrapText="1"/>
    </xf>
    <xf numFmtId="165" fontId="7" fillId="0" borderId="8" xfId="1" applyNumberFormat="1" applyFont="1" applyFill="1" applyBorder="1" applyAlignment="1">
      <alignment horizontal="center" vertical="center" wrapText="1"/>
    </xf>
    <xf numFmtId="165" fontId="7" fillId="0" borderId="9" xfId="1" applyNumberFormat="1" applyFont="1" applyFill="1" applyBorder="1" applyAlignment="1">
      <alignment horizontal="center" vertical="center" wrapText="1"/>
    </xf>
    <xf numFmtId="165" fontId="7" fillId="7" borderId="3" xfId="1" applyNumberFormat="1" applyFont="1" applyFill="1" applyBorder="1" applyAlignment="1">
      <alignment horizontal="center" vertical="center" wrapText="1"/>
    </xf>
    <xf numFmtId="165" fontId="7" fillId="7" borderId="2" xfId="1" applyNumberFormat="1" applyFont="1" applyFill="1" applyBorder="1" applyAlignment="1">
      <alignment horizontal="center" vertical="center" wrapText="1"/>
    </xf>
    <xf numFmtId="0" fontId="3" fillId="2" borderId="3" xfId="3" applyFont="1" applyFill="1" applyBorder="1" applyAlignment="1">
      <alignment horizontal="center" vertical="center" wrapText="1"/>
    </xf>
    <xf numFmtId="0" fontId="3" fillId="2" borderId="6" xfId="3" applyFont="1" applyFill="1" applyBorder="1" applyAlignment="1">
      <alignment horizontal="center" vertical="center" wrapText="1"/>
    </xf>
    <xf numFmtId="0" fontId="3" fillId="2" borderId="2" xfId="3" applyFont="1" applyFill="1" applyBorder="1" applyAlignment="1">
      <alignment horizontal="center" vertical="center" wrapText="1"/>
    </xf>
    <xf numFmtId="0" fontId="3" fillId="2" borderId="8" xfId="3" applyFont="1" applyFill="1" applyBorder="1" applyAlignment="1">
      <alignment horizontal="center" vertical="center" wrapText="1"/>
    </xf>
    <xf numFmtId="0" fontId="3" fillId="2" borderId="9" xfId="3" applyFont="1" applyFill="1" applyBorder="1" applyAlignment="1">
      <alignment horizontal="center" vertical="center" wrapText="1"/>
    </xf>
    <xf numFmtId="0" fontId="3" fillId="2" borderId="10" xfId="3" applyFont="1" applyFill="1" applyBorder="1" applyAlignment="1">
      <alignment horizontal="center" vertical="center" wrapText="1"/>
    </xf>
    <xf numFmtId="0" fontId="3" fillId="2" borderId="11" xfId="3" applyFont="1" applyFill="1" applyBorder="1" applyAlignment="1">
      <alignment horizontal="center" vertical="center" wrapText="1"/>
    </xf>
    <xf numFmtId="17" fontId="7" fillId="0" borderId="2" xfId="3" applyNumberFormat="1" applyFont="1" applyFill="1" applyBorder="1" applyAlignment="1">
      <alignment horizontal="center" vertical="center" wrapText="1"/>
    </xf>
    <xf numFmtId="0" fontId="3" fillId="0" borderId="0" xfId="3" applyFont="1" applyFill="1" applyBorder="1" applyAlignment="1">
      <alignment horizontal="left" vertical="center" indent="55"/>
    </xf>
    <xf numFmtId="0" fontId="7" fillId="0" borderId="0" xfId="3" applyFont="1" applyFill="1" applyBorder="1" applyAlignment="1">
      <alignment horizontal="center" vertical="center"/>
    </xf>
    <xf numFmtId="165" fontId="7" fillId="7" borderId="8" xfId="1" applyNumberFormat="1" applyFont="1" applyFill="1" applyBorder="1" applyAlignment="1">
      <alignment horizontal="center" vertical="center" wrapText="1"/>
    </xf>
    <xf numFmtId="165" fontId="7" fillId="7" borderId="9" xfId="1" applyNumberFormat="1" applyFont="1" applyFill="1" applyBorder="1" applyAlignment="1">
      <alignment horizontal="center" vertical="center" wrapText="1"/>
    </xf>
    <xf numFmtId="0" fontId="3" fillId="0" borderId="0" xfId="3" applyFont="1" applyFill="1" applyBorder="1" applyAlignment="1">
      <alignment horizontal="left" vertical="center" indent="56"/>
    </xf>
    <xf numFmtId="0" fontId="11" fillId="0" borderId="0" xfId="3" applyFont="1" applyFill="1" applyBorder="1" applyAlignment="1">
      <alignment horizontal="center" vertical="center"/>
    </xf>
    <xf numFmtId="17" fontId="7" fillId="0" borderId="12" xfId="3" applyNumberFormat="1" applyFont="1" applyFill="1" applyBorder="1" applyAlignment="1">
      <alignment horizontal="left" vertical="center" wrapText="1"/>
    </xf>
    <xf numFmtId="17" fontId="7" fillId="0" borderId="13" xfId="3" applyNumberFormat="1" applyFont="1" applyFill="1" applyBorder="1" applyAlignment="1">
      <alignment horizontal="left" vertical="center" wrapText="1"/>
    </xf>
    <xf numFmtId="17" fontId="7" fillId="0" borderId="4" xfId="3" applyNumberFormat="1" applyFont="1" applyFill="1" applyBorder="1" applyAlignment="1">
      <alignment horizontal="left" vertical="center" wrapText="1"/>
    </xf>
    <xf numFmtId="0" fontId="0" fillId="0" borderId="1" xfId="0" applyBorder="1" applyAlignment="1">
      <alignment horizontal="left" vertical="center"/>
    </xf>
    <xf numFmtId="0" fontId="18" fillId="0" borderId="0" xfId="0" applyFont="1" applyAlignment="1">
      <alignment horizontal="center"/>
    </xf>
    <xf numFmtId="0" fontId="19" fillId="0" borderId="0" xfId="0" applyFont="1" applyAlignment="1">
      <alignment horizontal="center"/>
    </xf>
    <xf numFmtId="0" fontId="20" fillId="0" borderId="0" xfId="0" applyFont="1" applyAlignment="1">
      <alignment horizontal="center"/>
    </xf>
    <xf numFmtId="0" fontId="13" fillId="0" borderId="0" xfId="3" applyNumberFormat="1" applyFont="1" applyFill="1" applyBorder="1" applyAlignment="1">
      <alignment horizontal="left" vertical="top" wrapText="1"/>
    </xf>
    <xf numFmtId="0" fontId="22" fillId="0" borderId="0" xfId="0" applyFont="1" applyAlignment="1">
      <alignment horizontal="center"/>
    </xf>
    <xf numFmtId="0" fontId="17" fillId="0" borderId="3" xfId="0" applyFont="1" applyBorder="1" applyAlignment="1">
      <alignment horizontal="center" vertical="center"/>
    </xf>
    <xf numFmtId="0" fontId="17" fillId="0" borderId="2" xfId="0" applyFont="1" applyBorder="1" applyAlignment="1">
      <alignment horizontal="center" vertical="center"/>
    </xf>
    <xf numFmtId="0" fontId="0" fillId="0" borderId="3" xfId="0" applyBorder="1" applyAlignment="1">
      <alignment horizontal="left"/>
    </xf>
    <xf numFmtId="0" fontId="0" fillId="0" borderId="2" xfId="0" applyBorder="1" applyAlignment="1">
      <alignment horizontal="left"/>
    </xf>
    <xf numFmtId="0" fontId="0" fillId="0" borderId="3"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wrapText="1"/>
    </xf>
    <xf numFmtId="0" fontId="0" fillId="0" borderId="2" xfId="0" applyBorder="1" applyAlignment="1">
      <alignment horizontal="left" wrapText="1"/>
    </xf>
    <xf numFmtId="0" fontId="3" fillId="0" borderId="0" xfId="3" applyFont="1" applyFill="1" applyBorder="1" applyAlignment="1">
      <alignment vertical="center"/>
    </xf>
  </cellXfs>
  <cellStyles count="5">
    <cellStyle name="Comma" xfId="1" builtinId="3"/>
    <cellStyle name="Comma [0]" xfId="4" builtinId="6"/>
    <cellStyle name="Comma 2" xfId="2"/>
    <cellStyle name="Normal" xfId="0" builtinId="0"/>
    <cellStyle name="Normal 2"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28575</xdr:colOff>
      <xdr:row>0</xdr:row>
      <xdr:rowOff>28575</xdr:rowOff>
    </xdr:from>
    <xdr:to>
      <xdr:col>1</xdr:col>
      <xdr:colOff>742950</xdr:colOff>
      <xdr:row>1</xdr:row>
      <xdr:rowOff>123825</xdr:rowOff>
    </xdr:to>
    <xdr:sp macro="" textlink="">
      <xdr:nvSpPr>
        <xdr:cNvPr id="2" name="TextBox 1"/>
        <xdr:cNvSpPr txBox="1"/>
      </xdr:nvSpPr>
      <xdr:spPr>
        <a:xfrm>
          <a:off x="28575" y="28575"/>
          <a:ext cx="1038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1">
              <a:latin typeface="Arial Narrow" pitchFamily="34" charset="0"/>
            </a:rPr>
            <a:t>FORMULIR  A-1</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0</xdr:colOff>
      <xdr:row>0</xdr:row>
      <xdr:rowOff>28575</xdr:rowOff>
    </xdr:from>
    <xdr:to>
      <xdr:col>1</xdr:col>
      <xdr:colOff>1171574</xdr:colOff>
      <xdr:row>1</xdr:row>
      <xdr:rowOff>123825</xdr:rowOff>
    </xdr:to>
    <xdr:sp macro="" textlink="">
      <xdr:nvSpPr>
        <xdr:cNvPr id="2" name="TextBox 1"/>
        <xdr:cNvSpPr txBox="1"/>
      </xdr:nvSpPr>
      <xdr:spPr>
        <a:xfrm>
          <a:off x="323850" y="28575"/>
          <a:ext cx="117157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1">
              <a:latin typeface="Arial Narrow" pitchFamily="34" charset="0"/>
            </a:rPr>
            <a:t>FORMULIR  B-1</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28575</xdr:rowOff>
    </xdr:from>
    <xdr:to>
      <xdr:col>1</xdr:col>
      <xdr:colOff>1171574</xdr:colOff>
      <xdr:row>1</xdr:row>
      <xdr:rowOff>123825</xdr:rowOff>
    </xdr:to>
    <xdr:sp macro="" textlink="">
      <xdr:nvSpPr>
        <xdr:cNvPr id="2" name="TextBox 1"/>
        <xdr:cNvSpPr txBox="1"/>
      </xdr:nvSpPr>
      <xdr:spPr>
        <a:xfrm>
          <a:off x="0" y="28575"/>
          <a:ext cx="117157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1">
              <a:latin typeface="Arial Narrow" pitchFamily="34" charset="0"/>
            </a:rPr>
            <a:t>FORMULIR  B-1</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0</xdr:row>
      <xdr:rowOff>28575</xdr:rowOff>
    </xdr:from>
    <xdr:to>
      <xdr:col>1</xdr:col>
      <xdr:colOff>1171574</xdr:colOff>
      <xdr:row>1</xdr:row>
      <xdr:rowOff>123825</xdr:rowOff>
    </xdr:to>
    <xdr:sp macro="" textlink="">
      <xdr:nvSpPr>
        <xdr:cNvPr id="2" name="TextBox 1"/>
        <xdr:cNvSpPr txBox="1"/>
      </xdr:nvSpPr>
      <xdr:spPr>
        <a:xfrm>
          <a:off x="323850" y="28575"/>
          <a:ext cx="117157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1">
              <a:latin typeface="Arial Narrow" pitchFamily="34" charset="0"/>
            </a:rPr>
            <a:t>FORMULIR  -1</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171449</xdr:colOff>
      <xdr:row>2</xdr:row>
      <xdr:rowOff>19050</xdr:rowOff>
    </xdr:from>
    <xdr:to>
      <xdr:col>3</xdr:col>
      <xdr:colOff>266699</xdr:colOff>
      <xdr:row>3</xdr:row>
      <xdr:rowOff>114300</xdr:rowOff>
    </xdr:to>
    <xdr:sp macro="" textlink="">
      <xdr:nvSpPr>
        <xdr:cNvPr id="2" name="TextBox 1"/>
        <xdr:cNvSpPr txBox="1"/>
      </xdr:nvSpPr>
      <xdr:spPr>
        <a:xfrm>
          <a:off x="171449" y="342900"/>
          <a:ext cx="10763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1">
              <a:latin typeface="Arial Narrow" pitchFamily="34" charset="0"/>
            </a:rPr>
            <a:t>FORMULIR  C-1</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104775</xdr:colOff>
      <xdr:row>0</xdr:row>
      <xdr:rowOff>66675</xdr:rowOff>
    </xdr:from>
    <xdr:to>
      <xdr:col>2</xdr:col>
      <xdr:colOff>333375</xdr:colOff>
      <xdr:row>0</xdr:row>
      <xdr:rowOff>66675</xdr:rowOff>
    </xdr:to>
    <xdr:pic>
      <xdr:nvPicPr>
        <xdr:cNvPr id="4156" name="Picture 1" descr="cimohay.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66675"/>
          <a:ext cx="6762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47625</xdr:colOff>
      <xdr:row>0</xdr:row>
      <xdr:rowOff>114300</xdr:rowOff>
    </xdr:from>
    <xdr:to>
      <xdr:col>2</xdr:col>
      <xdr:colOff>323850</xdr:colOff>
      <xdr:row>4</xdr:row>
      <xdr:rowOff>66675</xdr:rowOff>
    </xdr:to>
    <xdr:pic>
      <xdr:nvPicPr>
        <xdr:cNvPr id="4157" name="Picture 3" descr="cimohay.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114300"/>
          <a:ext cx="7239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0</xdr:row>
      <xdr:rowOff>28575</xdr:rowOff>
    </xdr:from>
    <xdr:to>
      <xdr:col>1</xdr:col>
      <xdr:colOff>1171574</xdr:colOff>
      <xdr:row>1</xdr:row>
      <xdr:rowOff>123825</xdr:rowOff>
    </xdr:to>
    <xdr:sp macro="" textlink="">
      <xdr:nvSpPr>
        <xdr:cNvPr id="2" name="TextBox 1"/>
        <xdr:cNvSpPr txBox="1"/>
      </xdr:nvSpPr>
      <xdr:spPr>
        <a:xfrm>
          <a:off x="323850" y="28575"/>
          <a:ext cx="117157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1">
              <a:latin typeface="Arial Narrow" pitchFamily="34" charset="0"/>
            </a:rPr>
            <a:t>FORMULIR  B-1</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0</xdr:row>
      <xdr:rowOff>28575</xdr:rowOff>
    </xdr:from>
    <xdr:to>
      <xdr:col>1</xdr:col>
      <xdr:colOff>1171574</xdr:colOff>
      <xdr:row>1</xdr:row>
      <xdr:rowOff>123825</xdr:rowOff>
    </xdr:to>
    <xdr:sp macro="" textlink="">
      <xdr:nvSpPr>
        <xdr:cNvPr id="2" name="TextBox 1"/>
        <xdr:cNvSpPr txBox="1"/>
      </xdr:nvSpPr>
      <xdr:spPr>
        <a:xfrm>
          <a:off x="323850" y="28575"/>
          <a:ext cx="117157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1">
              <a:latin typeface="Arial Narrow" pitchFamily="34" charset="0"/>
            </a:rPr>
            <a:t>FORMULIR  B-1</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0</xdr:row>
      <xdr:rowOff>28575</xdr:rowOff>
    </xdr:from>
    <xdr:to>
      <xdr:col>1</xdr:col>
      <xdr:colOff>1171574</xdr:colOff>
      <xdr:row>1</xdr:row>
      <xdr:rowOff>123825</xdr:rowOff>
    </xdr:to>
    <xdr:sp macro="" textlink="">
      <xdr:nvSpPr>
        <xdr:cNvPr id="2" name="TextBox 1"/>
        <xdr:cNvSpPr txBox="1"/>
      </xdr:nvSpPr>
      <xdr:spPr>
        <a:xfrm>
          <a:off x="323850" y="28575"/>
          <a:ext cx="117157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1">
              <a:latin typeface="Arial Narrow" pitchFamily="34" charset="0"/>
            </a:rPr>
            <a:t>FORMULIR  B-1</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0</xdr:row>
      <xdr:rowOff>28575</xdr:rowOff>
    </xdr:from>
    <xdr:to>
      <xdr:col>1</xdr:col>
      <xdr:colOff>1171574</xdr:colOff>
      <xdr:row>1</xdr:row>
      <xdr:rowOff>123825</xdr:rowOff>
    </xdr:to>
    <xdr:sp macro="" textlink="">
      <xdr:nvSpPr>
        <xdr:cNvPr id="2" name="TextBox 1"/>
        <xdr:cNvSpPr txBox="1"/>
      </xdr:nvSpPr>
      <xdr:spPr>
        <a:xfrm>
          <a:off x="323850" y="28575"/>
          <a:ext cx="117157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1">
              <a:latin typeface="Arial Narrow" pitchFamily="34" charset="0"/>
            </a:rPr>
            <a:t>FORMULIR  B-1</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U365"/>
  <sheetViews>
    <sheetView showGridLines="0" topLeftCell="A139" zoomScalePageLayoutView="70" workbookViewId="0">
      <selection activeCell="C325" sqref="C325"/>
    </sheetView>
  </sheetViews>
  <sheetFormatPr defaultColWidth="4.85546875" defaultRowHeight="29.25" customHeight="1" x14ac:dyDescent="0.25"/>
  <cols>
    <col min="1" max="1" width="4.85546875" style="3" customWidth="1"/>
    <col min="2" max="2" width="56" style="1" customWidth="1"/>
    <col min="3" max="3" width="27.42578125" style="238" bestFit="1" customWidth="1"/>
    <col min="4" max="4" width="61.5703125" style="4" customWidth="1"/>
    <col min="5" max="5" width="9.140625" style="2" customWidth="1"/>
    <col min="6" max="6" width="18.140625" style="2" customWidth="1"/>
    <col min="7" max="7" width="9.140625" style="383" customWidth="1"/>
    <col min="8" max="8" width="6.85546875" style="2" customWidth="1"/>
    <col min="9" max="255" width="9.140625" style="2" customWidth="1"/>
    <col min="256" max="16384" width="4.85546875" style="2"/>
  </cols>
  <sheetData>
    <row r="1" spans="1:21" ht="12.75" customHeight="1" x14ac:dyDescent="0.25">
      <c r="A1" s="13"/>
      <c r="C1" s="410" t="s">
        <v>35</v>
      </c>
      <c r="D1" s="410"/>
    </row>
    <row r="2" spans="1:21" ht="12.75" customHeight="1" x14ac:dyDescent="0.25"/>
    <row r="3" spans="1:21" ht="12.75" customHeight="1" x14ac:dyDescent="0.25">
      <c r="A3" s="411" t="s">
        <v>1</v>
      </c>
      <c r="B3" s="411"/>
      <c r="C3" s="411"/>
      <c r="D3" s="411"/>
    </row>
    <row r="4" spans="1:21" ht="3.75" customHeight="1" x14ac:dyDescent="0.25">
      <c r="A4" s="412"/>
      <c r="B4" s="412"/>
      <c r="C4" s="412"/>
      <c r="D4" s="412"/>
    </row>
    <row r="5" spans="1:21" ht="12.75" customHeight="1" x14ac:dyDescent="0.25">
      <c r="A5" s="409" t="s">
        <v>32</v>
      </c>
      <c r="B5" s="409"/>
      <c r="C5" s="409"/>
      <c r="D5" s="409"/>
    </row>
    <row r="6" spans="1:21" ht="12.75" customHeight="1" x14ac:dyDescent="0.25">
      <c r="A6" s="409" t="s">
        <v>33</v>
      </c>
      <c r="B6" s="409"/>
      <c r="C6" s="409"/>
      <c r="D6" s="409"/>
    </row>
    <row r="7" spans="1:21" ht="12.75" customHeight="1" x14ac:dyDescent="0.25">
      <c r="A7" s="409" t="s">
        <v>34</v>
      </c>
      <c r="B7" s="409"/>
      <c r="C7" s="409"/>
      <c r="D7" s="409"/>
    </row>
    <row r="8" spans="1:21" ht="21" customHeight="1" x14ac:dyDescent="0.25">
      <c r="H8" s="388" t="s">
        <v>786</v>
      </c>
    </row>
    <row r="9" spans="1:21" s="5" customFormat="1" ht="12.75" customHeight="1" x14ac:dyDescent="0.25">
      <c r="A9" s="406" t="s">
        <v>2</v>
      </c>
      <c r="B9" s="406" t="s">
        <v>3</v>
      </c>
      <c r="C9" s="406" t="s">
        <v>4</v>
      </c>
      <c r="D9" s="408" t="s">
        <v>5</v>
      </c>
      <c r="E9" s="2"/>
      <c r="F9" s="406" t="s">
        <v>719</v>
      </c>
      <c r="G9" s="407" t="s">
        <v>720</v>
      </c>
      <c r="H9" s="2"/>
      <c r="I9" s="2"/>
      <c r="J9" s="2"/>
      <c r="K9" s="2"/>
      <c r="L9" s="2"/>
      <c r="M9" s="2"/>
      <c r="N9" s="2"/>
      <c r="O9" s="2"/>
      <c r="P9" s="2"/>
      <c r="Q9" s="2"/>
      <c r="R9" s="2"/>
      <c r="S9" s="2"/>
      <c r="T9" s="2"/>
      <c r="U9" s="2"/>
    </row>
    <row r="10" spans="1:21" s="5" customFormat="1" ht="12" customHeight="1" x14ac:dyDescent="0.25">
      <c r="A10" s="406"/>
      <c r="B10" s="406"/>
      <c r="C10" s="406"/>
      <c r="D10" s="408"/>
      <c r="E10" s="2"/>
      <c r="F10" s="406"/>
      <c r="G10" s="407"/>
      <c r="H10" s="2"/>
      <c r="I10" s="2"/>
      <c r="J10" s="2"/>
      <c r="K10" s="2"/>
      <c r="L10" s="2"/>
      <c r="M10" s="2"/>
      <c r="N10" s="2"/>
      <c r="O10" s="2"/>
      <c r="P10" s="2"/>
      <c r="Q10" s="2"/>
      <c r="R10" s="2"/>
      <c r="S10" s="2"/>
      <c r="T10" s="2"/>
      <c r="U10" s="2"/>
    </row>
    <row r="11" spans="1:21" s="6" customFormat="1" ht="10.5" customHeight="1" thickBot="1" x14ac:dyDescent="0.2">
      <c r="A11" s="193">
        <v>1</v>
      </c>
      <c r="B11" s="194">
        <f>+A11+1</f>
        <v>2</v>
      </c>
      <c r="C11" s="194">
        <f>B11+1</f>
        <v>3</v>
      </c>
      <c r="D11" s="195">
        <f>C11+1</f>
        <v>4</v>
      </c>
      <c r="F11" s="6">
        <v>1</v>
      </c>
      <c r="G11" s="384">
        <v>2</v>
      </c>
      <c r="H11" s="6">
        <v>3</v>
      </c>
      <c r="I11" s="6">
        <v>4</v>
      </c>
      <c r="J11" s="6">
        <v>5</v>
      </c>
      <c r="K11" s="6">
        <v>6</v>
      </c>
      <c r="L11" s="6">
        <v>7</v>
      </c>
      <c r="M11" s="6">
        <v>8</v>
      </c>
      <c r="N11" s="6">
        <v>9</v>
      </c>
      <c r="O11" s="6">
        <v>10</v>
      </c>
      <c r="P11" s="6">
        <v>11</v>
      </c>
      <c r="Q11" s="6">
        <v>12</v>
      </c>
    </row>
    <row r="12" spans="1:21" s="17" customFormat="1" ht="13.5" customHeight="1" thickTop="1" x14ac:dyDescent="0.25">
      <c r="A12" s="190"/>
      <c r="B12" s="191"/>
      <c r="C12" s="190"/>
      <c r="D12" s="192"/>
      <c r="G12" s="385"/>
    </row>
    <row r="13" spans="1:21" s="21" customFormat="1" ht="12.75" x14ac:dyDescent="0.2">
      <c r="A13" s="207" t="s">
        <v>6</v>
      </c>
      <c r="B13" s="208" t="s">
        <v>29</v>
      </c>
      <c r="C13" s="207"/>
      <c r="D13" s="20"/>
      <c r="F13" s="370" t="s">
        <v>715</v>
      </c>
      <c r="G13" s="386"/>
    </row>
    <row r="14" spans="1:21" s="21" customFormat="1" ht="25.5" x14ac:dyDescent="0.2">
      <c r="A14" s="179">
        <v>1</v>
      </c>
      <c r="B14" s="22" t="s">
        <v>638</v>
      </c>
      <c r="C14" s="23" t="s">
        <v>639</v>
      </c>
      <c r="D14" s="20"/>
      <c r="F14" s="370" t="s">
        <v>715</v>
      </c>
      <c r="G14" s="386" t="s">
        <v>766</v>
      </c>
      <c r="H14" s="388" t="s">
        <v>786</v>
      </c>
    </row>
    <row r="15" spans="1:21" s="21" customFormat="1" ht="25.5" x14ac:dyDescent="0.2">
      <c r="A15" s="179">
        <v>2</v>
      </c>
      <c r="B15" s="22" t="s">
        <v>640</v>
      </c>
      <c r="C15" s="23" t="s">
        <v>639</v>
      </c>
      <c r="D15" s="20"/>
      <c r="F15" s="370" t="s">
        <v>715</v>
      </c>
      <c r="G15" s="386" t="s">
        <v>766</v>
      </c>
      <c r="H15" s="388" t="s">
        <v>786</v>
      </c>
    </row>
    <row r="16" spans="1:21" s="189" customFormat="1" ht="12.75" x14ac:dyDescent="0.2">
      <c r="A16" s="179">
        <v>3</v>
      </c>
      <c r="B16" s="22" t="s">
        <v>641</v>
      </c>
      <c r="C16" s="23" t="s">
        <v>639</v>
      </c>
      <c r="D16" s="242"/>
      <c r="F16" s="370" t="s">
        <v>715</v>
      </c>
      <c r="G16" s="387" t="s">
        <v>766</v>
      </c>
      <c r="H16" s="388" t="s">
        <v>786</v>
      </c>
    </row>
    <row r="17" spans="1:8" s="189" customFormat="1" ht="12.75" x14ac:dyDescent="0.2">
      <c r="A17" s="223"/>
      <c r="B17" s="224"/>
      <c r="C17" s="170"/>
      <c r="D17" s="256"/>
      <c r="F17" s="370" t="s">
        <v>715</v>
      </c>
      <c r="G17" s="387"/>
    </row>
    <row r="18" spans="1:8" s="189" customFormat="1" ht="12.75" x14ac:dyDescent="0.2">
      <c r="A18" s="221">
        <v>1</v>
      </c>
      <c r="B18" s="180" t="s">
        <v>814</v>
      </c>
      <c r="C18" s="48" t="s">
        <v>813</v>
      </c>
      <c r="D18" s="242"/>
      <c r="F18" s="370" t="s">
        <v>715</v>
      </c>
      <c r="G18" s="387" t="s">
        <v>767</v>
      </c>
      <c r="H18" s="388" t="s">
        <v>786</v>
      </c>
    </row>
    <row r="19" spans="1:8" s="189" customFormat="1" ht="12.75" x14ac:dyDescent="0.2">
      <c r="A19" s="221">
        <v>2</v>
      </c>
      <c r="B19" s="180" t="s">
        <v>815</v>
      </c>
      <c r="C19" s="48" t="s">
        <v>813</v>
      </c>
      <c r="D19" s="242"/>
      <c r="F19" s="370" t="s">
        <v>715</v>
      </c>
      <c r="G19" s="387" t="s">
        <v>767</v>
      </c>
      <c r="H19" s="388" t="s">
        <v>786</v>
      </c>
    </row>
    <row r="20" spans="1:8" s="189" customFormat="1" ht="12.75" x14ac:dyDescent="0.2">
      <c r="A20" s="221">
        <v>3</v>
      </c>
      <c r="B20" s="180" t="s">
        <v>790</v>
      </c>
      <c r="C20" s="23" t="s">
        <v>147</v>
      </c>
      <c r="D20" s="242"/>
      <c r="F20" s="370" t="s">
        <v>715</v>
      </c>
      <c r="G20" s="387" t="s">
        <v>767</v>
      </c>
      <c r="H20" s="388" t="s">
        <v>786</v>
      </c>
    </row>
    <row r="21" spans="1:8" s="189" customFormat="1" ht="12.75" x14ac:dyDescent="0.2">
      <c r="A21" s="223"/>
      <c r="B21" s="224"/>
      <c r="C21" s="170"/>
      <c r="D21" s="256"/>
      <c r="F21" s="370" t="s">
        <v>715</v>
      </c>
      <c r="G21" s="387"/>
    </row>
    <row r="22" spans="1:8" s="189" customFormat="1" ht="12.75" x14ac:dyDescent="0.2">
      <c r="A22" s="23">
        <v>1</v>
      </c>
      <c r="B22" s="22" t="s">
        <v>441</v>
      </c>
      <c r="C22" s="23" t="s">
        <v>426</v>
      </c>
      <c r="D22" s="242"/>
      <c r="F22" s="370" t="s">
        <v>715</v>
      </c>
      <c r="G22" s="387" t="s">
        <v>768</v>
      </c>
    </row>
    <row r="23" spans="1:8" s="189" customFormat="1" ht="12.75" x14ac:dyDescent="0.2">
      <c r="A23" s="23">
        <v>2</v>
      </c>
      <c r="B23" s="22" t="s">
        <v>442</v>
      </c>
      <c r="C23" s="23" t="s">
        <v>426</v>
      </c>
      <c r="D23" s="242"/>
      <c r="F23" s="370" t="s">
        <v>715</v>
      </c>
      <c r="G23" s="387" t="s">
        <v>768</v>
      </c>
    </row>
    <row r="24" spans="1:8" s="189" customFormat="1" ht="12.75" x14ac:dyDescent="0.2">
      <c r="A24" s="23">
        <v>3</v>
      </c>
      <c r="B24" s="22" t="s">
        <v>443</v>
      </c>
      <c r="C24" s="23" t="s">
        <v>426</v>
      </c>
      <c r="D24" s="242"/>
      <c r="F24" s="370" t="s">
        <v>715</v>
      </c>
      <c r="G24" s="387" t="s">
        <v>768</v>
      </c>
    </row>
    <row r="25" spans="1:8" s="189" customFormat="1" ht="12.75" x14ac:dyDescent="0.2">
      <c r="A25" s="223"/>
      <c r="B25" s="224"/>
      <c r="C25" s="170"/>
      <c r="D25" s="256"/>
      <c r="F25" s="370" t="s">
        <v>715</v>
      </c>
      <c r="G25" s="387"/>
    </row>
    <row r="26" spans="1:8" s="189" customFormat="1" ht="12.75" x14ac:dyDescent="0.2">
      <c r="A26" s="221"/>
      <c r="B26" s="222"/>
      <c r="C26" s="23" t="s">
        <v>448</v>
      </c>
      <c r="D26" s="242"/>
      <c r="F26" s="370" t="s">
        <v>715</v>
      </c>
      <c r="G26" s="387" t="s">
        <v>769</v>
      </c>
    </row>
    <row r="27" spans="1:8" s="189" customFormat="1" ht="12.75" x14ac:dyDescent="0.2">
      <c r="A27" s="221"/>
      <c r="B27" s="222"/>
      <c r="C27" s="23" t="s">
        <v>448</v>
      </c>
      <c r="D27" s="242"/>
      <c r="F27" s="370" t="s">
        <v>715</v>
      </c>
      <c r="G27" s="387" t="s">
        <v>769</v>
      </c>
    </row>
    <row r="28" spans="1:8" s="189" customFormat="1" ht="12.75" x14ac:dyDescent="0.2">
      <c r="A28" s="221"/>
      <c r="B28" s="222"/>
      <c r="C28" s="23" t="s">
        <v>448</v>
      </c>
      <c r="D28" s="242"/>
      <c r="F28" s="370" t="s">
        <v>715</v>
      </c>
      <c r="G28" s="387" t="s">
        <v>769</v>
      </c>
    </row>
    <row r="29" spans="1:8" s="189" customFormat="1" ht="12.75" x14ac:dyDescent="0.2">
      <c r="A29" s="223"/>
      <c r="B29" s="224"/>
      <c r="C29" s="170"/>
      <c r="D29" s="256"/>
      <c r="F29" s="370" t="s">
        <v>715</v>
      </c>
      <c r="G29" s="387"/>
    </row>
    <row r="30" spans="1:8" s="189" customFormat="1" ht="12.75" x14ac:dyDescent="0.2">
      <c r="A30" s="221"/>
      <c r="B30" s="222"/>
      <c r="C30" s="23" t="s">
        <v>449</v>
      </c>
      <c r="D30" s="242"/>
      <c r="F30" s="370" t="s">
        <v>715</v>
      </c>
      <c r="G30" s="387" t="s">
        <v>770</v>
      </c>
    </row>
    <row r="31" spans="1:8" s="189" customFormat="1" ht="12.75" x14ac:dyDescent="0.2">
      <c r="A31" s="221"/>
      <c r="B31" s="222"/>
      <c r="C31" s="23" t="s">
        <v>449</v>
      </c>
      <c r="D31" s="242"/>
      <c r="F31" s="370" t="s">
        <v>715</v>
      </c>
      <c r="G31" s="387" t="s">
        <v>770</v>
      </c>
    </row>
    <row r="32" spans="1:8" s="189" customFormat="1" ht="15.75" customHeight="1" x14ac:dyDescent="0.2">
      <c r="A32" s="221"/>
      <c r="B32" s="222"/>
      <c r="C32" s="23" t="s">
        <v>449</v>
      </c>
      <c r="D32" s="242"/>
      <c r="F32" s="370" t="s">
        <v>715</v>
      </c>
      <c r="G32" s="387" t="s">
        <v>770</v>
      </c>
    </row>
    <row r="33" spans="1:8" s="189" customFormat="1" ht="12.75" x14ac:dyDescent="0.2">
      <c r="A33" s="223"/>
      <c r="B33" s="224"/>
      <c r="C33" s="170"/>
      <c r="D33" s="256"/>
      <c r="F33" s="370" t="s">
        <v>715</v>
      </c>
      <c r="G33" s="387"/>
    </row>
    <row r="34" spans="1:8" s="21" customFormat="1" ht="12.75" x14ac:dyDescent="0.2">
      <c r="A34" s="179">
        <v>1</v>
      </c>
      <c r="B34" s="180" t="s">
        <v>790</v>
      </c>
      <c r="C34" s="23" t="s">
        <v>810</v>
      </c>
      <c r="D34" s="242"/>
      <c r="F34" s="370" t="s">
        <v>715</v>
      </c>
      <c r="G34" s="386" t="s">
        <v>771</v>
      </c>
      <c r="H34" s="388" t="s">
        <v>786</v>
      </c>
    </row>
    <row r="35" spans="1:8" s="21" customFormat="1" ht="12.75" x14ac:dyDescent="0.2">
      <c r="A35" s="179">
        <v>2</v>
      </c>
      <c r="B35" s="180" t="s">
        <v>791</v>
      </c>
      <c r="C35" s="23" t="s">
        <v>810</v>
      </c>
      <c r="D35" s="242"/>
      <c r="F35" s="370" t="s">
        <v>715</v>
      </c>
      <c r="G35" s="386" t="s">
        <v>771</v>
      </c>
      <c r="H35" s="388" t="s">
        <v>786</v>
      </c>
    </row>
    <row r="36" spans="1:8" s="21" customFormat="1" ht="12.75" x14ac:dyDescent="0.2">
      <c r="A36" s="179">
        <v>3</v>
      </c>
      <c r="B36" s="180" t="s">
        <v>792</v>
      </c>
      <c r="C36" s="23" t="s">
        <v>810</v>
      </c>
      <c r="D36" s="242"/>
      <c r="F36" s="370" t="s">
        <v>715</v>
      </c>
      <c r="G36" s="386" t="s">
        <v>771</v>
      </c>
      <c r="H36" s="388" t="s">
        <v>786</v>
      </c>
    </row>
    <row r="37" spans="1:8" s="21" customFormat="1" ht="12.75" x14ac:dyDescent="0.2">
      <c r="A37" s="223"/>
      <c r="B37" s="224"/>
      <c r="C37" s="170"/>
      <c r="D37" s="256"/>
      <c r="F37" s="370" t="s">
        <v>715</v>
      </c>
      <c r="G37" s="386"/>
    </row>
    <row r="38" spans="1:8" s="21" customFormat="1" ht="12.75" x14ac:dyDescent="0.2">
      <c r="A38" s="221"/>
      <c r="B38" s="180" t="s">
        <v>678</v>
      </c>
      <c r="C38" s="23" t="s">
        <v>517</v>
      </c>
      <c r="D38" s="242"/>
      <c r="F38" s="370" t="s">
        <v>715</v>
      </c>
      <c r="G38" s="386" t="s">
        <v>772</v>
      </c>
    </row>
    <row r="39" spans="1:8" s="21" customFormat="1" ht="12.75" x14ac:dyDescent="0.2">
      <c r="A39" s="221"/>
      <c r="B39" s="180" t="s">
        <v>679</v>
      </c>
      <c r="C39" s="23" t="s">
        <v>517</v>
      </c>
      <c r="D39" s="242"/>
      <c r="F39" s="370" t="s">
        <v>715</v>
      </c>
      <c r="G39" s="386" t="s">
        <v>772</v>
      </c>
    </row>
    <row r="40" spans="1:8" s="21" customFormat="1" ht="12.75" x14ac:dyDescent="0.2">
      <c r="A40" s="221"/>
      <c r="B40" s="180" t="s">
        <v>680</v>
      </c>
      <c r="C40" s="23" t="s">
        <v>517</v>
      </c>
      <c r="D40" s="242"/>
      <c r="F40" s="370" t="s">
        <v>715</v>
      </c>
      <c r="G40" s="386" t="s">
        <v>772</v>
      </c>
    </row>
    <row r="41" spans="1:8" s="21" customFormat="1" ht="12.75" x14ac:dyDescent="0.2">
      <c r="A41" s="223"/>
      <c r="B41" s="224"/>
      <c r="C41" s="223"/>
      <c r="D41" s="256"/>
      <c r="F41" s="370" t="s">
        <v>715</v>
      </c>
      <c r="G41" s="386"/>
    </row>
    <row r="42" spans="1:8" s="21" customFormat="1" ht="12.75" x14ac:dyDescent="0.2">
      <c r="A42" s="23">
        <v>1</v>
      </c>
      <c r="B42" s="22" t="s">
        <v>388</v>
      </c>
      <c r="C42" s="23" t="s">
        <v>153</v>
      </c>
      <c r="D42" s="24"/>
      <c r="F42" s="370" t="s">
        <v>715</v>
      </c>
      <c r="G42" s="386" t="s">
        <v>773</v>
      </c>
    </row>
    <row r="43" spans="1:8" s="21" customFormat="1" ht="12.75" x14ac:dyDescent="0.2">
      <c r="A43" s="23">
        <v>2</v>
      </c>
      <c r="B43" s="22" t="s">
        <v>389</v>
      </c>
      <c r="C43" s="23" t="s">
        <v>153</v>
      </c>
      <c r="D43" s="24"/>
      <c r="F43" s="370" t="s">
        <v>715</v>
      </c>
      <c r="G43" s="386" t="s">
        <v>773</v>
      </c>
    </row>
    <row r="44" spans="1:8" s="21" customFormat="1" ht="38.25" x14ac:dyDescent="0.2">
      <c r="A44" s="23">
        <v>3</v>
      </c>
      <c r="B44" s="22" t="s">
        <v>390</v>
      </c>
      <c r="C44" s="23" t="s">
        <v>153</v>
      </c>
      <c r="D44" s="24"/>
      <c r="F44" s="370" t="s">
        <v>715</v>
      </c>
      <c r="G44" s="386" t="s">
        <v>773</v>
      </c>
    </row>
    <row r="45" spans="1:8" s="189" customFormat="1" ht="12.75" x14ac:dyDescent="0.2">
      <c r="A45" s="170"/>
      <c r="B45" s="171"/>
      <c r="C45" s="170"/>
      <c r="D45" s="244"/>
      <c r="F45" s="370" t="s">
        <v>715</v>
      </c>
      <c r="G45" s="387"/>
    </row>
    <row r="46" spans="1:8" s="189" customFormat="1" ht="12.75" x14ac:dyDescent="0.2">
      <c r="A46" s="354"/>
      <c r="B46" s="196"/>
      <c r="C46" s="354" t="s">
        <v>518</v>
      </c>
      <c r="D46" s="248"/>
      <c r="F46" s="370" t="s">
        <v>715</v>
      </c>
      <c r="G46" s="387" t="s">
        <v>774</v>
      </c>
    </row>
    <row r="47" spans="1:8" s="189" customFormat="1" ht="12.75" x14ac:dyDescent="0.2">
      <c r="A47" s="354"/>
      <c r="B47" s="356" t="s">
        <v>704</v>
      </c>
      <c r="C47" s="354" t="s">
        <v>518</v>
      </c>
      <c r="D47" s="248"/>
      <c r="F47" s="370" t="s">
        <v>715</v>
      </c>
      <c r="G47" s="387" t="s">
        <v>774</v>
      </c>
    </row>
    <row r="48" spans="1:8" s="189" customFormat="1" ht="12.75" x14ac:dyDescent="0.2">
      <c r="A48" s="354"/>
      <c r="B48" s="196"/>
      <c r="C48" s="354" t="s">
        <v>518</v>
      </c>
      <c r="D48" s="248"/>
      <c r="F48" s="370" t="s">
        <v>715</v>
      </c>
      <c r="G48" s="387" t="s">
        <v>774</v>
      </c>
    </row>
    <row r="49" spans="1:7" s="189" customFormat="1" ht="12.75" x14ac:dyDescent="0.2">
      <c r="A49" s="170"/>
      <c r="B49" s="171"/>
      <c r="C49" s="170"/>
      <c r="D49" s="244"/>
      <c r="F49" s="370" t="s">
        <v>715</v>
      </c>
      <c r="G49" s="387"/>
    </row>
    <row r="50" spans="1:7" s="189" customFormat="1" ht="38.25" x14ac:dyDescent="0.2">
      <c r="A50" s="179"/>
      <c r="B50" s="22" t="s">
        <v>602</v>
      </c>
      <c r="C50" s="23" t="s">
        <v>122</v>
      </c>
      <c r="D50" s="24"/>
      <c r="F50" s="370" t="s">
        <v>715</v>
      </c>
      <c r="G50" s="387" t="s">
        <v>775</v>
      </c>
    </row>
    <row r="51" spans="1:7" s="189" customFormat="1" ht="12.75" x14ac:dyDescent="0.2">
      <c r="A51" s="170"/>
      <c r="B51" s="171"/>
      <c r="C51" s="170"/>
      <c r="D51" s="244"/>
      <c r="F51" s="370" t="s">
        <v>715</v>
      </c>
      <c r="G51" s="387"/>
    </row>
    <row r="52" spans="1:7" s="189" customFormat="1" ht="25.5" x14ac:dyDescent="0.2">
      <c r="A52" s="179"/>
      <c r="B52" s="22" t="s">
        <v>651</v>
      </c>
      <c r="C52" s="23" t="s">
        <v>543</v>
      </c>
      <c r="D52" s="188"/>
      <c r="F52" s="370" t="s">
        <v>715</v>
      </c>
      <c r="G52" s="387" t="s">
        <v>776</v>
      </c>
    </row>
    <row r="53" spans="1:7" s="189" customFormat="1" ht="25.5" x14ac:dyDescent="0.2">
      <c r="A53" s="179"/>
      <c r="B53" s="22" t="s">
        <v>652</v>
      </c>
      <c r="C53" s="23" t="s">
        <v>543</v>
      </c>
      <c r="D53" s="188"/>
      <c r="F53" s="370" t="s">
        <v>715</v>
      </c>
      <c r="G53" s="387" t="s">
        <v>776</v>
      </c>
    </row>
    <row r="54" spans="1:7" s="189" customFormat="1" ht="25.5" x14ac:dyDescent="0.2">
      <c r="A54" s="179"/>
      <c r="B54" s="22" t="s">
        <v>653</v>
      </c>
      <c r="C54" s="23" t="s">
        <v>543</v>
      </c>
      <c r="D54" s="188"/>
      <c r="F54" s="370" t="s">
        <v>715</v>
      </c>
      <c r="G54" s="387" t="s">
        <v>776</v>
      </c>
    </row>
    <row r="55" spans="1:7" s="189" customFormat="1" ht="12.75" x14ac:dyDescent="0.2">
      <c r="A55" s="170"/>
      <c r="B55" s="171"/>
      <c r="C55" s="170"/>
      <c r="D55" s="244"/>
      <c r="F55" s="370" t="s">
        <v>715</v>
      </c>
      <c r="G55" s="387"/>
    </row>
    <row r="56" spans="1:7" s="189" customFormat="1" ht="12.75" x14ac:dyDescent="0.2">
      <c r="A56" s="179">
        <v>1</v>
      </c>
      <c r="B56" s="22" t="s">
        <v>444</v>
      </c>
      <c r="C56" s="23" t="s">
        <v>447</v>
      </c>
      <c r="D56" s="188"/>
      <c r="F56" s="370" t="s">
        <v>715</v>
      </c>
      <c r="G56" s="387" t="s">
        <v>777</v>
      </c>
    </row>
    <row r="57" spans="1:7" s="189" customFormat="1" ht="25.5" x14ac:dyDescent="0.2">
      <c r="A57" s="179">
        <v>2</v>
      </c>
      <c r="B57" s="22" t="s">
        <v>445</v>
      </c>
      <c r="C57" s="23" t="s">
        <v>447</v>
      </c>
      <c r="D57" s="188"/>
      <c r="F57" s="370" t="s">
        <v>715</v>
      </c>
      <c r="G57" s="387" t="s">
        <v>777</v>
      </c>
    </row>
    <row r="58" spans="1:7" s="189" customFormat="1" ht="12.75" x14ac:dyDescent="0.2">
      <c r="A58" s="179">
        <v>3</v>
      </c>
      <c r="B58" s="22" t="s">
        <v>446</v>
      </c>
      <c r="C58" s="23" t="s">
        <v>447</v>
      </c>
      <c r="D58" s="188"/>
      <c r="F58" s="370" t="s">
        <v>715</v>
      </c>
      <c r="G58" s="387" t="s">
        <v>777</v>
      </c>
    </row>
    <row r="59" spans="1:7" s="189" customFormat="1" ht="12.75" x14ac:dyDescent="0.2">
      <c r="A59" s="170"/>
      <c r="B59" s="171"/>
      <c r="C59" s="170"/>
      <c r="D59" s="244"/>
      <c r="F59" s="370" t="s">
        <v>715</v>
      </c>
      <c r="G59" s="387"/>
    </row>
    <row r="60" spans="1:7" s="189" customFormat="1" ht="12.75" x14ac:dyDescent="0.2">
      <c r="A60" s="179"/>
      <c r="B60" s="180"/>
      <c r="C60" s="23" t="s">
        <v>544</v>
      </c>
      <c r="D60" s="188"/>
      <c r="F60" s="370" t="s">
        <v>715</v>
      </c>
      <c r="G60" s="387" t="s">
        <v>778</v>
      </c>
    </row>
    <row r="61" spans="1:7" s="189" customFormat="1" ht="12.75" x14ac:dyDescent="0.2">
      <c r="A61" s="179"/>
      <c r="B61" s="180"/>
      <c r="C61" s="23" t="s">
        <v>544</v>
      </c>
      <c r="D61" s="188"/>
      <c r="F61" s="370" t="s">
        <v>715</v>
      </c>
      <c r="G61" s="387" t="s">
        <v>778</v>
      </c>
    </row>
    <row r="62" spans="1:7" s="189" customFormat="1" ht="12.75" x14ac:dyDescent="0.2">
      <c r="A62" s="179"/>
      <c r="B62" s="180"/>
      <c r="C62" s="23" t="s">
        <v>544</v>
      </c>
      <c r="D62" s="188"/>
      <c r="F62" s="370" t="s">
        <v>715</v>
      </c>
      <c r="G62" s="387" t="s">
        <v>778</v>
      </c>
    </row>
    <row r="63" spans="1:7" s="189" customFormat="1" ht="12.75" x14ac:dyDescent="0.2">
      <c r="A63" s="170"/>
      <c r="B63" s="171"/>
      <c r="C63" s="170"/>
      <c r="D63" s="244"/>
      <c r="F63" s="370" t="s">
        <v>715</v>
      </c>
      <c r="G63" s="387"/>
    </row>
    <row r="64" spans="1:7" s="189" customFormat="1" ht="12.75" x14ac:dyDescent="0.2">
      <c r="A64" s="179">
        <v>1</v>
      </c>
      <c r="B64" s="180" t="s">
        <v>697</v>
      </c>
      <c r="C64" s="23" t="s">
        <v>699</v>
      </c>
      <c r="D64" s="188"/>
      <c r="F64" s="370" t="s">
        <v>715</v>
      </c>
      <c r="G64" s="387" t="s">
        <v>779</v>
      </c>
    </row>
    <row r="65" spans="1:7" s="189" customFormat="1" ht="12.75" x14ac:dyDescent="0.2">
      <c r="A65" s="179"/>
      <c r="B65" s="180"/>
      <c r="C65" s="23" t="s">
        <v>545</v>
      </c>
      <c r="D65" s="188"/>
      <c r="F65" s="370" t="s">
        <v>715</v>
      </c>
      <c r="G65" s="387" t="s">
        <v>779</v>
      </c>
    </row>
    <row r="66" spans="1:7" s="189" customFormat="1" ht="12.75" x14ac:dyDescent="0.2">
      <c r="A66" s="179"/>
      <c r="B66" s="180"/>
      <c r="C66" s="23" t="s">
        <v>545</v>
      </c>
      <c r="D66" s="188"/>
      <c r="F66" s="370" t="s">
        <v>715</v>
      </c>
      <c r="G66" s="387" t="s">
        <v>779</v>
      </c>
    </row>
    <row r="67" spans="1:7" s="189" customFormat="1" ht="12.75" x14ac:dyDescent="0.2">
      <c r="A67" s="170"/>
      <c r="B67" s="171"/>
      <c r="C67" s="170"/>
      <c r="D67" s="244"/>
      <c r="F67" s="370" t="s">
        <v>715</v>
      </c>
      <c r="G67" s="387"/>
    </row>
    <row r="68" spans="1:7" s="189" customFormat="1" ht="12.75" x14ac:dyDescent="0.2">
      <c r="A68" s="179"/>
      <c r="B68" s="180" t="s">
        <v>635</v>
      </c>
      <c r="C68" s="23" t="s">
        <v>546</v>
      </c>
      <c r="D68" s="240"/>
      <c r="F68" s="370" t="s">
        <v>715</v>
      </c>
      <c r="G68" s="387" t="s">
        <v>780</v>
      </c>
    </row>
    <row r="69" spans="1:7" s="189" customFormat="1" ht="12.75" customHeight="1" x14ac:dyDescent="0.2">
      <c r="A69" s="179"/>
      <c r="B69" s="180" t="s">
        <v>636</v>
      </c>
      <c r="C69" s="23" t="s">
        <v>546</v>
      </c>
      <c r="D69" s="240"/>
      <c r="F69" s="370" t="s">
        <v>715</v>
      </c>
      <c r="G69" s="387" t="s">
        <v>780</v>
      </c>
    </row>
    <row r="70" spans="1:7" s="189" customFormat="1" ht="12.75" x14ac:dyDescent="0.2">
      <c r="A70" s="170"/>
      <c r="B70" s="171"/>
      <c r="C70" s="170"/>
      <c r="D70" s="244"/>
      <c r="F70" s="370" t="s">
        <v>715</v>
      </c>
      <c r="G70" s="387"/>
    </row>
    <row r="71" spans="1:7" s="189" customFormat="1" ht="25.5" x14ac:dyDescent="0.2">
      <c r="A71" s="179"/>
      <c r="B71" s="180" t="s">
        <v>592</v>
      </c>
      <c r="C71" s="23" t="s">
        <v>547</v>
      </c>
      <c r="D71" s="188"/>
      <c r="F71" s="370" t="s">
        <v>715</v>
      </c>
      <c r="G71" s="387" t="s">
        <v>781</v>
      </c>
    </row>
    <row r="72" spans="1:7" s="189" customFormat="1" ht="12.75" x14ac:dyDescent="0.2">
      <c r="A72" s="179"/>
      <c r="B72" s="180" t="s">
        <v>593</v>
      </c>
      <c r="C72" s="23" t="s">
        <v>547</v>
      </c>
      <c r="D72" s="188"/>
      <c r="F72" s="370" t="s">
        <v>715</v>
      </c>
      <c r="G72" s="387" t="s">
        <v>781</v>
      </c>
    </row>
    <row r="73" spans="1:7" s="189" customFormat="1" ht="12.75" x14ac:dyDescent="0.2">
      <c r="A73" s="179"/>
      <c r="B73" s="180" t="s">
        <v>594</v>
      </c>
      <c r="C73" s="23" t="s">
        <v>547</v>
      </c>
      <c r="D73" s="188"/>
      <c r="F73" s="370" t="s">
        <v>715</v>
      </c>
      <c r="G73" s="387" t="s">
        <v>781</v>
      </c>
    </row>
    <row r="74" spans="1:7" s="189" customFormat="1" ht="12.75" x14ac:dyDescent="0.2">
      <c r="A74" s="170"/>
      <c r="B74" s="171"/>
      <c r="C74" s="170"/>
      <c r="D74" s="244"/>
      <c r="F74" s="370" t="s">
        <v>715</v>
      </c>
      <c r="G74" s="387"/>
    </row>
    <row r="75" spans="1:7" s="189" customFormat="1" ht="12.75" x14ac:dyDescent="0.2">
      <c r="A75" s="179"/>
      <c r="B75" s="180"/>
      <c r="C75" s="23" t="s">
        <v>548</v>
      </c>
      <c r="D75" s="188"/>
      <c r="F75" s="370" t="s">
        <v>715</v>
      </c>
      <c r="G75" s="387" t="s">
        <v>782</v>
      </c>
    </row>
    <row r="76" spans="1:7" s="189" customFormat="1" ht="12.75" x14ac:dyDescent="0.2">
      <c r="A76" s="179"/>
      <c r="B76" s="180"/>
      <c r="C76" s="23" t="s">
        <v>548</v>
      </c>
      <c r="D76" s="188"/>
      <c r="F76" s="370" t="s">
        <v>715</v>
      </c>
      <c r="G76" s="387" t="s">
        <v>782</v>
      </c>
    </row>
    <row r="77" spans="1:7" s="189" customFormat="1" ht="12.75" x14ac:dyDescent="0.2">
      <c r="A77" s="179"/>
      <c r="B77" s="180"/>
      <c r="C77" s="23" t="s">
        <v>548</v>
      </c>
      <c r="D77" s="24"/>
      <c r="F77" s="370" t="s">
        <v>715</v>
      </c>
      <c r="G77" s="387" t="s">
        <v>782</v>
      </c>
    </row>
    <row r="78" spans="1:7" s="189" customFormat="1" ht="12.75" x14ac:dyDescent="0.2">
      <c r="A78" s="170"/>
      <c r="B78" s="171"/>
      <c r="C78" s="170"/>
      <c r="D78" s="244"/>
      <c r="F78" s="370" t="s">
        <v>715</v>
      </c>
      <c r="G78" s="387"/>
    </row>
    <row r="79" spans="1:7" s="189" customFormat="1" ht="25.5" x14ac:dyDescent="0.2">
      <c r="A79" s="23">
        <v>1</v>
      </c>
      <c r="B79" s="181" t="s">
        <v>412</v>
      </c>
      <c r="C79" s="23" t="s">
        <v>413</v>
      </c>
      <c r="D79" s="24"/>
      <c r="F79" s="370" t="s">
        <v>715</v>
      </c>
      <c r="G79" s="387" t="s">
        <v>783</v>
      </c>
    </row>
    <row r="80" spans="1:7" s="189" customFormat="1" ht="12.75" x14ac:dyDescent="0.2">
      <c r="A80" s="170"/>
      <c r="B80" s="171"/>
      <c r="C80" s="170"/>
      <c r="D80" s="244"/>
      <c r="F80" s="370" t="s">
        <v>715</v>
      </c>
      <c r="G80" s="387"/>
    </row>
    <row r="81" spans="1:8" s="189" customFormat="1" ht="12.75" x14ac:dyDescent="0.2">
      <c r="A81" s="23"/>
      <c r="B81" s="22"/>
      <c r="C81" s="23" t="s">
        <v>549</v>
      </c>
      <c r="D81" s="24"/>
      <c r="F81" s="370" t="s">
        <v>715</v>
      </c>
      <c r="G81" s="387" t="s">
        <v>784</v>
      </c>
    </row>
    <row r="82" spans="1:8" s="189" customFormat="1" ht="12.75" x14ac:dyDescent="0.2">
      <c r="A82" s="186"/>
      <c r="B82" s="186"/>
      <c r="C82" s="23" t="s">
        <v>549</v>
      </c>
      <c r="D82" s="24"/>
      <c r="F82" s="370" t="s">
        <v>715</v>
      </c>
      <c r="G82" s="387" t="s">
        <v>784</v>
      </c>
    </row>
    <row r="83" spans="1:8" s="189" customFormat="1" ht="12.75" x14ac:dyDescent="0.2">
      <c r="A83" s="186"/>
      <c r="B83" s="186"/>
      <c r="C83" s="23" t="s">
        <v>549</v>
      </c>
      <c r="D83" s="24"/>
      <c r="F83" s="370" t="s">
        <v>715</v>
      </c>
      <c r="G83" s="387" t="s">
        <v>784</v>
      </c>
    </row>
    <row r="84" spans="1:8" s="189" customFormat="1" ht="12.75" x14ac:dyDescent="0.2">
      <c r="A84" s="170"/>
      <c r="B84" s="171"/>
      <c r="C84" s="170"/>
      <c r="D84" s="244"/>
      <c r="F84" s="370" t="s">
        <v>715</v>
      </c>
      <c r="G84" s="387"/>
    </row>
    <row r="85" spans="1:8" s="189" customFormat="1" ht="25.5" x14ac:dyDescent="0.2">
      <c r="A85" s="179"/>
      <c r="B85" s="180" t="s">
        <v>562</v>
      </c>
      <c r="C85" s="23" t="s">
        <v>550</v>
      </c>
      <c r="D85" s="188"/>
      <c r="F85" s="370" t="s">
        <v>715</v>
      </c>
      <c r="G85" s="387" t="s">
        <v>785</v>
      </c>
    </row>
    <row r="86" spans="1:8" s="189" customFormat="1" ht="25.5" x14ac:dyDescent="0.2">
      <c r="A86" s="240"/>
      <c r="B86" s="262" t="s">
        <v>563</v>
      </c>
      <c r="C86" s="23" t="s">
        <v>550</v>
      </c>
      <c r="D86" s="188"/>
      <c r="F86" s="370" t="s">
        <v>715</v>
      </c>
      <c r="G86" s="387" t="s">
        <v>785</v>
      </c>
    </row>
    <row r="87" spans="1:8" s="189" customFormat="1" ht="12.75" x14ac:dyDescent="0.2">
      <c r="A87" s="240"/>
      <c r="B87" s="262" t="s">
        <v>564</v>
      </c>
      <c r="C87" s="23" t="s">
        <v>550</v>
      </c>
      <c r="D87" s="188"/>
      <c r="F87" s="370" t="s">
        <v>715</v>
      </c>
      <c r="G87" s="387" t="s">
        <v>785</v>
      </c>
    </row>
    <row r="88" spans="1:8" s="21" customFormat="1" ht="12.75" x14ac:dyDescent="0.2">
      <c r="A88" s="170"/>
      <c r="B88" s="171"/>
      <c r="C88" s="170"/>
      <c r="D88" s="244"/>
      <c r="F88" s="370" t="s">
        <v>715</v>
      </c>
      <c r="G88" s="386"/>
    </row>
    <row r="89" spans="1:8" s="21" customFormat="1" ht="12.75" x14ac:dyDescent="0.2">
      <c r="A89" s="179"/>
      <c r="B89" s="180"/>
      <c r="C89" s="179"/>
      <c r="D89" s="188"/>
      <c r="F89" s="370" t="s">
        <v>715</v>
      </c>
      <c r="G89" s="386"/>
    </row>
    <row r="90" spans="1:8" s="21" customFormat="1" ht="12.75" x14ac:dyDescent="0.2">
      <c r="A90" s="23"/>
      <c r="B90" s="22"/>
      <c r="C90" s="23"/>
      <c r="D90" s="26"/>
      <c r="F90" s="370" t="s">
        <v>715</v>
      </c>
      <c r="G90" s="386"/>
    </row>
    <row r="91" spans="1:8" s="21" customFormat="1" ht="12.75" x14ac:dyDescent="0.2">
      <c r="A91" s="38"/>
      <c r="B91" s="63"/>
      <c r="C91" s="323"/>
      <c r="D91" s="37"/>
      <c r="F91" s="370" t="s">
        <v>715</v>
      </c>
      <c r="G91" s="386"/>
    </row>
    <row r="92" spans="1:8" s="21" customFormat="1" ht="12.75" x14ac:dyDescent="0.2">
      <c r="A92" s="207" t="s">
        <v>28</v>
      </c>
      <c r="B92" s="208" t="s">
        <v>7</v>
      </c>
      <c r="C92" s="324"/>
      <c r="D92" s="257"/>
      <c r="F92" s="370" t="s">
        <v>717</v>
      </c>
      <c r="G92" s="386"/>
    </row>
    <row r="93" spans="1:8" s="21" customFormat="1" ht="25.5" x14ac:dyDescent="0.2">
      <c r="A93" s="221">
        <v>1</v>
      </c>
      <c r="B93" s="22" t="s">
        <v>642</v>
      </c>
      <c r="C93" s="23" t="s">
        <v>639</v>
      </c>
      <c r="D93" s="20"/>
      <c r="F93" s="370" t="s">
        <v>717</v>
      </c>
      <c r="G93" s="386" t="s">
        <v>766</v>
      </c>
      <c r="H93" s="388" t="s">
        <v>786</v>
      </c>
    </row>
    <row r="94" spans="1:8" s="21" customFormat="1" ht="25.5" x14ac:dyDescent="0.2">
      <c r="A94" s="221">
        <v>2</v>
      </c>
      <c r="B94" s="22" t="s">
        <v>643</v>
      </c>
      <c r="C94" s="23" t="s">
        <v>639</v>
      </c>
      <c r="D94" s="20"/>
      <c r="F94" s="370" t="s">
        <v>717</v>
      </c>
      <c r="G94" s="386" t="s">
        <v>766</v>
      </c>
      <c r="H94" s="388" t="s">
        <v>786</v>
      </c>
    </row>
    <row r="95" spans="1:8" s="189" customFormat="1" ht="12.75" x14ac:dyDescent="0.2">
      <c r="A95" s="221">
        <v>3</v>
      </c>
      <c r="B95" s="22" t="s">
        <v>644</v>
      </c>
      <c r="C95" s="23" t="s">
        <v>639</v>
      </c>
      <c r="D95" s="242"/>
      <c r="F95" s="370" t="s">
        <v>717</v>
      </c>
      <c r="G95" s="387" t="s">
        <v>766</v>
      </c>
      <c r="H95" s="388" t="s">
        <v>786</v>
      </c>
    </row>
    <row r="96" spans="1:8" s="189" customFormat="1" ht="12.75" x14ac:dyDescent="0.2">
      <c r="A96" s="223"/>
      <c r="B96" s="224"/>
      <c r="C96" s="170"/>
      <c r="D96" s="256"/>
      <c r="F96" s="370" t="s">
        <v>717</v>
      </c>
      <c r="G96" s="387"/>
    </row>
    <row r="97" spans="1:8" s="189" customFormat="1" ht="25.5" x14ac:dyDescent="0.2">
      <c r="A97" s="221">
        <v>1</v>
      </c>
      <c r="B97" s="345" t="s">
        <v>801</v>
      </c>
      <c r="C97" s="48" t="s">
        <v>120</v>
      </c>
      <c r="D97" s="242"/>
      <c r="F97" s="370" t="s">
        <v>717</v>
      </c>
      <c r="G97" s="387" t="s">
        <v>767</v>
      </c>
      <c r="H97" s="388" t="s">
        <v>786</v>
      </c>
    </row>
    <row r="98" spans="1:8" s="189" customFormat="1" ht="12.75" x14ac:dyDescent="0.2">
      <c r="A98" s="221">
        <v>2</v>
      </c>
      <c r="B98" s="180" t="s">
        <v>682</v>
      </c>
      <c r="C98" s="48" t="s">
        <v>740</v>
      </c>
      <c r="D98" s="242"/>
      <c r="F98" s="370" t="s">
        <v>717</v>
      </c>
      <c r="G98" s="387" t="s">
        <v>767</v>
      </c>
      <c r="H98" s="388" t="s">
        <v>786</v>
      </c>
    </row>
    <row r="99" spans="1:8" s="189" customFormat="1" ht="12.75" x14ac:dyDescent="0.2">
      <c r="A99" s="221">
        <v>3</v>
      </c>
      <c r="B99" s="180"/>
      <c r="C99" s="48" t="s">
        <v>120</v>
      </c>
      <c r="D99" s="242"/>
      <c r="F99" s="370" t="s">
        <v>717</v>
      </c>
      <c r="G99" s="387" t="s">
        <v>767</v>
      </c>
    </row>
    <row r="100" spans="1:8" s="189" customFormat="1" ht="12.75" x14ac:dyDescent="0.2">
      <c r="A100" s="223"/>
      <c r="B100" s="224"/>
      <c r="C100" s="170"/>
      <c r="D100" s="256"/>
      <c r="F100" s="370" t="s">
        <v>717</v>
      </c>
      <c r="G100" s="387"/>
    </row>
    <row r="101" spans="1:8" s="189" customFormat="1" ht="12.75" x14ac:dyDescent="0.2">
      <c r="A101" s="23">
        <v>1</v>
      </c>
      <c r="B101" s="22" t="s">
        <v>455</v>
      </c>
      <c r="C101" s="23" t="s">
        <v>426</v>
      </c>
      <c r="D101" s="242"/>
      <c r="F101" s="370" t="s">
        <v>717</v>
      </c>
      <c r="G101" s="387" t="s">
        <v>768</v>
      </c>
    </row>
    <row r="102" spans="1:8" s="189" customFormat="1" ht="12.75" x14ac:dyDescent="0.2">
      <c r="A102" s="23">
        <v>2</v>
      </c>
      <c r="B102" s="22" t="s">
        <v>456</v>
      </c>
      <c r="C102" s="23" t="s">
        <v>426</v>
      </c>
      <c r="D102" s="242"/>
      <c r="F102" s="370" t="s">
        <v>717</v>
      </c>
      <c r="G102" s="387" t="s">
        <v>768</v>
      </c>
    </row>
    <row r="103" spans="1:8" s="189" customFormat="1" ht="12.75" x14ac:dyDescent="0.2">
      <c r="A103" s="223"/>
      <c r="B103" s="224"/>
      <c r="C103" s="170"/>
      <c r="D103" s="256"/>
      <c r="F103" s="370" t="s">
        <v>717</v>
      </c>
      <c r="G103" s="387"/>
    </row>
    <row r="104" spans="1:8" s="189" customFormat="1" ht="12.75" x14ac:dyDescent="0.2">
      <c r="A104" s="221"/>
      <c r="B104" s="222"/>
      <c r="C104" s="23" t="s">
        <v>448</v>
      </c>
      <c r="D104" s="242"/>
      <c r="F104" s="370" t="s">
        <v>717</v>
      </c>
      <c r="G104" s="387" t="s">
        <v>769</v>
      </c>
    </row>
    <row r="105" spans="1:8" s="189" customFormat="1" ht="12.75" x14ac:dyDescent="0.2">
      <c r="A105" s="221"/>
      <c r="B105" s="222"/>
      <c r="C105" s="23" t="s">
        <v>448</v>
      </c>
      <c r="D105" s="242"/>
      <c r="F105" s="370" t="s">
        <v>717</v>
      </c>
      <c r="G105" s="387" t="s">
        <v>769</v>
      </c>
    </row>
    <row r="106" spans="1:8" s="189" customFormat="1" ht="12.75" x14ac:dyDescent="0.2">
      <c r="A106" s="221"/>
      <c r="B106" s="222"/>
      <c r="C106" s="23" t="s">
        <v>448</v>
      </c>
      <c r="D106" s="242"/>
      <c r="F106" s="370" t="s">
        <v>717</v>
      </c>
      <c r="G106" s="387" t="s">
        <v>769</v>
      </c>
    </row>
    <row r="107" spans="1:8" s="189" customFormat="1" ht="12.75" x14ac:dyDescent="0.2">
      <c r="A107" s="223"/>
      <c r="B107" s="224"/>
      <c r="C107" s="170"/>
      <c r="D107" s="256"/>
      <c r="F107" s="370" t="s">
        <v>717</v>
      </c>
      <c r="G107" s="387"/>
    </row>
    <row r="108" spans="1:8" s="189" customFormat="1" ht="12.75" x14ac:dyDescent="0.2">
      <c r="A108" s="221"/>
      <c r="B108" s="222"/>
      <c r="C108" s="23" t="s">
        <v>449</v>
      </c>
      <c r="D108" s="242"/>
      <c r="F108" s="370" t="s">
        <v>717</v>
      </c>
      <c r="G108" s="387" t="s">
        <v>770</v>
      </c>
    </row>
    <row r="109" spans="1:8" s="189" customFormat="1" ht="12.75" x14ac:dyDescent="0.2">
      <c r="A109" s="221"/>
      <c r="B109" s="222"/>
      <c r="C109" s="23" t="s">
        <v>449</v>
      </c>
      <c r="D109" s="242"/>
      <c r="F109" s="370" t="s">
        <v>717</v>
      </c>
      <c r="G109" s="387" t="s">
        <v>770</v>
      </c>
    </row>
    <row r="110" spans="1:8" s="189" customFormat="1" ht="15.75" customHeight="1" x14ac:dyDescent="0.2">
      <c r="A110" s="221"/>
      <c r="B110" s="222"/>
      <c r="C110" s="23" t="s">
        <v>449</v>
      </c>
      <c r="D110" s="242"/>
      <c r="F110" s="370" t="s">
        <v>717</v>
      </c>
      <c r="G110" s="387" t="s">
        <v>770</v>
      </c>
    </row>
    <row r="111" spans="1:8" s="189" customFormat="1" ht="12.75" x14ac:dyDescent="0.2">
      <c r="A111" s="223"/>
      <c r="B111" s="224"/>
      <c r="C111" s="170"/>
      <c r="D111" s="256"/>
      <c r="F111" s="370" t="s">
        <v>717</v>
      </c>
      <c r="G111" s="387"/>
    </row>
    <row r="112" spans="1:8" s="21" customFormat="1" ht="25.5" x14ac:dyDescent="0.2">
      <c r="A112" s="179">
        <v>1</v>
      </c>
      <c r="B112" s="345" t="s">
        <v>801</v>
      </c>
      <c r="C112" s="23" t="s">
        <v>810</v>
      </c>
      <c r="D112" s="242"/>
      <c r="F112" s="370" t="s">
        <v>717</v>
      </c>
      <c r="G112" s="386" t="s">
        <v>771</v>
      </c>
      <c r="H112" s="388" t="s">
        <v>786</v>
      </c>
    </row>
    <row r="113" spans="1:8" s="21" customFormat="1" ht="12.75" x14ac:dyDescent="0.2">
      <c r="A113" s="179">
        <v>2</v>
      </c>
      <c r="B113" s="180"/>
      <c r="C113" s="23" t="s">
        <v>810</v>
      </c>
      <c r="D113" s="242"/>
      <c r="F113" s="370" t="s">
        <v>717</v>
      </c>
      <c r="G113" s="386" t="s">
        <v>771</v>
      </c>
      <c r="H113" s="388" t="s">
        <v>786</v>
      </c>
    </row>
    <row r="114" spans="1:8" s="21" customFormat="1" ht="12.75" x14ac:dyDescent="0.2">
      <c r="A114" s="179">
        <v>3</v>
      </c>
      <c r="B114" s="180"/>
      <c r="C114" s="23" t="s">
        <v>810</v>
      </c>
      <c r="D114" s="242"/>
      <c r="F114" s="370" t="s">
        <v>717</v>
      </c>
      <c r="G114" s="386" t="s">
        <v>771</v>
      </c>
      <c r="H114" s="388" t="s">
        <v>786</v>
      </c>
    </row>
    <row r="115" spans="1:8" s="21" customFormat="1" ht="12.75" x14ac:dyDescent="0.2">
      <c r="A115" s="223"/>
      <c r="B115" s="224"/>
      <c r="C115" s="170"/>
      <c r="D115" s="256"/>
      <c r="F115" s="370" t="s">
        <v>717</v>
      </c>
      <c r="G115" s="386"/>
    </row>
    <row r="116" spans="1:8" s="21" customFormat="1" ht="12.75" x14ac:dyDescent="0.2">
      <c r="A116" s="221"/>
      <c r="B116" s="180" t="s">
        <v>681</v>
      </c>
      <c r="C116" s="23" t="s">
        <v>517</v>
      </c>
      <c r="D116" s="242"/>
      <c r="F116" s="370" t="s">
        <v>717</v>
      </c>
      <c r="G116" s="386" t="s">
        <v>772</v>
      </c>
    </row>
    <row r="117" spans="1:8" s="21" customFormat="1" ht="12.75" x14ac:dyDescent="0.2">
      <c r="A117" s="221"/>
      <c r="B117" s="180" t="s">
        <v>682</v>
      </c>
      <c r="C117" s="23" t="s">
        <v>517</v>
      </c>
      <c r="D117" s="242"/>
      <c r="F117" s="370" t="s">
        <v>717</v>
      </c>
      <c r="G117" s="386" t="s">
        <v>772</v>
      </c>
    </row>
    <row r="118" spans="1:8" s="21" customFormat="1" ht="12.75" x14ac:dyDescent="0.2">
      <c r="A118" s="221"/>
      <c r="B118" s="180" t="s">
        <v>683</v>
      </c>
      <c r="C118" s="23" t="s">
        <v>517</v>
      </c>
      <c r="D118" s="242"/>
      <c r="F118" s="370" t="s">
        <v>717</v>
      </c>
      <c r="G118" s="386" t="s">
        <v>772</v>
      </c>
    </row>
    <row r="119" spans="1:8" s="189" customFormat="1" ht="12.75" x14ac:dyDescent="0.2">
      <c r="A119" s="223"/>
      <c r="B119" s="224"/>
      <c r="C119" s="209"/>
      <c r="D119" s="244"/>
      <c r="F119" s="370" t="s">
        <v>717</v>
      </c>
      <c r="G119" s="387"/>
    </row>
    <row r="120" spans="1:8" s="21" customFormat="1" ht="25.5" x14ac:dyDescent="0.2">
      <c r="A120" s="23">
        <v>1</v>
      </c>
      <c r="B120" s="22" t="s">
        <v>384</v>
      </c>
      <c r="C120" s="23" t="s">
        <v>153</v>
      </c>
      <c r="D120" s="24"/>
      <c r="F120" s="370" t="s">
        <v>717</v>
      </c>
      <c r="G120" s="386" t="s">
        <v>773</v>
      </c>
    </row>
    <row r="121" spans="1:8" s="21" customFormat="1" ht="25.5" x14ac:dyDescent="0.2">
      <c r="A121" s="23">
        <v>2</v>
      </c>
      <c r="B121" s="22" t="s">
        <v>385</v>
      </c>
      <c r="C121" s="23" t="s">
        <v>153</v>
      </c>
      <c r="D121" s="27"/>
      <c r="F121" s="370" t="s">
        <v>717</v>
      </c>
      <c r="G121" s="386" t="s">
        <v>773</v>
      </c>
    </row>
    <row r="122" spans="1:8" s="21" customFormat="1" ht="12.75" x14ac:dyDescent="0.2">
      <c r="A122" s="170"/>
      <c r="B122" s="171"/>
      <c r="C122" s="209"/>
      <c r="D122" s="250"/>
      <c r="F122" s="370" t="s">
        <v>717</v>
      </c>
      <c r="G122" s="386"/>
    </row>
    <row r="123" spans="1:8" s="189" customFormat="1" ht="12.75" x14ac:dyDescent="0.2">
      <c r="A123" s="179">
        <v>1</v>
      </c>
      <c r="B123" s="180" t="s">
        <v>681</v>
      </c>
      <c r="C123" s="23" t="s">
        <v>518</v>
      </c>
      <c r="D123" s="236"/>
      <c r="F123" s="370" t="s">
        <v>717</v>
      </c>
      <c r="G123" s="387" t="s">
        <v>774</v>
      </c>
    </row>
    <row r="124" spans="1:8" s="189" customFormat="1" ht="12.75" x14ac:dyDescent="0.2">
      <c r="A124" s="179"/>
      <c r="B124" s="180"/>
      <c r="C124" s="23" t="s">
        <v>518</v>
      </c>
      <c r="D124" s="236"/>
      <c r="F124" s="370" t="s">
        <v>717</v>
      </c>
      <c r="G124" s="387" t="s">
        <v>774</v>
      </c>
    </row>
    <row r="125" spans="1:8" s="189" customFormat="1" ht="12.75" x14ac:dyDescent="0.2">
      <c r="A125" s="179"/>
      <c r="B125" s="180"/>
      <c r="C125" s="23" t="s">
        <v>518</v>
      </c>
      <c r="D125" s="236"/>
      <c r="F125" s="370" t="s">
        <v>717</v>
      </c>
      <c r="G125" s="387" t="s">
        <v>774</v>
      </c>
    </row>
    <row r="126" spans="1:8" s="189" customFormat="1" ht="12.75" x14ac:dyDescent="0.2">
      <c r="A126" s="170"/>
      <c r="B126" s="171"/>
      <c r="C126" s="170"/>
      <c r="D126" s="250"/>
      <c r="F126" s="370" t="s">
        <v>717</v>
      </c>
      <c r="G126" s="387"/>
    </row>
    <row r="127" spans="1:8" s="189" customFormat="1" ht="38.25" x14ac:dyDescent="0.2">
      <c r="A127" s="179"/>
      <c r="B127" s="22" t="s">
        <v>603</v>
      </c>
      <c r="C127" s="23" t="s">
        <v>122</v>
      </c>
      <c r="D127" s="236"/>
      <c r="F127" s="370" t="s">
        <v>717</v>
      </c>
      <c r="G127" s="387" t="s">
        <v>775</v>
      </c>
    </row>
    <row r="128" spans="1:8" s="189" customFormat="1" ht="12.75" x14ac:dyDescent="0.2">
      <c r="A128" s="170"/>
      <c r="B128" s="171"/>
      <c r="C128" s="170"/>
      <c r="D128" s="250"/>
      <c r="F128" s="370" t="s">
        <v>717</v>
      </c>
      <c r="G128" s="387"/>
    </row>
    <row r="129" spans="1:7" s="189" customFormat="1" ht="25.5" x14ac:dyDescent="0.2">
      <c r="A129" s="179"/>
      <c r="B129" s="22" t="s">
        <v>654</v>
      </c>
      <c r="C129" s="23" t="s">
        <v>543</v>
      </c>
      <c r="D129" s="236"/>
      <c r="F129" s="370" t="s">
        <v>717</v>
      </c>
      <c r="G129" s="387" t="s">
        <v>776</v>
      </c>
    </row>
    <row r="130" spans="1:7" s="189" customFormat="1" ht="25.5" x14ac:dyDescent="0.2">
      <c r="A130" s="179"/>
      <c r="B130" s="22" t="s">
        <v>655</v>
      </c>
      <c r="C130" s="23" t="s">
        <v>543</v>
      </c>
      <c r="D130" s="236"/>
      <c r="F130" s="370" t="s">
        <v>717</v>
      </c>
      <c r="G130" s="387" t="s">
        <v>776</v>
      </c>
    </row>
    <row r="131" spans="1:7" s="189" customFormat="1" ht="25.5" x14ac:dyDescent="0.2">
      <c r="A131" s="179"/>
      <c r="B131" s="22" t="s">
        <v>656</v>
      </c>
      <c r="C131" s="23" t="s">
        <v>543</v>
      </c>
      <c r="D131" s="236"/>
      <c r="F131" s="370" t="s">
        <v>717</v>
      </c>
      <c r="G131" s="387" t="s">
        <v>776</v>
      </c>
    </row>
    <row r="132" spans="1:7" s="189" customFormat="1" ht="12.75" x14ac:dyDescent="0.2">
      <c r="A132" s="170"/>
      <c r="B132" s="171"/>
      <c r="C132" s="170"/>
      <c r="D132" s="250"/>
      <c r="F132" s="370" t="s">
        <v>717</v>
      </c>
      <c r="G132" s="387"/>
    </row>
    <row r="133" spans="1:7" s="189" customFormat="1" ht="12.75" x14ac:dyDescent="0.2">
      <c r="A133" s="179"/>
      <c r="B133" s="22" t="s">
        <v>452</v>
      </c>
      <c r="C133" s="48" t="s">
        <v>342</v>
      </c>
      <c r="D133" s="236"/>
      <c r="F133" s="370" t="s">
        <v>717</v>
      </c>
      <c r="G133" s="387" t="s">
        <v>777</v>
      </c>
    </row>
    <row r="134" spans="1:7" s="21" customFormat="1" ht="12.75" x14ac:dyDescent="0.2">
      <c r="A134" s="179"/>
      <c r="B134" s="22" t="s">
        <v>453</v>
      </c>
      <c r="C134" s="48" t="s">
        <v>342</v>
      </c>
      <c r="D134" s="27"/>
      <c r="F134" s="370" t="s">
        <v>717</v>
      </c>
      <c r="G134" s="386" t="s">
        <v>777</v>
      </c>
    </row>
    <row r="135" spans="1:7" s="21" customFormat="1" ht="12.75" x14ac:dyDescent="0.2">
      <c r="A135" s="179"/>
      <c r="B135" s="22" t="s">
        <v>454</v>
      </c>
      <c r="C135" s="48" t="s">
        <v>342</v>
      </c>
      <c r="D135" s="27"/>
      <c r="F135" s="370" t="s">
        <v>717</v>
      </c>
      <c r="G135" s="386" t="s">
        <v>777</v>
      </c>
    </row>
    <row r="136" spans="1:7" s="21" customFormat="1" ht="12.75" x14ac:dyDescent="0.2">
      <c r="A136" s="170"/>
      <c r="B136" s="171"/>
      <c r="C136" s="187"/>
      <c r="D136" s="250"/>
      <c r="F136" s="370" t="s">
        <v>717</v>
      </c>
      <c r="G136" s="386"/>
    </row>
    <row r="137" spans="1:7" s="21" customFormat="1" ht="12.75" x14ac:dyDescent="0.2">
      <c r="A137" s="179"/>
      <c r="B137" s="22"/>
      <c r="C137" s="23" t="s">
        <v>544</v>
      </c>
      <c r="D137" s="27"/>
      <c r="F137" s="370" t="s">
        <v>717</v>
      </c>
      <c r="G137" s="386" t="s">
        <v>778</v>
      </c>
    </row>
    <row r="138" spans="1:7" s="21" customFormat="1" ht="12.75" x14ac:dyDescent="0.2">
      <c r="A138" s="179"/>
      <c r="B138" s="22"/>
      <c r="C138" s="23" t="s">
        <v>544</v>
      </c>
      <c r="D138" s="27"/>
      <c r="F138" s="370" t="s">
        <v>717</v>
      </c>
      <c r="G138" s="386" t="s">
        <v>778</v>
      </c>
    </row>
    <row r="139" spans="1:7" s="21" customFormat="1" ht="12.75" x14ac:dyDescent="0.2">
      <c r="A139" s="179"/>
      <c r="B139" s="22"/>
      <c r="C139" s="23" t="s">
        <v>544</v>
      </c>
      <c r="D139" s="27"/>
      <c r="F139" s="370" t="s">
        <v>717</v>
      </c>
      <c r="G139" s="386" t="s">
        <v>778</v>
      </c>
    </row>
    <row r="140" spans="1:7" s="21" customFormat="1" ht="12.75" x14ac:dyDescent="0.2">
      <c r="A140" s="170"/>
      <c r="B140" s="171"/>
      <c r="C140" s="187"/>
      <c r="D140" s="250"/>
      <c r="F140" s="370" t="s">
        <v>717</v>
      </c>
      <c r="G140" s="386"/>
    </row>
    <row r="141" spans="1:7" s="189" customFormat="1" ht="12.75" x14ac:dyDescent="0.2">
      <c r="A141" s="354"/>
      <c r="B141" s="196"/>
      <c r="C141" s="354" t="s">
        <v>545</v>
      </c>
      <c r="D141" s="252"/>
      <c r="F141" s="370" t="s">
        <v>717</v>
      </c>
      <c r="G141" s="387" t="s">
        <v>779</v>
      </c>
    </row>
    <row r="142" spans="1:7" s="189" customFormat="1" ht="12.75" x14ac:dyDescent="0.2">
      <c r="A142" s="354"/>
      <c r="B142" s="356" t="s">
        <v>704</v>
      </c>
      <c r="C142" s="354" t="s">
        <v>545</v>
      </c>
      <c r="D142" s="252"/>
      <c r="F142" s="370" t="s">
        <v>717</v>
      </c>
      <c r="G142" s="387" t="s">
        <v>779</v>
      </c>
    </row>
    <row r="143" spans="1:7" s="189" customFormat="1" ht="12.75" x14ac:dyDescent="0.2">
      <c r="A143" s="354"/>
      <c r="B143" s="196"/>
      <c r="C143" s="354" t="s">
        <v>545</v>
      </c>
      <c r="D143" s="252"/>
      <c r="F143" s="370" t="s">
        <v>717</v>
      </c>
      <c r="G143" s="387" t="s">
        <v>779</v>
      </c>
    </row>
    <row r="144" spans="1:7" s="21" customFormat="1" ht="12.75" x14ac:dyDescent="0.2">
      <c r="A144" s="170"/>
      <c r="B144" s="171"/>
      <c r="C144" s="187"/>
      <c r="D144" s="250"/>
      <c r="F144" s="370" t="s">
        <v>717</v>
      </c>
      <c r="G144" s="386"/>
    </row>
    <row r="145" spans="1:7" s="189" customFormat="1" ht="25.5" x14ac:dyDescent="0.2">
      <c r="A145" s="179"/>
      <c r="B145" s="180" t="s">
        <v>633</v>
      </c>
      <c r="C145" s="23" t="s">
        <v>546</v>
      </c>
      <c r="D145" s="236"/>
      <c r="F145" s="370" t="s">
        <v>717</v>
      </c>
      <c r="G145" s="387" t="s">
        <v>780</v>
      </c>
    </row>
    <row r="146" spans="1:7" s="189" customFormat="1" ht="12.75" x14ac:dyDescent="0.2">
      <c r="A146" s="179"/>
      <c r="B146" s="180" t="s">
        <v>634</v>
      </c>
      <c r="C146" s="23" t="s">
        <v>546</v>
      </c>
      <c r="D146" s="236"/>
      <c r="F146" s="370" t="s">
        <v>717</v>
      </c>
      <c r="G146" s="387" t="s">
        <v>780</v>
      </c>
    </row>
    <row r="147" spans="1:7" s="189" customFormat="1" ht="12.75" x14ac:dyDescent="0.2">
      <c r="A147" s="170"/>
      <c r="B147" s="171"/>
      <c r="C147" s="187"/>
      <c r="D147" s="250"/>
      <c r="F147" s="370" t="s">
        <v>717</v>
      </c>
      <c r="G147" s="387"/>
    </row>
    <row r="148" spans="1:7" s="189" customFormat="1" ht="12.75" x14ac:dyDescent="0.2">
      <c r="A148" s="179"/>
      <c r="B148" s="180" t="s">
        <v>579</v>
      </c>
      <c r="C148" s="23" t="s">
        <v>547</v>
      </c>
      <c r="D148" s="236"/>
      <c r="F148" s="370" t="s">
        <v>717</v>
      </c>
      <c r="G148" s="387" t="s">
        <v>781</v>
      </c>
    </row>
    <row r="149" spans="1:7" s="189" customFormat="1" ht="12.75" x14ac:dyDescent="0.2">
      <c r="A149" s="179"/>
      <c r="B149" s="180" t="s">
        <v>580</v>
      </c>
      <c r="C149" s="23" t="s">
        <v>547</v>
      </c>
      <c r="D149" s="236"/>
      <c r="F149" s="370" t="s">
        <v>717</v>
      </c>
      <c r="G149" s="387" t="s">
        <v>781</v>
      </c>
    </row>
    <row r="150" spans="1:7" s="189" customFormat="1" ht="12.75" x14ac:dyDescent="0.2">
      <c r="A150" s="179"/>
      <c r="B150" s="180" t="s">
        <v>581</v>
      </c>
      <c r="C150" s="23" t="s">
        <v>547</v>
      </c>
      <c r="D150" s="236"/>
      <c r="F150" s="370" t="s">
        <v>717</v>
      </c>
      <c r="G150" s="387" t="s">
        <v>781</v>
      </c>
    </row>
    <row r="151" spans="1:7" s="189" customFormat="1" ht="12.75" x14ac:dyDescent="0.2">
      <c r="A151" s="170"/>
      <c r="B151" s="171"/>
      <c r="C151" s="187"/>
      <c r="D151" s="250"/>
      <c r="F151" s="370" t="s">
        <v>717</v>
      </c>
      <c r="G151" s="387"/>
    </row>
    <row r="152" spans="1:7" s="189" customFormat="1" ht="12.75" x14ac:dyDescent="0.2">
      <c r="A152" s="179"/>
      <c r="B152" s="180"/>
      <c r="C152" s="23" t="s">
        <v>548</v>
      </c>
      <c r="D152" s="236"/>
      <c r="F152" s="370" t="s">
        <v>717</v>
      </c>
      <c r="G152" s="387" t="s">
        <v>782</v>
      </c>
    </row>
    <row r="153" spans="1:7" s="189" customFormat="1" ht="12.75" x14ac:dyDescent="0.2">
      <c r="A153" s="179"/>
      <c r="B153" s="180"/>
      <c r="C153" s="23" t="s">
        <v>548</v>
      </c>
      <c r="D153" s="236"/>
      <c r="F153" s="370" t="s">
        <v>717</v>
      </c>
      <c r="G153" s="387" t="s">
        <v>782</v>
      </c>
    </row>
    <row r="154" spans="1:7" s="189" customFormat="1" ht="12.75" x14ac:dyDescent="0.2">
      <c r="A154" s="179"/>
      <c r="B154" s="180"/>
      <c r="C154" s="23" t="s">
        <v>548</v>
      </c>
      <c r="D154" s="236"/>
      <c r="F154" s="370" t="s">
        <v>717</v>
      </c>
      <c r="G154" s="387" t="s">
        <v>782</v>
      </c>
    </row>
    <row r="155" spans="1:7" s="189" customFormat="1" ht="12.75" x14ac:dyDescent="0.2">
      <c r="A155" s="170"/>
      <c r="B155" s="171"/>
      <c r="C155" s="187"/>
      <c r="D155" s="250"/>
      <c r="F155" s="370" t="s">
        <v>717</v>
      </c>
      <c r="G155" s="387"/>
    </row>
    <row r="156" spans="1:7" s="21" customFormat="1" ht="51" x14ac:dyDescent="0.2">
      <c r="A156" s="23">
        <v>1</v>
      </c>
      <c r="B156" s="181" t="s">
        <v>411</v>
      </c>
      <c r="C156" s="23" t="s">
        <v>413</v>
      </c>
      <c r="D156" s="27"/>
      <c r="F156" s="370" t="s">
        <v>717</v>
      </c>
      <c r="G156" s="386" t="s">
        <v>783</v>
      </c>
    </row>
    <row r="157" spans="1:7" s="21" customFormat="1" ht="12.75" x14ac:dyDescent="0.2">
      <c r="A157" s="23"/>
      <c r="B157" s="22"/>
      <c r="C157" s="47"/>
      <c r="D157" s="27"/>
      <c r="F157" s="370" t="s">
        <v>717</v>
      </c>
      <c r="G157" s="386"/>
    </row>
    <row r="158" spans="1:7" s="21" customFormat="1" ht="12.75" x14ac:dyDescent="0.2">
      <c r="A158" s="170"/>
      <c r="B158" s="171"/>
      <c r="C158" s="209"/>
      <c r="D158" s="250"/>
      <c r="F158" s="370" t="s">
        <v>717</v>
      </c>
      <c r="G158" s="386"/>
    </row>
    <row r="159" spans="1:7" s="21" customFormat="1" ht="12.75" x14ac:dyDescent="0.2">
      <c r="A159" s="23"/>
      <c r="B159" s="22"/>
      <c r="C159" s="23" t="s">
        <v>549</v>
      </c>
      <c r="D159" s="27"/>
      <c r="F159" s="370" t="s">
        <v>717</v>
      </c>
      <c r="G159" s="386" t="s">
        <v>784</v>
      </c>
    </row>
    <row r="160" spans="1:7" s="21" customFormat="1" ht="12.75" x14ac:dyDescent="0.2">
      <c r="A160" s="23"/>
      <c r="B160" s="22"/>
      <c r="C160" s="23" t="s">
        <v>549</v>
      </c>
      <c r="D160" s="27"/>
      <c r="F160" s="370" t="s">
        <v>717</v>
      </c>
      <c r="G160" s="386" t="s">
        <v>784</v>
      </c>
    </row>
    <row r="161" spans="1:8" s="21" customFormat="1" ht="12.75" x14ac:dyDescent="0.2">
      <c r="A161" s="23"/>
      <c r="B161" s="22"/>
      <c r="C161" s="23" t="s">
        <v>549</v>
      </c>
      <c r="D161" s="27"/>
      <c r="F161" s="370" t="s">
        <v>717</v>
      </c>
      <c r="G161" s="386" t="s">
        <v>784</v>
      </c>
    </row>
    <row r="162" spans="1:8" s="21" customFormat="1" ht="12.75" x14ac:dyDescent="0.2">
      <c r="A162" s="170"/>
      <c r="B162" s="171"/>
      <c r="C162" s="209"/>
      <c r="D162" s="250"/>
      <c r="F162" s="370" t="s">
        <v>717</v>
      </c>
      <c r="G162" s="386"/>
    </row>
    <row r="163" spans="1:8" s="21" customFormat="1" ht="25.5" x14ac:dyDescent="0.2">
      <c r="A163" s="23">
        <v>1</v>
      </c>
      <c r="B163" s="22" t="s">
        <v>551</v>
      </c>
      <c r="C163" s="23" t="s">
        <v>550</v>
      </c>
      <c r="D163" s="27"/>
      <c r="F163" s="370" t="s">
        <v>717</v>
      </c>
      <c r="G163" s="386" t="s">
        <v>785</v>
      </c>
    </row>
    <row r="164" spans="1:8" s="21" customFormat="1" ht="12.75" x14ac:dyDescent="0.2">
      <c r="A164" s="23">
        <v>2</v>
      </c>
      <c r="B164" s="22" t="s">
        <v>552</v>
      </c>
      <c r="C164" s="23" t="s">
        <v>550</v>
      </c>
      <c r="D164" s="27"/>
      <c r="F164" s="370" t="s">
        <v>717</v>
      </c>
      <c r="G164" s="386" t="s">
        <v>785</v>
      </c>
    </row>
    <row r="165" spans="1:8" s="21" customFormat="1" ht="12.75" x14ac:dyDescent="0.2">
      <c r="A165" s="23"/>
      <c r="B165" s="22"/>
      <c r="C165" s="23"/>
      <c r="D165" s="24"/>
      <c r="F165" s="370" t="s">
        <v>717</v>
      </c>
      <c r="G165" s="386"/>
    </row>
    <row r="166" spans="1:8" s="21" customFormat="1" ht="12.75" x14ac:dyDescent="0.2">
      <c r="A166" s="23"/>
      <c r="B166" s="22"/>
      <c r="C166" s="47"/>
      <c r="D166" s="24"/>
      <c r="F166" s="370" t="s">
        <v>717</v>
      </c>
      <c r="G166" s="386"/>
    </row>
    <row r="167" spans="1:8" s="189" customFormat="1" ht="12.75" x14ac:dyDescent="0.2">
      <c r="A167" s="205" t="s">
        <v>30</v>
      </c>
      <c r="B167" s="206" t="s">
        <v>31</v>
      </c>
      <c r="C167" s="325"/>
      <c r="D167" s="346"/>
      <c r="F167" s="370" t="s">
        <v>718</v>
      </c>
      <c r="G167" s="387"/>
    </row>
    <row r="168" spans="1:8" s="189" customFormat="1" ht="25.5" x14ac:dyDescent="0.2">
      <c r="A168" s="258">
        <v>1</v>
      </c>
      <c r="B168" s="22" t="s">
        <v>645</v>
      </c>
      <c r="C168" s="23" t="s">
        <v>488</v>
      </c>
      <c r="D168" s="260"/>
      <c r="F168" s="370" t="s">
        <v>718</v>
      </c>
      <c r="G168" s="387" t="s">
        <v>766</v>
      </c>
      <c r="H168" s="388" t="s">
        <v>786</v>
      </c>
    </row>
    <row r="169" spans="1:8" s="189" customFormat="1" ht="12.75" x14ac:dyDescent="0.2">
      <c r="A169" s="258">
        <v>2</v>
      </c>
      <c r="B169" s="22" t="s">
        <v>646</v>
      </c>
      <c r="C169" s="23" t="s">
        <v>488</v>
      </c>
      <c r="D169" s="260"/>
      <c r="F169" s="370" t="s">
        <v>718</v>
      </c>
      <c r="G169" s="387" t="s">
        <v>766</v>
      </c>
      <c r="H169" s="388" t="s">
        <v>786</v>
      </c>
    </row>
    <row r="170" spans="1:8" s="189" customFormat="1" ht="12.75" x14ac:dyDescent="0.2">
      <c r="A170" s="258">
        <v>3</v>
      </c>
      <c r="B170" s="22" t="s">
        <v>647</v>
      </c>
      <c r="C170" s="23" t="s">
        <v>488</v>
      </c>
      <c r="D170" s="260"/>
      <c r="F170" s="370" t="s">
        <v>718</v>
      </c>
      <c r="G170" s="387" t="s">
        <v>766</v>
      </c>
      <c r="H170" s="388" t="s">
        <v>786</v>
      </c>
    </row>
    <row r="171" spans="1:8" s="189" customFormat="1" ht="12.75" x14ac:dyDescent="0.2">
      <c r="A171" s="203"/>
      <c r="B171" s="204"/>
      <c r="C171" s="326"/>
      <c r="D171" s="261"/>
      <c r="F171" s="370" t="s">
        <v>718</v>
      </c>
      <c r="G171" s="387"/>
    </row>
    <row r="172" spans="1:8" s="189" customFormat="1" ht="12.75" x14ac:dyDescent="0.2">
      <c r="A172" s="258">
        <v>1</v>
      </c>
      <c r="B172" s="345" t="s">
        <v>816</v>
      </c>
      <c r="C172" s="48" t="s">
        <v>811</v>
      </c>
      <c r="D172" s="260"/>
      <c r="F172" s="370" t="s">
        <v>718</v>
      </c>
      <c r="G172" s="387" t="s">
        <v>767</v>
      </c>
      <c r="H172" s="388" t="s">
        <v>786</v>
      </c>
    </row>
    <row r="173" spans="1:8" s="189" customFormat="1" ht="12.75" x14ac:dyDescent="0.2">
      <c r="A173" s="258">
        <v>2</v>
      </c>
      <c r="B173" s="345" t="s">
        <v>817</v>
      </c>
      <c r="C173" s="48" t="s">
        <v>812</v>
      </c>
      <c r="D173" s="260"/>
      <c r="F173" s="370" t="s">
        <v>718</v>
      </c>
      <c r="G173" s="387" t="s">
        <v>767</v>
      </c>
      <c r="H173" s="388" t="s">
        <v>786</v>
      </c>
    </row>
    <row r="174" spans="1:8" s="189" customFormat="1" ht="12.75" x14ac:dyDescent="0.2">
      <c r="A174" s="258">
        <v>3</v>
      </c>
      <c r="B174" s="345" t="s">
        <v>818</v>
      </c>
      <c r="C174" s="48" t="s">
        <v>813</v>
      </c>
      <c r="D174" s="260"/>
      <c r="F174" s="370" t="s">
        <v>718</v>
      </c>
      <c r="G174" s="387" t="s">
        <v>767</v>
      </c>
      <c r="H174" s="388" t="s">
        <v>786</v>
      </c>
    </row>
    <row r="175" spans="1:8" s="189" customFormat="1" ht="12.75" x14ac:dyDescent="0.2">
      <c r="A175" s="203"/>
      <c r="B175" s="204"/>
      <c r="C175" s="326"/>
      <c r="D175" s="261"/>
      <c r="F175" s="370" t="s">
        <v>718</v>
      </c>
      <c r="G175" s="387"/>
    </row>
    <row r="176" spans="1:8" s="189" customFormat="1" ht="12.75" x14ac:dyDescent="0.2">
      <c r="A176" s="179">
        <v>1</v>
      </c>
      <c r="B176" s="22" t="s">
        <v>459</v>
      </c>
      <c r="C176" s="23" t="s">
        <v>461</v>
      </c>
      <c r="D176" s="260"/>
      <c r="F176" s="370" t="s">
        <v>718</v>
      </c>
      <c r="G176" s="387" t="s">
        <v>768</v>
      </c>
    </row>
    <row r="177" spans="1:8" s="189" customFormat="1" ht="12.75" x14ac:dyDescent="0.2">
      <c r="A177" s="179">
        <v>2</v>
      </c>
      <c r="B177" s="22" t="s">
        <v>462</v>
      </c>
      <c r="C177" s="48" t="s">
        <v>461</v>
      </c>
      <c r="D177" s="260"/>
      <c r="F177" s="370" t="s">
        <v>718</v>
      </c>
      <c r="G177" s="387" t="s">
        <v>768</v>
      </c>
    </row>
    <row r="178" spans="1:8" s="189" customFormat="1" ht="12.75" x14ac:dyDescent="0.2">
      <c r="A178" s="179">
        <v>3</v>
      </c>
      <c r="B178" s="22" t="s">
        <v>460</v>
      </c>
      <c r="C178" s="23" t="s">
        <v>461</v>
      </c>
      <c r="D178" s="260"/>
      <c r="F178" s="370" t="s">
        <v>718</v>
      </c>
      <c r="G178" s="387" t="s">
        <v>768</v>
      </c>
    </row>
    <row r="179" spans="1:8" s="189" customFormat="1" ht="12.75" x14ac:dyDescent="0.2">
      <c r="A179" s="203"/>
      <c r="B179" s="204"/>
      <c r="C179" s="326"/>
      <c r="D179" s="261"/>
      <c r="F179" s="370" t="s">
        <v>718</v>
      </c>
      <c r="G179" s="387"/>
    </row>
    <row r="180" spans="1:8" s="189" customFormat="1" ht="12.75" x14ac:dyDescent="0.2">
      <c r="A180" s="258"/>
      <c r="B180" s="259"/>
      <c r="C180" s="23" t="s">
        <v>123</v>
      </c>
      <c r="D180" s="260"/>
      <c r="F180" s="370" t="s">
        <v>718</v>
      </c>
      <c r="G180" s="387" t="s">
        <v>769</v>
      </c>
    </row>
    <row r="181" spans="1:8" s="189" customFormat="1" ht="12.75" x14ac:dyDescent="0.2">
      <c r="A181" s="258"/>
      <c r="B181" s="259"/>
      <c r="C181" s="23" t="s">
        <v>123</v>
      </c>
      <c r="D181" s="260"/>
      <c r="F181" s="370" t="s">
        <v>718</v>
      </c>
      <c r="G181" s="387" t="s">
        <v>769</v>
      </c>
    </row>
    <row r="182" spans="1:8" s="189" customFormat="1" ht="12.75" x14ac:dyDescent="0.2">
      <c r="A182" s="258"/>
      <c r="B182" s="259"/>
      <c r="C182" s="23" t="s">
        <v>123</v>
      </c>
      <c r="D182" s="260"/>
      <c r="F182" s="370" t="s">
        <v>718</v>
      </c>
      <c r="G182" s="387" t="s">
        <v>769</v>
      </c>
    </row>
    <row r="183" spans="1:8" s="189" customFormat="1" ht="12.75" x14ac:dyDescent="0.2">
      <c r="A183" s="203"/>
      <c r="B183" s="204"/>
      <c r="C183" s="326"/>
      <c r="D183" s="261"/>
      <c r="F183" s="370" t="s">
        <v>718</v>
      </c>
      <c r="G183" s="387"/>
    </row>
    <row r="184" spans="1:8" s="189" customFormat="1" ht="12.75" x14ac:dyDescent="0.2">
      <c r="A184" s="258"/>
      <c r="B184" s="259"/>
      <c r="C184" s="23" t="s">
        <v>117</v>
      </c>
      <c r="D184" s="260"/>
      <c r="F184" s="370" t="s">
        <v>718</v>
      </c>
      <c r="G184" s="387" t="s">
        <v>770</v>
      </c>
    </row>
    <row r="185" spans="1:8" s="189" customFormat="1" ht="12.75" x14ac:dyDescent="0.2">
      <c r="A185" s="258"/>
      <c r="B185" s="259"/>
      <c r="C185" s="23" t="s">
        <v>117</v>
      </c>
      <c r="D185" s="260"/>
      <c r="F185" s="370" t="s">
        <v>718</v>
      </c>
      <c r="G185" s="387" t="s">
        <v>770</v>
      </c>
    </row>
    <row r="186" spans="1:8" s="189" customFormat="1" ht="12.75" x14ac:dyDescent="0.2">
      <c r="A186" s="258"/>
      <c r="B186" s="259"/>
      <c r="C186" s="23" t="s">
        <v>117</v>
      </c>
      <c r="D186" s="260"/>
      <c r="F186" s="370" t="s">
        <v>718</v>
      </c>
      <c r="G186" s="387" t="s">
        <v>770</v>
      </c>
    </row>
    <row r="187" spans="1:8" s="189" customFormat="1" ht="12.75" x14ac:dyDescent="0.2">
      <c r="A187" s="203"/>
      <c r="B187" s="204"/>
      <c r="C187" s="326"/>
      <c r="D187" s="261"/>
      <c r="F187" s="370" t="s">
        <v>718</v>
      </c>
      <c r="G187" s="387"/>
    </row>
    <row r="188" spans="1:8" s="189" customFormat="1" ht="12.75" x14ac:dyDescent="0.2">
      <c r="A188" s="179">
        <v>1</v>
      </c>
      <c r="B188" s="345" t="s">
        <v>803</v>
      </c>
      <c r="C188" s="23" t="s">
        <v>119</v>
      </c>
      <c r="D188" s="260"/>
      <c r="F188" s="370" t="s">
        <v>718</v>
      </c>
      <c r="G188" s="387" t="s">
        <v>771</v>
      </c>
      <c r="H188" s="388" t="s">
        <v>786</v>
      </c>
    </row>
    <row r="189" spans="1:8" s="189" customFormat="1" ht="12.75" x14ac:dyDescent="0.2">
      <c r="A189" s="179">
        <v>2</v>
      </c>
      <c r="B189" s="345" t="s">
        <v>804</v>
      </c>
      <c r="C189" s="23" t="s">
        <v>119</v>
      </c>
      <c r="D189" s="260"/>
      <c r="F189" s="370" t="s">
        <v>718</v>
      </c>
      <c r="G189" s="387" t="s">
        <v>771</v>
      </c>
      <c r="H189" s="388" t="s">
        <v>786</v>
      </c>
    </row>
    <row r="190" spans="1:8" s="189" customFormat="1" ht="12.75" x14ac:dyDescent="0.2">
      <c r="A190" s="179">
        <v>3</v>
      </c>
      <c r="B190" s="345" t="s">
        <v>805</v>
      </c>
      <c r="C190" s="23" t="s">
        <v>119</v>
      </c>
      <c r="D190" s="260"/>
      <c r="F190" s="370" t="s">
        <v>718</v>
      </c>
      <c r="G190" s="387" t="s">
        <v>771</v>
      </c>
      <c r="H190" s="388" t="s">
        <v>786</v>
      </c>
    </row>
    <row r="191" spans="1:8" s="189" customFormat="1" ht="12.75" x14ac:dyDescent="0.2">
      <c r="A191" s="203"/>
      <c r="B191" s="204"/>
      <c r="C191" s="326"/>
      <c r="D191" s="261"/>
      <c r="F191" s="370" t="s">
        <v>718</v>
      </c>
      <c r="G191" s="387"/>
    </row>
    <row r="192" spans="1:8" s="189" customFormat="1" ht="12.75" x14ac:dyDescent="0.2">
      <c r="A192" s="258"/>
      <c r="B192" s="345" t="s">
        <v>684</v>
      </c>
      <c r="C192" s="23" t="s">
        <v>343</v>
      </c>
      <c r="D192" s="260"/>
      <c r="F192" s="370" t="s">
        <v>718</v>
      </c>
      <c r="G192" s="387" t="s">
        <v>772</v>
      </c>
    </row>
    <row r="193" spans="1:7" s="189" customFormat="1" ht="12.75" x14ac:dyDescent="0.2">
      <c r="A193" s="258"/>
      <c r="B193" s="345" t="s">
        <v>685</v>
      </c>
      <c r="C193" s="23" t="s">
        <v>343</v>
      </c>
      <c r="D193" s="260"/>
      <c r="F193" s="370" t="s">
        <v>718</v>
      </c>
      <c r="G193" s="387" t="s">
        <v>772</v>
      </c>
    </row>
    <row r="194" spans="1:7" s="189" customFormat="1" ht="12.75" x14ac:dyDescent="0.2">
      <c r="A194" s="258"/>
      <c r="B194" s="345" t="s">
        <v>686</v>
      </c>
      <c r="C194" s="23" t="s">
        <v>343</v>
      </c>
      <c r="D194" s="260"/>
      <c r="F194" s="370" t="s">
        <v>718</v>
      </c>
      <c r="G194" s="387" t="s">
        <v>772</v>
      </c>
    </row>
    <row r="195" spans="1:7" s="189" customFormat="1" ht="12.75" x14ac:dyDescent="0.2">
      <c r="A195" s="203"/>
      <c r="B195" s="204"/>
      <c r="C195" s="326"/>
      <c r="D195" s="261"/>
      <c r="F195" s="370" t="s">
        <v>718</v>
      </c>
      <c r="G195" s="387"/>
    </row>
    <row r="196" spans="1:7" s="189" customFormat="1" ht="38.25" x14ac:dyDescent="0.2">
      <c r="A196" s="23">
        <v>1</v>
      </c>
      <c r="B196" s="22" t="s">
        <v>400</v>
      </c>
      <c r="C196" s="23" t="s">
        <v>403</v>
      </c>
      <c r="D196" s="24"/>
      <c r="F196" s="370" t="s">
        <v>718</v>
      </c>
      <c r="G196" s="387" t="s">
        <v>773</v>
      </c>
    </row>
    <row r="197" spans="1:7" s="189" customFormat="1" ht="12.75" x14ac:dyDescent="0.2">
      <c r="A197" s="23">
        <v>2</v>
      </c>
      <c r="B197" s="22" t="s">
        <v>402</v>
      </c>
      <c r="C197" s="23" t="s">
        <v>397</v>
      </c>
      <c r="D197" s="24"/>
      <c r="F197" s="370" t="s">
        <v>718</v>
      </c>
      <c r="G197" s="387" t="s">
        <v>773</v>
      </c>
    </row>
    <row r="198" spans="1:7" s="189" customFormat="1" ht="12.75" x14ac:dyDescent="0.2">
      <c r="A198" s="23">
        <v>3</v>
      </c>
      <c r="B198" s="22" t="s">
        <v>401</v>
      </c>
      <c r="C198" s="23" t="s">
        <v>404</v>
      </c>
      <c r="D198" s="24"/>
      <c r="F198" s="370" t="s">
        <v>718</v>
      </c>
      <c r="G198" s="387" t="s">
        <v>773</v>
      </c>
    </row>
    <row r="199" spans="1:7" s="189" customFormat="1" ht="12.75" x14ac:dyDescent="0.2">
      <c r="A199" s="170"/>
      <c r="B199" s="171"/>
      <c r="C199" s="187"/>
      <c r="D199" s="244"/>
      <c r="F199" s="370" t="s">
        <v>718</v>
      </c>
      <c r="G199" s="387"/>
    </row>
    <row r="200" spans="1:7" s="189" customFormat="1" ht="25.5" x14ac:dyDescent="0.2">
      <c r="A200" s="179">
        <v>1</v>
      </c>
      <c r="B200" s="22" t="s">
        <v>688</v>
      </c>
      <c r="C200" s="23" t="s">
        <v>690</v>
      </c>
      <c r="D200" s="188"/>
      <c r="F200" s="370" t="s">
        <v>718</v>
      </c>
      <c r="G200" s="387" t="s">
        <v>774</v>
      </c>
    </row>
    <row r="201" spans="1:7" s="189" customFormat="1" ht="12.75" x14ac:dyDescent="0.2">
      <c r="A201" s="179">
        <v>2</v>
      </c>
      <c r="B201" s="22" t="s">
        <v>691</v>
      </c>
      <c r="C201" s="23" t="s">
        <v>702</v>
      </c>
      <c r="D201" s="188"/>
      <c r="F201" s="370" t="s">
        <v>718</v>
      </c>
      <c r="G201" s="387" t="s">
        <v>774</v>
      </c>
    </row>
    <row r="202" spans="1:7" s="189" customFormat="1" ht="12.75" x14ac:dyDescent="0.2">
      <c r="A202" s="23">
        <v>3</v>
      </c>
      <c r="B202" s="22" t="s">
        <v>692</v>
      </c>
      <c r="C202" s="23" t="s">
        <v>703</v>
      </c>
      <c r="D202" s="24"/>
      <c r="F202" s="370" t="s">
        <v>718</v>
      </c>
      <c r="G202" s="387" t="s">
        <v>774</v>
      </c>
    </row>
    <row r="203" spans="1:7" s="189" customFormat="1" ht="12.75" x14ac:dyDescent="0.2">
      <c r="A203" s="170"/>
      <c r="B203" s="171"/>
      <c r="C203" s="170"/>
      <c r="D203" s="244"/>
      <c r="F203" s="370" t="s">
        <v>718</v>
      </c>
      <c r="G203" s="387"/>
    </row>
    <row r="204" spans="1:7" s="189" customFormat="1" ht="63.75" x14ac:dyDescent="0.2">
      <c r="A204" s="179"/>
      <c r="B204" s="22" t="s">
        <v>604</v>
      </c>
      <c r="C204" s="23" t="s">
        <v>122</v>
      </c>
      <c r="D204" s="188"/>
      <c r="F204" s="370" t="s">
        <v>718</v>
      </c>
      <c r="G204" s="387" t="s">
        <v>775</v>
      </c>
    </row>
    <row r="205" spans="1:7" s="21" customFormat="1" ht="12.75" x14ac:dyDescent="0.2">
      <c r="A205" s="170"/>
      <c r="B205" s="171"/>
      <c r="C205" s="170"/>
      <c r="D205" s="244"/>
      <c r="F205" s="370" t="s">
        <v>718</v>
      </c>
      <c r="G205" s="386"/>
    </row>
    <row r="206" spans="1:7" s="21" customFormat="1" ht="25.5" x14ac:dyDescent="0.2">
      <c r="A206" s="186"/>
      <c r="B206" s="22" t="s">
        <v>657</v>
      </c>
      <c r="C206" s="23" t="s">
        <v>300</v>
      </c>
      <c r="D206" s="188"/>
      <c r="F206" s="370" t="s">
        <v>718</v>
      </c>
      <c r="G206" s="386" t="s">
        <v>776</v>
      </c>
    </row>
    <row r="207" spans="1:7" s="21" customFormat="1" ht="12.75" x14ac:dyDescent="0.2">
      <c r="A207" s="186"/>
      <c r="B207" s="22" t="s">
        <v>658</v>
      </c>
      <c r="C207" s="23" t="s">
        <v>300</v>
      </c>
      <c r="D207" s="188"/>
      <c r="F207" s="370" t="s">
        <v>718</v>
      </c>
      <c r="G207" s="386" t="s">
        <v>776</v>
      </c>
    </row>
    <row r="208" spans="1:7" s="21" customFormat="1" ht="12.75" x14ac:dyDescent="0.2">
      <c r="A208" s="186"/>
      <c r="B208" s="22" t="s">
        <v>659</v>
      </c>
      <c r="C208" s="23" t="s">
        <v>300</v>
      </c>
      <c r="D208" s="188"/>
      <c r="F208" s="370" t="s">
        <v>718</v>
      </c>
      <c r="G208" s="386" t="s">
        <v>776</v>
      </c>
    </row>
    <row r="209" spans="1:7" s="21" customFormat="1" ht="12.75" x14ac:dyDescent="0.2">
      <c r="A209" s="170"/>
      <c r="B209" s="171"/>
      <c r="C209" s="170"/>
      <c r="D209" s="244"/>
      <c r="F209" s="370" t="s">
        <v>718</v>
      </c>
      <c r="G209" s="386"/>
    </row>
    <row r="210" spans="1:7" s="21" customFormat="1" ht="12.75" x14ac:dyDescent="0.2">
      <c r="A210" s="179">
        <v>1</v>
      </c>
      <c r="B210" s="22" t="s">
        <v>457</v>
      </c>
      <c r="C210" s="23" t="s">
        <v>447</v>
      </c>
      <c r="D210" s="188"/>
      <c r="F210" s="370" t="s">
        <v>718</v>
      </c>
      <c r="G210" s="386" t="s">
        <v>777</v>
      </c>
    </row>
    <row r="211" spans="1:7" s="21" customFormat="1" ht="12.75" x14ac:dyDescent="0.2">
      <c r="A211" s="23">
        <v>2</v>
      </c>
      <c r="B211" s="22" t="s">
        <v>458</v>
      </c>
      <c r="C211" s="48" t="s">
        <v>447</v>
      </c>
      <c r="D211" s="24"/>
      <c r="F211" s="370" t="s">
        <v>718</v>
      </c>
      <c r="G211" s="386" t="s">
        <v>777</v>
      </c>
    </row>
    <row r="212" spans="1:7" s="21" customFormat="1" ht="12.75" x14ac:dyDescent="0.2">
      <c r="A212" s="23">
        <v>3</v>
      </c>
      <c r="B212" s="22" t="s">
        <v>601</v>
      </c>
      <c r="C212" s="48" t="s">
        <v>447</v>
      </c>
      <c r="D212" s="24"/>
      <c r="F212" s="370" t="s">
        <v>718</v>
      </c>
      <c r="G212" s="386" t="s">
        <v>777</v>
      </c>
    </row>
    <row r="213" spans="1:7" s="21" customFormat="1" ht="12.75" x14ac:dyDescent="0.2">
      <c r="A213" s="23"/>
      <c r="B213" s="22"/>
      <c r="C213" s="48"/>
      <c r="D213" s="24"/>
      <c r="F213" s="370" t="s">
        <v>718</v>
      </c>
      <c r="G213" s="386"/>
    </row>
    <row r="214" spans="1:7" s="21" customFormat="1" ht="12.75" x14ac:dyDescent="0.2">
      <c r="A214" s="170"/>
      <c r="B214" s="171"/>
      <c r="C214" s="187"/>
      <c r="D214" s="244"/>
      <c r="F214" s="370" t="s">
        <v>718</v>
      </c>
      <c r="G214" s="386"/>
    </row>
    <row r="215" spans="1:7" s="189" customFormat="1" ht="12.75" x14ac:dyDescent="0.2">
      <c r="A215" s="179"/>
      <c r="B215" s="180"/>
      <c r="C215" s="23" t="s">
        <v>176</v>
      </c>
      <c r="D215" s="188"/>
      <c r="F215" s="370" t="s">
        <v>718</v>
      </c>
      <c r="G215" s="387" t="s">
        <v>778</v>
      </c>
    </row>
    <row r="216" spans="1:7" s="189" customFormat="1" ht="12.75" x14ac:dyDescent="0.2">
      <c r="A216" s="179"/>
      <c r="B216" s="180"/>
      <c r="C216" s="23" t="s">
        <v>176</v>
      </c>
      <c r="D216" s="188"/>
      <c r="F216" s="370" t="s">
        <v>718</v>
      </c>
      <c r="G216" s="387" t="s">
        <v>778</v>
      </c>
    </row>
    <row r="217" spans="1:7" s="189" customFormat="1" ht="12.75" x14ac:dyDescent="0.2">
      <c r="A217" s="23"/>
      <c r="B217" s="22"/>
      <c r="C217" s="23" t="s">
        <v>176</v>
      </c>
      <c r="D217" s="24"/>
      <c r="F217" s="370" t="s">
        <v>718</v>
      </c>
      <c r="G217" s="387" t="s">
        <v>778</v>
      </c>
    </row>
    <row r="218" spans="1:7" s="189" customFormat="1" ht="12.75" x14ac:dyDescent="0.2">
      <c r="A218" s="170"/>
      <c r="B218" s="171"/>
      <c r="C218" s="170"/>
      <c r="D218" s="244"/>
      <c r="F218" s="370" t="s">
        <v>718</v>
      </c>
      <c r="G218" s="387"/>
    </row>
    <row r="219" spans="1:7" s="189" customFormat="1" ht="12.75" x14ac:dyDescent="0.2">
      <c r="A219" s="179">
        <v>1</v>
      </c>
      <c r="B219" s="180" t="s">
        <v>693</v>
      </c>
      <c r="C219" s="23" t="s">
        <v>700</v>
      </c>
      <c r="D219" s="188"/>
      <c r="F219" s="370" t="s">
        <v>718</v>
      </c>
      <c r="G219" s="387" t="s">
        <v>779</v>
      </c>
    </row>
    <row r="220" spans="1:7" s="189" customFormat="1" ht="12.75" x14ac:dyDescent="0.2">
      <c r="A220" s="179">
        <v>2</v>
      </c>
      <c r="B220" s="180" t="s">
        <v>694</v>
      </c>
      <c r="C220" s="23" t="s">
        <v>701</v>
      </c>
      <c r="D220" s="188"/>
      <c r="F220" s="370" t="s">
        <v>718</v>
      </c>
      <c r="G220" s="387" t="s">
        <v>779</v>
      </c>
    </row>
    <row r="221" spans="1:7" s="189" customFormat="1" ht="12.75" x14ac:dyDescent="0.2">
      <c r="A221" s="23"/>
      <c r="B221" s="22"/>
      <c r="C221" s="23" t="s">
        <v>524</v>
      </c>
      <c r="D221" s="24"/>
      <c r="F221" s="370" t="s">
        <v>718</v>
      </c>
      <c r="G221" s="387" t="s">
        <v>779</v>
      </c>
    </row>
    <row r="222" spans="1:7" s="21" customFormat="1" ht="12.75" x14ac:dyDescent="0.2">
      <c r="A222" s="170"/>
      <c r="B222" s="171"/>
      <c r="C222" s="170"/>
      <c r="D222" s="244"/>
      <c r="F222" s="370" t="s">
        <v>718</v>
      </c>
      <c r="G222" s="386"/>
    </row>
    <row r="223" spans="1:7" s="21" customFormat="1" ht="12.75" x14ac:dyDescent="0.2">
      <c r="A223" s="186"/>
      <c r="B223" s="186" t="s">
        <v>632</v>
      </c>
      <c r="C223" s="23" t="s">
        <v>525</v>
      </c>
      <c r="D223" s="188"/>
      <c r="F223" s="370" t="s">
        <v>718</v>
      </c>
      <c r="G223" s="386" t="s">
        <v>780</v>
      </c>
    </row>
    <row r="224" spans="1:7" s="21" customFormat="1" ht="12.75" x14ac:dyDescent="0.2">
      <c r="A224" s="186"/>
      <c r="B224" s="186" t="s">
        <v>630</v>
      </c>
      <c r="C224" s="23" t="s">
        <v>525</v>
      </c>
      <c r="D224" s="188"/>
      <c r="F224" s="370" t="s">
        <v>718</v>
      </c>
      <c r="G224" s="386" t="s">
        <v>780</v>
      </c>
    </row>
    <row r="225" spans="1:7" s="21" customFormat="1" ht="12.75" x14ac:dyDescent="0.2">
      <c r="A225" s="186"/>
      <c r="B225" s="186" t="s">
        <v>631</v>
      </c>
      <c r="C225" s="23" t="s">
        <v>525</v>
      </c>
      <c r="D225" s="188"/>
      <c r="F225" s="370" t="s">
        <v>718</v>
      </c>
      <c r="G225" s="386" t="s">
        <v>780</v>
      </c>
    </row>
    <row r="226" spans="1:7" s="21" customFormat="1" ht="12.75" x14ac:dyDescent="0.2">
      <c r="A226" s="170"/>
      <c r="B226" s="171"/>
      <c r="C226" s="187"/>
      <c r="D226" s="244"/>
      <c r="F226" s="370" t="s">
        <v>718</v>
      </c>
      <c r="G226" s="386"/>
    </row>
    <row r="227" spans="1:7" s="21" customFormat="1" ht="12.75" x14ac:dyDescent="0.2">
      <c r="A227" s="179"/>
      <c r="B227" s="180" t="s">
        <v>576</v>
      </c>
      <c r="C227" s="23" t="s">
        <v>526</v>
      </c>
      <c r="D227" s="188"/>
      <c r="F227" s="370" t="s">
        <v>718</v>
      </c>
      <c r="G227" s="386" t="s">
        <v>781</v>
      </c>
    </row>
    <row r="228" spans="1:7" s="21" customFormat="1" ht="25.5" x14ac:dyDescent="0.2">
      <c r="A228" s="179"/>
      <c r="B228" s="180" t="s">
        <v>577</v>
      </c>
      <c r="C228" s="23" t="s">
        <v>526</v>
      </c>
      <c r="D228" s="188"/>
      <c r="F228" s="370" t="s">
        <v>718</v>
      </c>
      <c r="G228" s="386" t="s">
        <v>781</v>
      </c>
    </row>
    <row r="229" spans="1:7" s="21" customFormat="1" ht="25.5" x14ac:dyDescent="0.2">
      <c r="A229" s="179"/>
      <c r="B229" s="180" t="s">
        <v>578</v>
      </c>
      <c r="C229" s="23" t="s">
        <v>526</v>
      </c>
      <c r="D229" s="188"/>
      <c r="F229" s="370" t="s">
        <v>718</v>
      </c>
      <c r="G229" s="386" t="s">
        <v>781</v>
      </c>
    </row>
    <row r="230" spans="1:7" s="21" customFormat="1" ht="12.75" x14ac:dyDescent="0.2">
      <c r="A230" s="170"/>
      <c r="B230" s="171"/>
      <c r="C230" s="170"/>
      <c r="D230" s="244"/>
      <c r="F230" s="370" t="s">
        <v>718</v>
      </c>
      <c r="G230" s="386"/>
    </row>
    <row r="231" spans="1:7" s="21" customFormat="1" ht="12.75" x14ac:dyDescent="0.2">
      <c r="A231" s="179"/>
      <c r="B231" s="180"/>
      <c r="C231" s="23" t="s">
        <v>285</v>
      </c>
      <c r="D231" s="188"/>
      <c r="F231" s="370" t="s">
        <v>718</v>
      </c>
      <c r="G231" s="386" t="s">
        <v>782</v>
      </c>
    </row>
    <row r="232" spans="1:7" s="21" customFormat="1" ht="12.75" x14ac:dyDescent="0.2">
      <c r="A232" s="179"/>
      <c r="B232" s="180"/>
      <c r="C232" s="23" t="s">
        <v>285</v>
      </c>
      <c r="D232" s="188"/>
      <c r="F232" s="370" t="s">
        <v>718</v>
      </c>
      <c r="G232" s="386" t="s">
        <v>782</v>
      </c>
    </row>
    <row r="233" spans="1:7" s="21" customFormat="1" ht="12.75" x14ac:dyDescent="0.2">
      <c r="A233" s="179"/>
      <c r="B233" s="180"/>
      <c r="C233" s="23" t="s">
        <v>285</v>
      </c>
      <c r="D233" s="188"/>
      <c r="F233" s="370" t="s">
        <v>718</v>
      </c>
      <c r="G233" s="386" t="s">
        <v>782</v>
      </c>
    </row>
    <row r="234" spans="1:7" s="21" customFormat="1" ht="12.75" x14ac:dyDescent="0.2">
      <c r="A234" s="170"/>
      <c r="B234" s="171"/>
      <c r="C234" s="187"/>
      <c r="D234" s="244"/>
      <c r="F234" s="370" t="s">
        <v>718</v>
      </c>
      <c r="G234" s="386"/>
    </row>
    <row r="235" spans="1:7" s="21" customFormat="1" ht="25.5" x14ac:dyDescent="0.2">
      <c r="A235" s="23">
        <v>1</v>
      </c>
      <c r="B235" s="181" t="s">
        <v>414</v>
      </c>
      <c r="C235" s="23" t="s">
        <v>413</v>
      </c>
      <c r="D235" s="24"/>
      <c r="F235" s="370" t="s">
        <v>718</v>
      </c>
      <c r="G235" s="386" t="s">
        <v>783</v>
      </c>
    </row>
    <row r="236" spans="1:7" s="21" customFormat="1" ht="12.75" x14ac:dyDescent="0.2">
      <c r="A236" s="170"/>
      <c r="B236" s="171"/>
      <c r="C236" s="187"/>
      <c r="D236" s="244"/>
      <c r="F236" s="370" t="s">
        <v>718</v>
      </c>
      <c r="G236" s="386"/>
    </row>
    <row r="237" spans="1:7" s="21" customFormat="1" ht="12.75" x14ac:dyDescent="0.2">
      <c r="A237" s="179"/>
      <c r="B237" s="180"/>
      <c r="C237" s="23" t="s">
        <v>527</v>
      </c>
      <c r="D237" s="188"/>
      <c r="F237" s="370" t="s">
        <v>718</v>
      </c>
      <c r="G237" s="386" t="s">
        <v>784</v>
      </c>
    </row>
    <row r="238" spans="1:7" s="21" customFormat="1" ht="12.75" x14ac:dyDescent="0.2">
      <c r="A238" s="179"/>
      <c r="B238" s="180"/>
      <c r="C238" s="23" t="s">
        <v>527</v>
      </c>
      <c r="D238" s="188"/>
      <c r="F238" s="370" t="s">
        <v>718</v>
      </c>
      <c r="G238" s="386" t="s">
        <v>784</v>
      </c>
    </row>
    <row r="239" spans="1:7" s="21" customFormat="1" ht="12.75" x14ac:dyDescent="0.2">
      <c r="A239" s="179"/>
      <c r="B239" s="180"/>
      <c r="C239" s="23" t="s">
        <v>527</v>
      </c>
      <c r="D239" s="188"/>
      <c r="F239" s="370" t="s">
        <v>718</v>
      </c>
      <c r="G239" s="386" t="s">
        <v>784</v>
      </c>
    </row>
    <row r="240" spans="1:7" s="21" customFormat="1" ht="12.75" x14ac:dyDescent="0.2">
      <c r="A240" s="170"/>
      <c r="B240" s="171"/>
      <c r="C240" s="187"/>
      <c r="D240" s="244"/>
      <c r="F240" s="370" t="s">
        <v>718</v>
      </c>
      <c r="G240" s="386"/>
    </row>
    <row r="241" spans="1:8" s="21" customFormat="1" ht="25.5" x14ac:dyDescent="0.2">
      <c r="A241" s="23"/>
      <c r="B241" s="22" t="s">
        <v>570</v>
      </c>
      <c r="C241" s="23" t="s">
        <v>528</v>
      </c>
      <c r="D241" s="24"/>
      <c r="F241" s="370" t="s">
        <v>718</v>
      </c>
      <c r="G241" s="386" t="s">
        <v>785</v>
      </c>
    </row>
    <row r="242" spans="1:8" s="21" customFormat="1" ht="12.75" x14ac:dyDescent="0.2">
      <c r="A242" s="23"/>
      <c r="B242" s="22" t="s">
        <v>571</v>
      </c>
      <c r="C242" s="23" t="s">
        <v>528</v>
      </c>
      <c r="D242" s="24"/>
      <c r="F242" s="370" t="s">
        <v>718</v>
      </c>
      <c r="G242" s="386" t="s">
        <v>785</v>
      </c>
    </row>
    <row r="243" spans="1:8" s="21" customFormat="1" ht="12.75" x14ac:dyDescent="0.2">
      <c r="A243" s="23"/>
      <c r="B243" s="22" t="s">
        <v>572</v>
      </c>
      <c r="C243" s="23" t="s">
        <v>528</v>
      </c>
      <c r="D243" s="24"/>
      <c r="F243" s="370" t="s">
        <v>718</v>
      </c>
      <c r="G243" s="386" t="s">
        <v>785</v>
      </c>
    </row>
    <row r="244" spans="1:8" s="21" customFormat="1" ht="12.75" x14ac:dyDescent="0.2">
      <c r="A244" s="170"/>
      <c r="B244" s="171"/>
      <c r="C244" s="187"/>
      <c r="D244" s="244"/>
      <c r="F244" s="370" t="s">
        <v>718</v>
      </c>
      <c r="G244" s="386"/>
    </row>
    <row r="245" spans="1:8" s="21" customFormat="1" ht="12.75" x14ac:dyDescent="0.2">
      <c r="A245" s="23"/>
      <c r="B245" s="22"/>
      <c r="C245" s="48"/>
      <c r="D245" s="24"/>
      <c r="F245" s="370" t="s">
        <v>718</v>
      </c>
      <c r="G245" s="386"/>
    </row>
    <row r="246" spans="1:8" s="21" customFormat="1" ht="12.75" x14ac:dyDescent="0.2">
      <c r="A246" s="205" t="s">
        <v>36</v>
      </c>
      <c r="B246" s="206" t="s">
        <v>37</v>
      </c>
      <c r="C246" s="325"/>
      <c r="D246" s="49"/>
      <c r="F246" s="370" t="s">
        <v>716</v>
      </c>
      <c r="G246" s="386"/>
    </row>
    <row r="247" spans="1:8" s="189" customFormat="1" ht="25.5" x14ac:dyDescent="0.2">
      <c r="A247" s="258">
        <v>1</v>
      </c>
      <c r="B247" s="22" t="s">
        <v>648</v>
      </c>
      <c r="C247" s="23" t="s">
        <v>488</v>
      </c>
      <c r="D247" s="260"/>
      <c r="F247" s="370" t="s">
        <v>716</v>
      </c>
      <c r="G247" s="387" t="s">
        <v>766</v>
      </c>
      <c r="H247" s="388" t="s">
        <v>786</v>
      </c>
    </row>
    <row r="248" spans="1:8" s="189" customFormat="1" ht="12.75" x14ac:dyDescent="0.2">
      <c r="A248" s="258">
        <v>2</v>
      </c>
      <c r="B248" s="22" t="s">
        <v>649</v>
      </c>
      <c r="C248" s="23" t="s">
        <v>488</v>
      </c>
      <c r="D248" s="260"/>
      <c r="F248" s="370" t="s">
        <v>716</v>
      </c>
      <c r="G248" s="387" t="s">
        <v>766</v>
      </c>
      <c r="H248" s="388" t="s">
        <v>786</v>
      </c>
    </row>
    <row r="249" spans="1:8" s="189" customFormat="1" ht="12.75" x14ac:dyDescent="0.2">
      <c r="A249" s="258">
        <v>3</v>
      </c>
      <c r="B249" s="22" t="s">
        <v>650</v>
      </c>
      <c r="C249" s="23" t="s">
        <v>488</v>
      </c>
      <c r="D249" s="260"/>
      <c r="F249" s="370" t="s">
        <v>716</v>
      </c>
      <c r="G249" s="387" t="s">
        <v>766</v>
      </c>
      <c r="H249" s="388" t="s">
        <v>786</v>
      </c>
    </row>
    <row r="250" spans="1:8" s="189" customFormat="1" ht="12.75" x14ac:dyDescent="0.2">
      <c r="A250" s="203"/>
      <c r="B250" s="204"/>
      <c r="C250" s="326"/>
      <c r="D250" s="261"/>
      <c r="F250" s="370" t="s">
        <v>716</v>
      </c>
      <c r="G250" s="387"/>
    </row>
    <row r="251" spans="1:8" s="189" customFormat="1" ht="12.75" x14ac:dyDescent="0.2">
      <c r="A251" s="258">
        <v>1</v>
      </c>
      <c r="B251" s="22" t="s">
        <v>787</v>
      </c>
      <c r="C251" s="48"/>
      <c r="D251" s="260"/>
      <c r="F251" s="370" t="s">
        <v>716</v>
      </c>
      <c r="G251" s="387" t="s">
        <v>767</v>
      </c>
      <c r="H251" s="388" t="s">
        <v>786</v>
      </c>
    </row>
    <row r="252" spans="1:8" s="189" customFormat="1" ht="12.75" x14ac:dyDescent="0.2">
      <c r="A252" s="258">
        <v>2</v>
      </c>
      <c r="B252" s="22" t="s">
        <v>788</v>
      </c>
      <c r="C252" s="48"/>
      <c r="D252" s="260"/>
      <c r="F252" s="370" t="s">
        <v>716</v>
      </c>
      <c r="G252" s="387" t="s">
        <v>767</v>
      </c>
      <c r="H252" s="388" t="s">
        <v>786</v>
      </c>
    </row>
    <row r="253" spans="1:8" s="189" customFormat="1" ht="12.75" x14ac:dyDescent="0.2">
      <c r="A253" s="258">
        <v>3</v>
      </c>
      <c r="B253" s="345" t="s">
        <v>789</v>
      </c>
      <c r="C253" s="48"/>
      <c r="D253" s="260"/>
      <c r="F253" s="370" t="s">
        <v>716</v>
      </c>
      <c r="G253" s="387" t="s">
        <v>767</v>
      </c>
      <c r="H253" s="388" t="s">
        <v>786</v>
      </c>
    </row>
    <row r="254" spans="1:8" s="189" customFormat="1" ht="12.75" x14ac:dyDescent="0.2">
      <c r="A254" s="203"/>
      <c r="B254" s="204"/>
      <c r="C254" s="326"/>
      <c r="D254" s="261"/>
      <c r="F254" s="370" t="s">
        <v>716</v>
      </c>
      <c r="G254" s="387"/>
    </row>
    <row r="255" spans="1:8" s="189" customFormat="1" ht="12.75" x14ac:dyDescent="0.2">
      <c r="A255" s="179">
        <v>1</v>
      </c>
      <c r="B255" s="22" t="s">
        <v>465</v>
      </c>
      <c r="C255" s="48" t="s">
        <v>426</v>
      </c>
      <c r="D255" s="260"/>
      <c r="F255" s="370" t="s">
        <v>716</v>
      </c>
      <c r="G255" s="387" t="s">
        <v>768</v>
      </c>
    </row>
    <row r="256" spans="1:8" s="189" customFormat="1" ht="12.75" x14ac:dyDescent="0.2">
      <c r="A256" s="179">
        <v>2</v>
      </c>
      <c r="B256" s="22" t="s">
        <v>466</v>
      </c>
      <c r="C256" s="48" t="s">
        <v>426</v>
      </c>
      <c r="D256" s="260"/>
      <c r="F256" s="370" t="s">
        <v>716</v>
      </c>
      <c r="G256" s="387" t="s">
        <v>768</v>
      </c>
    </row>
    <row r="257" spans="1:8" s="189" customFormat="1" ht="12.75" x14ac:dyDescent="0.2">
      <c r="A257" s="179">
        <v>3</v>
      </c>
      <c r="B257" s="22" t="s">
        <v>467</v>
      </c>
      <c r="C257" s="48" t="s">
        <v>426</v>
      </c>
      <c r="D257" s="260"/>
      <c r="F257" s="370" t="s">
        <v>716</v>
      </c>
      <c r="G257" s="387" t="s">
        <v>768</v>
      </c>
    </row>
    <row r="258" spans="1:8" s="189" customFormat="1" ht="12.75" x14ac:dyDescent="0.2">
      <c r="A258" s="203"/>
      <c r="B258" s="204"/>
      <c r="C258" s="326"/>
      <c r="D258" s="261"/>
      <c r="F258" s="370" t="s">
        <v>716</v>
      </c>
      <c r="G258" s="387"/>
    </row>
    <row r="259" spans="1:8" s="189" customFormat="1" ht="12.75" x14ac:dyDescent="0.2">
      <c r="A259" s="258"/>
      <c r="B259" s="259"/>
      <c r="C259" s="23" t="s">
        <v>123</v>
      </c>
      <c r="D259" s="260"/>
      <c r="F259" s="370" t="s">
        <v>716</v>
      </c>
      <c r="G259" s="387" t="s">
        <v>769</v>
      </c>
    </row>
    <row r="260" spans="1:8" s="189" customFormat="1" ht="12.75" x14ac:dyDescent="0.2">
      <c r="A260" s="258"/>
      <c r="B260" s="259"/>
      <c r="C260" s="23" t="s">
        <v>123</v>
      </c>
      <c r="D260" s="260"/>
      <c r="F260" s="370" t="s">
        <v>716</v>
      </c>
      <c r="G260" s="387" t="s">
        <v>769</v>
      </c>
    </row>
    <row r="261" spans="1:8" s="189" customFormat="1" ht="12.75" x14ac:dyDescent="0.2">
      <c r="A261" s="258"/>
      <c r="B261" s="259"/>
      <c r="C261" s="23" t="s">
        <v>123</v>
      </c>
      <c r="D261" s="260"/>
      <c r="F261" s="370" t="s">
        <v>716</v>
      </c>
      <c r="G261" s="387" t="s">
        <v>769</v>
      </c>
    </row>
    <row r="262" spans="1:8" s="189" customFormat="1" ht="12.75" x14ac:dyDescent="0.2">
      <c r="A262" s="203"/>
      <c r="B262" s="204"/>
      <c r="C262" s="326"/>
      <c r="D262" s="261"/>
      <c r="F262" s="370" t="s">
        <v>716</v>
      </c>
      <c r="G262" s="387"/>
    </row>
    <row r="263" spans="1:8" s="189" customFormat="1" ht="12.75" x14ac:dyDescent="0.2">
      <c r="A263" s="258"/>
      <c r="B263" s="259"/>
      <c r="C263" s="23" t="s">
        <v>117</v>
      </c>
      <c r="D263" s="260"/>
      <c r="F263" s="370" t="s">
        <v>716</v>
      </c>
      <c r="G263" s="387" t="s">
        <v>770</v>
      </c>
    </row>
    <row r="264" spans="1:8" s="189" customFormat="1" ht="12.75" x14ac:dyDescent="0.2">
      <c r="A264" s="258"/>
      <c r="B264" s="259"/>
      <c r="C264" s="23" t="s">
        <v>117</v>
      </c>
      <c r="D264" s="260"/>
      <c r="F264" s="370" t="s">
        <v>716</v>
      </c>
      <c r="G264" s="387" t="s">
        <v>770</v>
      </c>
    </row>
    <row r="265" spans="1:8" s="189" customFormat="1" ht="12.75" x14ac:dyDescent="0.2">
      <c r="A265" s="258"/>
      <c r="B265" s="259"/>
      <c r="C265" s="23" t="s">
        <v>117</v>
      </c>
      <c r="D265" s="260"/>
      <c r="F265" s="370" t="s">
        <v>716</v>
      </c>
      <c r="G265" s="387" t="s">
        <v>770</v>
      </c>
    </row>
    <row r="266" spans="1:8" s="189" customFormat="1" ht="12.75" x14ac:dyDescent="0.2">
      <c r="A266" s="203"/>
      <c r="B266" s="204"/>
      <c r="C266" s="326"/>
      <c r="D266" s="261"/>
      <c r="F266" s="370" t="s">
        <v>716</v>
      </c>
      <c r="G266" s="387"/>
    </row>
    <row r="267" spans="1:8" s="189" customFormat="1" ht="12.75" x14ac:dyDescent="0.2">
      <c r="A267" s="179">
        <v>1</v>
      </c>
      <c r="B267" s="180" t="s">
        <v>795</v>
      </c>
      <c r="C267" s="23" t="s">
        <v>119</v>
      </c>
      <c r="D267" s="260"/>
      <c r="F267" s="370" t="s">
        <v>716</v>
      </c>
      <c r="G267" s="387" t="s">
        <v>771</v>
      </c>
      <c r="H267" s="388" t="s">
        <v>786</v>
      </c>
    </row>
    <row r="268" spans="1:8" s="189" customFormat="1" ht="12.75" x14ac:dyDescent="0.2">
      <c r="A268" s="179">
        <v>2</v>
      </c>
      <c r="B268" s="180" t="s">
        <v>796</v>
      </c>
      <c r="C268" s="23" t="s">
        <v>119</v>
      </c>
      <c r="D268" s="260"/>
      <c r="F268" s="370" t="s">
        <v>716</v>
      </c>
      <c r="G268" s="387" t="s">
        <v>771</v>
      </c>
      <c r="H268" s="388" t="s">
        <v>786</v>
      </c>
    </row>
    <row r="269" spans="1:8" s="189" customFormat="1" ht="12.75" x14ac:dyDescent="0.2">
      <c r="A269" s="179">
        <v>3</v>
      </c>
      <c r="B269" s="180" t="s">
        <v>797</v>
      </c>
      <c r="C269" s="23" t="s">
        <v>119</v>
      </c>
      <c r="D269" s="260"/>
      <c r="F269" s="370" t="s">
        <v>716</v>
      </c>
      <c r="G269" s="387" t="s">
        <v>771</v>
      </c>
      <c r="H269" s="388" t="s">
        <v>786</v>
      </c>
    </row>
    <row r="270" spans="1:8" s="189" customFormat="1" ht="12.75" x14ac:dyDescent="0.2">
      <c r="A270" s="203"/>
      <c r="B270" s="204"/>
      <c r="C270" s="326"/>
      <c r="D270" s="261"/>
      <c r="F270" s="370" t="s">
        <v>716</v>
      </c>
      <c r="G270" s="387"/>
    </row>
    <row r="271" spans="1:8" s="189" customFormat="1" ht="25.5" x14ac:dyDescent="0.2">
      <c r="A271" s="258"/>
      <c r="B271" s="345" t="s">
        <v>675</v>
      </c>
      <c r="C271" s="23" t="s">
        <v>343</v>
      </c>
      <c r="D271" s="260"/>
      <c r="F271" s="370" t="s">
        <v>716</v>
      </c>
      <c r="G271" s="387" t="s">
        <v>772</v>
      </c>
    </row>
    <row r="272" spans="1:8" s="189" customFormat="1" ht="25.5" x14ac:dyDescent="0.2">
      <c r="A272" s="258"/>
      <c r="B272" s="345" t="s">
        <v>676</v>
      </c>
      <c r="C272" s="23" t="s">
        <v>343</v>
      </c>
      <c r="D272" s="260"/>
      <c r="F272" s="370" t="s">
        <v>716</v>
      </c>
      <c r="G272" s="387" t="s">
        <v>772</v>
      </c>
    </row>
    <row r="273" spans="1:7" s="189" customFormat="1" ht="12.75" x14ac:dyDescent="0.2">
      <c r="A273" s="258"/>
      <c r="B273" s="345" t="s">
        <v>677</v>
      </c>
      <c r="C273" s="23" t="s">
        <v>343</v>
      </c>
      <c r="D273" s="260"/>
      <c r="F273" s="370" t="s">
        <v>716</v>
      </c>
      <c r="G273" s="387" t="s">
        <v>772</v>
      </c>
    </row>
    <row r="274" spans="1:7" s="189" customFormat="1" ht="12.75" x14ac:dyDescent="0.2">
      <c r="A274" s="203"/>
      <c r="B274" s="204"/>
      <c r="C274" s="326"/>
      <c r="D274" s="261"/>
      <c r="F274" s="370" t="s">
        <v>716</v>
      </c>
      <c r="G274" s="387"/>
    </row>
    <row r="275" spans="1:7" s="189" customFormat="1" ht="38.25" x14ac:dyDescent="0.2">
      <c r="A275" s="23">
        <v>1</v>
      </c>
      <c r="B275" s="22" t="s">
        <v>405</v>
      </c>
      <c r="C275" s="23" t="s">
        <v>153</v>
      </c>
      <c r="D275" s="24"/>
      <c r="F275" s="370" t="s">
        <v>716</v>
      </c>
      <c r="G275" s="387" t="s">
        <v>773</v>
      </c>
    </row>
    <row r="276" spans="1:7" s="189" customFormat="1" ht="12.75" x14ac:dyDescent="0.2">
      <c r="A276" s="23">
        <v>2</v>
      </c>
      <c r="B276" s="22" t="s">
        <v>406</v>
      </c>
      <c r="C276" s="23" t="s">
        <v>153</v>
      </c>
      <c r="D276" s="24"/>
      <c r="F276" s="370" t="s">
        <v>716</v>
      </c>
      <c r="G276" s="387" t="s">
        <v>773</v>
      </c>
    </row>
    <row r="277" spans="1:7" s="189" customFormat="1" ht="25.5" x14ac:dyDescent="0.2">
      <c r="A277" s="23">
        <v>3</v>
      </c>
      <c r="B277" s="22" t="s">
        <v>407</v>
      </c>
      <c r="C277" s="23" t="s">
        <v>153</v>
      </c>
      <c r="D277" s="24"/>
      <c r="F277" s="370" t="s">
        <v>716</v>
      </c>
      <c r="G277" s="387" t="s">
        <v>773</v>
      </c>
    </row>
    <row r="278" spans="1:7" s="189" customFormat="1" ht="12.75" x14ac:dyDescent="0.2">
      <c r="A278" s="170"/>
      <c r="B278" s="171"/>
      <c r="C278" s="187"/>
      <c r="D278" s="244"/>
      <c r="F278" s="370" t="s">
        <v>716</v>
      </c>
      <c r="G278" s="387"/>
    </row>
    <row r="279" spans="1:7" s="189" customFormat="1" ht="12.75" x14ac:dyDescent="0.2">
      <c r="A279" s="179"/>
      <c r="B279" s="180"/>
      <c r="C279" s="23" t="s">
        <v>523</v>
      </c>
      <c r="D279" s="188"/>
      <c r="F279" s="370" t="s">
        <v>716</v>
      </c>
      <c r="G279" s="387" t="s">
        <v>774</v>
      </c>
    </row>
    <row r="280" spans="1:7" s="189" customFormat="1" ht="12.75" x14ac:dyDescent="0.2">
      <c r="A280" s="179"/>
      <c r="B280" s="180"/>
      <c r="C280" s="23" t="s">
        <v>523</v>
      </c>
      <c r="D280" s="188"/>
      <c r="F280" s="370" t="s">
        <v>716</v>
      </c>
      <c r="G280" s="387" t="s">
        <v>774</v>
      </c>
    </row>
    <row r="281" spans="1:7" s="189" customFormat="1" ht="12.75" x14ac:dyDescent="0.2">
      <c r="A281" s="23"/>
      <c r="B281" s="22"/>
      <c r="C281" s="23" t="s">
        <v>523</v>
      </c>
      <c r="D281" s="24"/>
      <c r="F281" s="370" t="s">
        <v>716</v>
      </c>
      <c r="G281" s="387" t="s">
        <v>774</v>
      </c>
    </row>
    <row r="282" spans="1:7" s="189" customFormat="1" ht="12.75" x14ac:dyDescent="0.2">
      <c r="A282" s="170"/>
      <c r="B282" s="171"/>
      <c r="C282" s="170"/>
      <c r="D282" s="244"/>
      <c r="F282" s="370" t="s">
        <v>716</v>
      </c>
      <c r="G282" s="387"/>
    </row>
    <row r="283" spans="1:7" s="189" customFormat="1" ht="38.25" x14ac:dyDescent="0.2">
      <c r="A283" s="179"/>
      <c r="B283" s="22" t="s">
        <v>605</v>
      </c>
      <c r="C283" s="23" t="s">
        <v>122</v>
      </c>
      <c r="D283" s="188"/>
      <c r="F283" s="370" t="s">
        <v>716</v>
      </c>
      <c r="G283" s="387" t="s">
        <v>775</v>
      </c>
    </row>
    <row r="284" spans="1:7" s="21" customFormat="1" ht="12.75" x14ac:dyDescent="0.2">
      <c r="A284" s="170"/>
      <c r="B284" s="171"/>
      <c r="C284" s="170"/>
      <c r="D284" s="244"/>
      <c r="F284" s="370" t="s">
        <v>716</v>
      </c>
      <c r="G284" s="386"/>
    </row>
    <row r="285" spans="1:7" s="21" customFormat="1" ht="12.75" x14ac:dyDescent="0.2">
      <c r="A285" s="186"/>
      <c r="B285" s="22" t="s">
        <v>660</v>
      </c>
      <c r="C285" s="23" t="s">
        <v>300</v>
      </c>
      <c r="D285" s="188"/>
      <c r="F285" s="370" t="s">
        <v>716</v>
      </c>
      <c r="G285" s="386" t="s">
        <v>776</v>
      </c>
    </row>
    <row r="286" spans="1:7" s="21" customFormat="1" ht="25.5" x14ac:dyDescent="0.2">
      <c r="A286" s="186"/>
      <c r="B286" s="22" t="s">
        <v>661</v>
      </c>
      <c r="C286" s="23" t="s">
        <v>300</v>
      </c>
      <c r="D286" s="188"/>
      <c r="F286" s="370" t="s">
        <v>716</v>
      </c>
      <c r="G286" s="386" t="s">
        <v>776</v>
      </c>
    </row>
    <row r="287" spans="1:7" s="21" customFormat="1" ht="12.75" x14ac:dyDescent="0.2">
      <c r="A287" s="170"/>
      <c r="B287" s="171"/>
      <c r="C287" s="170"/>
      <c r="D287" s="244"/>
      <c r="F287" s="370" t="s">
        <v>716</v>
      </c>
      <c r="G287" s="386"/>
    </row>
    <row r="288" spans="1:7" s="21" customFormat="1" ht="12.75" x14ac:dyDescent="0.2">
      <c r="A288" s="179">
        <v>1</v>
      </c>
      <c r="B288" s="22" t="s">
        <v>463</v>
      </c>
      <c r="C288" s="23" t="s">
        <v>447</v>
      </c>
      <c r="D288" s="188"/>
      <c r="F288" s="370" t="s">
        <v>716</v>
      </c>
      <c r="G288" s="386" t="s">
        <v>777</v>
      </c>
    </row>
    <row r="289" spans="1:7" s="21" customFormat="1" ht="12.75" x14ac:dyDescent="0.2">
      <c r="A289" s="179">
        <v>2</v>
      </c>
      <c r="B289" s="22" t="s">
        <v>464</v>
      </c>
      <c r="C289" s="23" t="s">
        <v>447</v>
      </c>
      <c r="D289" s="24"/>
      <c r="F289" s="370" t="s">
        <v>716</v>
      </c>
      <c r="G289" s="386" t="s">
        <v>777</v>
      </c>
    </row>
    <row r="290" spans="1:7" s="21" customFormat="1" ht="12.75" x14ac:dyDescent="0.2">
      <c r="A290" s="170"/>
      <c r="B290" s="171"/>
      <c r="C290" s="187"/>
      <c r="D290" s="244"/>
      <c r="F290" s="370" t="s">
        <v>716</v>
      </c>
      <c r="G290" s="386"/>
    </row>
    <row r="291" spans="1:7" s="189" customFormat="1" ht="12.75" x14ac:dyDescent="0.2">
      <c r="A291" s="179"/>
      <c r="B291" s="180"/>
      <c r="C291" s="23" t="s">
        <v>176</v>
      </c>
      <c r="D291" s="188"/>
      <c r="F291" s="370" t="s">
        <v>716</v>
      </c>
      <c r="G291" s="387" t="s">
        <v>778</v>
      </c>
    </row>
    <row r="292" spans="1:7" s="189" customFormat="1" ht="12.75" x14ac:dyDescent="0.2">
      <c r="A292" s="179"/>
      <c r="B292" s="180"/>
      <c r="C292" s="23" t="s">
        <v>176</v>
      </c>
      <c r="D292" s="188"/>
      <c r="F292" s="370" t="s">
        <v>716</v>
      </c>
      <c r="G292" s="387" t="s">
        <v>778</v>
      </c>
    </row>
    <row r="293" spans="1:7" s="189" customFormat="1" ht="12.75" x14ac:dyDescent="0.2">
      <c r="A293" s="23"/>
      <c r="B293" s="22"/>
      <c r="C293" s="23" t="s">
        <v>176</v>
      </c>
      <c r="D293" s="24"/>
      <c r="F293" s="370" t="s">
        <v>716</v>
      </c>
      <c r="G293" s="387" t="s">
        <v>778</v>
      </c>
    </row>
    <row r="294" spans="1:7" s="189" customFormat="1" ht="12.75" x14ac:dyDescent="0.2">
      <c r="A294" s="170"/>
      <c r="B294" s="171"/>
      <c r="C294" s="170"/>
      <c r="D294" s="244"/>
      <c r="F294" s="370" t="s">
        <v>716</v>
      </c>
      <c r="G294" s="387"/>
    </row>
    <row r="295" spans="1:7" s="189" customFormat="1" ht="12.75" x14ac:dyDescent="0.2">
      <c r="A295" s="354"/>
      <c r="B295" s="196"/>
      <c r="C295" s="354" t="s">
        <v>524</v>
      </c>
      <c r="D295" s="248"/>
      <c r="F295" s="370" t="s">
        <v>716</v>
      </c>
      <c r="G295" s="387" t="s">
        <v>779</v>
      </c>
    </row>
    <row r="296" spans="1:7" s="189" customFormat="1" ht="12.75" x14ac:dyDescent="0.2">
      <c r="A296" s="354"/>
      <c r="B296" s="356" t="s">
        <v>704</v>
      </c>
      <c r="C296" s="354" t="s">
        <v>524</v>
      </c>
      <c r="D296" s="248"/>
      <c r="F296" s="370" t="s">
        <v>716</v>
      </c>
      <c r="G296" s="387" t="s">
        <v>779</v>
      </c>
    </row>
    <row r="297" spans="1:7" s="189" customFormat="1" ht="12.75" x14ac:dyDescent="0.2">
      <c r="A297" s="354"/>
      <c r="B297" s="196"/>
      <c r="C297" s="354" t="s">
        <v>524</v>
      </c>
      <c r="D297" s="248"/>
      <c r="F297" s="370" t="s">
        <v>716</v>
      </c>
      <c r="G297" s="387" t="s">
        <v>779</v>
      </c>
    </row>
    <row r="298" spans="1:7" s="21" customFormat="1" ht="12.75" x14ac:dyDescent="0.2">
      <c r="A298" s="170"/>
      <c r="B298" s="171"/>
      <c r="C298" s="170"/>
      <c r="D298" s="244"/>
      <c r="F298" s="370" t="s">
        <v>716</v>
      </c>
      <c r="G298" s="386"/>
    </row>
    <row r="299" spans="1:7" s="21" customFormat="1" ht="25.5" x14ac:dyDescent="0.2">
      <c r="A299" s="186"/>
      <c r="B299" s="339" t="s">
        <v>637</v>
      </c>
      <c r="C299" s="23" t="s">
        <v>525</v>
      </c>
      <c r="D299" s="188"/>
      <c r="F299" s="370" t="s">
        <v>716</v>
      </c>
      <c r="G299" s="386" t="s">
        <v>780</v>
      </c>
    </row>
    <row r="300" spans="1:7" s="21" customFormat="1" ht="12.75" x14ac:dyDescent="0.2">
      <c r="A300" s="170"/>
      <c r="B300" s="171"/>
      <c r="C300" s="187"/>
      <c r="D300" s="244"/>
      <c r="F300" s="370" t="s">
        <v>716</v>
      </c>
      <c r="G300" s="386"/>
    </row>
    <row r="301" spans="1:7" s="21" customFormat="1" ht="25.5" x14ac:dyDescent="0.2">
      <c r="A301" s="179"/>
      <c r="B301" s="180" t="s">
        <v>586</v>
      </c>
      <c r="C301" s="23" t="s">
        <v>526</v>
      </c>
      <c r="D301" s="188"/>
      <c r="F301" s="370" t="s">
        <v>716</v>
      </c>
      <c r="G301" s="386" t="s">
        <v>781</v>
      </c>
    </row>
    <row r="302" spans="1:7" s="21" customFormat="1" ht="25.5" x14ac:dyDescent="0.2">
      <c r="A302" s="179"/>
      <c r="B302" s="180" t="s">
        <v>587</v>
      </c>
      <c r="C302" s="23" t="s">
        <v>526</v>
      </c>
      <c r="D302" s="188"/>
      <c r="F302" s="370" t="s">
        <v>716</v>
      </c>
      <c r="G302" s="386" t="s">
        <v>781</v>
      </c>
    </row>
    <row r="303" spans="1:7" s="21" customFormat="1" ht="12.75" x14ac:dyDescent="0.2">
      <c r="A303" s="179"/>
      <c r="B303" s="180" t="s">
        <v>588</v>
      </c>
      <c r="C303" s="23" t="s">
        <v>526</v>
      </c>
      <c r="D303" s="188"/>
      <c r="F303" s="370" t="s">
        <v>716</v>
      </c>
      <c r="G303" s="386" t="s">
        <v>781</v>
      </c>
    </row>
    <row r="304" spans="1:7" s="21" customFormat="1" ht="12.75" x14ac:dyDescent="0.2">
      <c r="A304" s="170"/>
      <c r="B304" s="171"/>
      <c r="C304" s="170"/>
      <c r="D304" s="244"/>
      <c r="F304" s="370" t="s">
        <v>716</v>
      </c>
      <c r="G304" s="386"/>
    </row>
    <row r="305" spans="1:7" s="21" customFormat="1" ht="12.75" x14ac:dyDescent="0.2">
      <c r="A305" s="179"/>
      <c r="B305" s="180"/>
      <c r="C305" s="23" t="s">
        <v>285</v>
      </c>
      <c r="D305" s="188"/>
      <c r="F305" s="370" t="s">
        <v>716</v>
      </c>
      <c r="G305" s="386" t="s">
        <v>782</v>
      </c>
    </row>
    <row r="306" spans="1:7" s="21" customFormat="1" ht="12.75" x14ac:dyDescent="0.2">
      <c r="A306" s="179"/>
      <c r="B306" s="180"/>
      <c r="C306" s="23" t="s">
        <v>285</v>
      </c>
      <c r="D306" s="188"/>
      <c r="F306" s="370" t="s">
        <v>716</v>
      </c>
      <c r="G306" s="386" t="s">
        <v>782</v>
      </c>
    </row>
    <row r="307" spans="1:7" s="21" customFormat="1" ht="12.75" x14ac:dyDescent="0.2">
      <c r="A307" s="179"/>
      <c r="B307" s="180"/>
      <c r="C307" s="23" t="s">
        <v>285</v>
      </c>
      <c r="D307" s="188"/>
      <c r="F307" s="370" t="s">
        <v>716</v>
      </c>
      <c r="G307" s="386" t="s">
        <v>782</v>
      </c>
    </row>
    <row r="308" spans="1:7" s="21" customFormat="1" ht="12.75" x14ac:dyDescent="0.2">
      <c r="A308" s="170"/>
      <c r="B308" s="171"/>
      <c r="C308" s="187"/>
      <c r="D308" s="244"/>
      <c r="F308" s="370" t="s">
        <v>716</v>
      </c>
      <c r="G308" s="386"/>
    </row>
    <row r="309" spans="1:7" s="21" customFormat="1" ht="25.5" x14ac:dyDescent="0.2">
      <c r="A309" s="179">
        <v>1</v>
      </c>
      <c r="B309" s="182" t="s">
        <v>415</v>
      </c>
      <c r="C309" s="23" t="s">
        <v>413</v>
      </c>
      <c r="D309" s="24"/>
      <c r="F309" s="370" t="s">
        <v>716</v>
      </c>
      <c r="G309" s="386" t="s">
        <v>783</v>
      </c>
    </row>
    <row r="310" spans="1:7" s="21" customFormat="1" ht="12.75" x14ac:dyDescent="0.2">
      <c r="A310" s="170"/>
      <c r="B310" s="171"/>
      <c r="C310" s="187"/>
      <c r="D310" s="244"/>
      <c r="F310" s="370" t="s">
        <v>716</v>
      </c>
      <c r="G310" s="386"/>
    </row>
    <row r="311" spans="1:7" s="21" customFormat="1" ht="12.75" x14ac:dyDescent="0.2">
      <c r="A311" s="179"/>
      <c r="B311" s="180"/>
      <c r="C311" s="23" t="s">
        <v>527</v>
      </c>
      <c r="D311" s="188"/>
      <c r="F311" s="370" t="s">
        <v>716</v>
      </c>
      <c r="G311" s="386" t="s">
        <v>784</v>
      </c>
    </row>
    <row r="312" spans="1:7" s="21" customFormat="1" ht="12.75" x14ac:dyDescent="0.2">
      <c r="A312" s="179"/>
      <c r="B312" s="180"/>
      <c r="C312" s="23" t="s">
        <v>527</v>
      </c>
      <c r="D312" s="188"/>
      <c r="F312" s="370" t="s">
        <v>716</v>
      </c>
      <c r="G312" s="386" t="s">
        <v>784</v>
      </c>
    </row>
    <row r="313" spans="1:7" s="21" customFormat="1" ht="12.75" x14ac:dyDescent="0.2">
      <c r="A313" s="179"/>
      <c r="B313" s="180"/>
      <c r="C313" s="23" t="s">
        <v>527</v>
      </c>
      <c r="D313" s="188"/>
      <c r="F313" s="370" t="s">
        <v>716</v>
      </c>
      <c r="G313" s="386" t="s">
        <v>784</v>
      </c>
    </row>
    <row r="314" spans="1:7" s="21" customFormat="1" ht="12.75" x14ac:dyDescent="0.2">
      <c r="A314" s="170"/>
      <c r="B314" s="171"/>
      <c r="C314" s="187"/>
      <c r="D314" s="244"/>
      <c r="F314" s="370" t="s">
        <v>716</v>
      </c>
      <c r="G314" s="386"/>
    </row>
    <row r="315" spans="1:7" s="21" customFormat="1" ht="12.75" x14ac:dyDescent="0.2">
      <c r="A315" s="23"/>
      <c r="B315" s="22" t="s">
        <v>556</v>
      </c>
      <c r="C315" s="23" t="s">
        <v>528</v>
      </c>
      <c r="D315" s="24"/>
      <c r="F315" s="370" t="s">
        <v>716</v>
      </c>
      <c r="G315" s="386" t="s">
        <v>785</v>
      </c>
    </row>
    <row r="316" spans="1:7" s="21" customFormat="1" ht="12.75" x14ac:dyDescent="0.2">
      <c r="A316" s="23"/>
      <c r="B316" s="22" t="s">
        <v>557</v>
      </c>
      <c r="C316" s="23" t="s">
        <v>528</v>
      </c>
      <c r="D316" s="24"/>
      <c r="F316" s="370" t="s">
        <v>716</v>
      </c>
      <c r="G316" s="386" t="s">
        <v>785</v>
      </c>
    </row>
    <row r="317" spans="1:7" s="21" customFormat="1" ht="25.5" x14ac:dyDescent="0.2">
      <c r="A317" s="23"/>
      <c r="B317" s="22" t="s">
        <v>558</v>
      </c>
      <c r="C317" s="23" t="s">
        <v>528</v>
      </c>
      <c r="D317" s="24"/>
      <c r="F317" s="370" t="s">
        <v>716</v>
      </c>
      <c r="G317" s="386" t="s">
        <v>785</v>
      </c>
    </row>
    <row r="318" spans="1:7" s="21" customFormat="1" ht="12.75" x14ac:dyDescent="0.2">
      <c r="A318" s="170"/>
      <c r="B318" s="171"/>
      <c r="C318" s="187"/>
      <c r="D318" s="244"/>
      <c r="F318" s="370" t="s">
        <v>716</v>
      </c>
      <c r="G318" s="386"/>
    </row>
    <row r="319" spans="1:7" s="21" customFormat="1" ht="12.75" x14ac:dyDescent="0.2">
      <c r="A319" s="50"/>
      <c r="B319" s="52"/>
      <c r="C319" s="319"/>
      <c r="D319" s="51"/>
      <c r="G319" s="386"/>
    </row>
    <row r="320" spans="1:7" s="21" customFormat="1" ht="12.75" x14ac:dyDescent="0.2">
      <c r="A320" s="50"/>
      <c r="B320" s="52"/>
      <c r="C320" s="50"/>
      <c r="D320" s="51"/>
      <c r="G320" s="386"/>
    </row>
    <row r="321" spans="1:7" s="21" customFormat="1" ht="12.75" x14ac:dyDescent="0.2">
      <c r="A321" s="50"/>
      <c r="B321" s="52"/>
      <c r="C321" s="50"/>
      <c r="D321" s="51"/>
      <c r="G321" s="386"/>
    </row>
    <row r="322" spans="1:7" s="21" customFormat="1" ht="16.5" x14ac:dyDescent="0.2">
      <c r="A322" s="3"/>
      <c r="B322" s="1"/>
      <c r="C322" s="173"/>
      <c r="D322" s="64" t="s">
        <v>381</v>
      </c>
      <c r="G322" s="386"/>
    </row>
    <row r="323" spans="1:7" s="21" customFormat="1" ht="16.5" x14ac:dyDescent="0.2">
      <c r="A323" s="3"/>
      <c r="B323" s="1"/>
      <c r="C323" s="3"/>
      <c r="D323" s="64" t="s">
        <v>42</v>
      </c>
      <c r="G323" s="386"/>
    </row>
    <row r="324" spans="1:7" s="21" customFormat="1" ht="16.5" x14ac:dyDescent="0.2">
      <c r="A324" s="3"/>
      <c r="B324" s="1"/>
      <c r="C324" s="3"/>
      <c r="D324" s="65"/>
      <c r="G324" s="386"/>
    </row>
    <row r="325" spans="1:7" s="21" customFormat="1" ht="16.5" x14ac:dyDescent="0.2">
      <c r="A325" s="3"/>
      <c r="B325" s="1"/>
      <c r="C325" s="3"/>
      <c r="D325" s="65"/>
      <c r="G325" s="386"/>
    </row>
    <row r="326" spans="1:7" s="21" customFormat="1" ht="16.5" x14ac:dyDescent="0.2">
      <c r="A326" s="3"/>
      <c r="B326" s="1"/>
      <c r="C326" s="3"/>
      <c r="D326" s="65"/>
      <c r="G326" s="386"/>
    </row>
    <row r="327" spans="1:7" s="21" customFormat="1" ht="16.5" x14ac:dyDescent="0.2">
      <c r="A327" s="3"/>
      <c r="B327" s="1"/>
      <c r="C327" s="239"/>
      <c r="D327" s="66" t="s">
        <v>38</v>
      </c>
      <c r="G327" s="386"/>
    </row>
    <row r="328" spans="1:7" s="21" customFormat="1" ht="16.5" x14ac:dyDescent="0.2">
      <c r="A328" s="3"/>
      <c r="B328" s="1"/>
      <c r="C328" s="3"/>
      <c r="D328" s="67" t="s">
        <v>27</v>
      </c>
      <c r="G328" s="386"/>
    </row>
    <row r="329" spans="1:7" s="21" customFormat="1" ht="16.5" x14ac:dyDescent="0.2">
      <c r="A329" s="3"/>
      <c r="B329" s="1"/>
      <c r="C329" s="238"/>
      <c r="D329" s="68" t="s">
        <v>39</v>
      </c>
      <c r="G329" s="386"/>
    </row>
    <row r="330" spans="1:7" s="21" customFormat="1" ht="13.5" x14ac:dyDescent="0.2">
      <c r="A330" s="3"/>
      <c r="B330" s="1"/>
      <c r="C330" s="238"/>
      <c r="D330" s="34"/>
      <c r="G330" s="386"/>
    </row>
    <row r="331" spans="1:7" s="21" customFormat="1" ht="13.5" x14ac:dyDescent="0.2">
      <c r="A331" s="3"/>
      <c r="B331" s="1"/>
      <c r="C331" s="238"/>
      <c r="D331" s="34"/>
      <c r="G331" s="386"/>
    </row>
    <row r="332" spans="1:7" s="21" customFormat="1" ht="13.5" x14ac:dyDescent="0.2">
      <c r="A332" s="3"/>
      <c r="B332" s="1"/>
      <c r="C332" s="238"/>
      <c r="D332" s="34"/>
      <c r="G332" s="386"/>
    </row>
    <row r="333" spans="1:7" s="21" customFormat="1" ht="12.75" x14ac:dyDescent="0.2">
      <c r="A333" s="3"/>
      <c r="B333" s="1"/>
      <c r="C333" s="238"/>
      <c r="D333" s="4"/>
      <c r="G333" s="386"/>
    </row>
    <row r="334" spans="1:7" s="21" customFormat="1" ht="12.75" x14ac:dyDescent="0.2">
      <c r="A334" s="3"/>
      <c r="B334" s="1"/>
      <c r="C334" s="238"/>
      <c r="D334" s="4"/>
      <c r="G334" s="386"/>
    </row>
    <row r="335" spans="1:7" s="21" customFormat="1" ht="12.75" x14ac:dyDescent="0.2">
      <c r="A335" s="3"/>
      <c r="B335" s="1"/>
      <c r="C335" s="238"/>
      <c r="D335" s="4"/>
      <c r="G335" s="386"/>
    </row>
    <row r="336" spans="1:7" s="21" customFormat="1" ht="12.75" x14ac:dyDescent="0.2">
      <c r="A336" s="3"/>
      <c r="B336" s="1"/>
      <c r="C336" s="238"/>
      <c r="D336" s="4"/>
      <c r="G336" s="386"/>
    </row>
    <row r="337" spans="1:7" s="21" customFormat="1" ht="12.75" x14ac:dyDescent="0.2">
      <c r="A337" s="3"/>
      <c r="B337" s="1"/>
      <c r="C337" s="238"/>
      <c r="D337" s="4"/>
      <c r="G337" s="386"/>
    </row>
    <row r="338" spans="1:7" s="21" customFormat="1" ht="12.75" x14ac:dyDescent="0.2">
      <c r="A338" s="3"/>
      <c r="B338" s="1"/>
      <c r="C338" s="238"/>
      <c r="D338" s="4"/>
      <c r="G338" s="386"/>
    </row>
    <row r="339" spans="1:7" s="21" customFormat="1" ht="12.75" x14ac:dyDescent="0.2">
      <c r="A339" s="3"/>
      <c r="B339" s="1"/>
      <c r="C339" s="238"/>
      <c r="D339" s="4"/>
      <c r="G339" s="386"/>
    </row>
    <row r="340" spans="1:7" s="21" customFormat="1" ht="12.75" x14ac:dyDescent="0.2">
      <c r="A340" s="3"/>
      <c r="B340" s="1"/>
      <c r="C340" s="238"/>
      <c r="D340" s="4"/>
      <c r="G340" s="386"/>
    </row>
    <row r="341" spans="1:7" s="21" customFormat="1" ht="12.75" x14ac:dyDescent="0.2">
      <c r="A341" s="3"/>
      <c r="B341" s="1"/>
      <c r="C341" s="238"/>
      <c r="D341" s="4"/>
      <c r="G341" s="386"/>
    </row>
    <row r="342" spans="1:7" s="21" customFormat="1" ht="12.75" x14ac:dyDescent="0.2">
      <c r="A342" s="3"/>
      <c r="B342" s="1"/>
      <c r="C342" s="238"/>
      <c r="D342" s="4"/>
      <c r="G342" s="386"/>
    </row>
    <row r="343" spans="1:7" s="21" customFormat="1" ht="12.75" x14ac:dyDescent="0.2">
      <c r="A343" s="3"/>
      <c r="B343" s="1"/>
      <c r="C343" s="238"/>
      <c r="D343" s="4"/>
      <c r="G343" s="386"/>
    </row>
    <row r="344" spans="1:7" s="21" customFormat="1" ht="12.75" x14ac:dyDescent="0.2">
      <c r="A344" s="3"/>
      <c r="B344" s="1"/>
      <c r="C344" s="238"/>
      <c r="D344" s="4"/>
      <c r="G344" s="386"/>
    </row>
    <row r="345" spans="1:7" s="21" customFormat="1" ht="12.75" x14ac:dyDescent="0.2">
      <c r="A345" s="3"/>
      <c r="B345" s="1"/>
      <c r="C345" s="238"/>
      <c r="D345" s="4"/>
      <c r="G345" s="386"/>
    </row>
    <row r="346" spans="1:7" s="21" customFormat="1" ht="12.75" x14ac:dyDescent="0.2">
      <c r="A346" s="3"/>
      <c r="B346" s="1"/>
      <c r="C346" s="238"/>
      <c r="D346" s="4"/>
      <c r="G346" s="386"/>
    </row>
    <row r="347" spans="1:7" s="21" customFormat="1" ht="12.75" x14ac:dyDescent="0.2">
      <c r="A347" s="3"/>
      <c r="B347" s="1"/>
      <c r="C347" s="238"/>
      <c r="D347" s="4"/>
      <c r="G347" s="386"/>
    </row>
    <row r="348" spans="1:7" s="21" customFormat="1" ht="12.75" x14ac:dyDescent="0.2">
      <c r="A348" s="3"/>
      <c r="B348" s="1"/>
      <c r="C348" s="238"/>
      <c r="D348" s="4"/>
      <c r="G348" s="386"/>
    </row>
    <row r="349" spans="1:7" s="21" customFormat="1" ht="12.75" x14ac:dyDescent="0.2">
      <c r="A349" s="3"/>
      <c r="B349" s="1"/>
      <c r="C349" s="238"/>
      <c r="D349" s="4"/>
      <c r="G349" s="386"/>
    </row>
    <row r="350" spans="1:7" s="21" customFormat="1" ht="12.75" x14ac:dyDescent="0.2">
      <c r="A350" s="3"/>
      <c r="B350" s="1"/>
      <c r="C350" s="238"/>
      <c r="D350" s="4"/>
      <c r="G350" s="386"/>
    </row>
    <row r="351" spans="1:7" s="21" customFormat="1" ht="12.75" x14ac:dyDescent="0.2">
      <c r="A351" s="3"/>
      <c r="B351" s="1"/>
      <c r="C351" s="238"/>
      <c r="D351" s="4"/>
      <c r="G351" s="386"/>
    </row>
    <row r="352" spans="1:7" s="21" customFormat="1" ht="12.75" x14ac:dyDescent="0.2">
      <c r="A352" s="3"/>
      <c r="B352" s="1"/>
      <c r="C352" s="238"/>
      <c r="D352" s="4"/>
      <c r="G352" s="386"/>
    </row>
    <row r="353" spans="1:7" s="21" customFormat="1" ht="12.75" x14ac:dyDescent="0.2">
      <c r="A353" s="3"/>
      <c r="B353" s="1"/>
      <c r="C353" s="238"/>
      <c r="D353" s="4"/>
      <c r="G353" s="386"/>
    </row>
    <row r="354" spans="1:7" ht="12.75" x14ac:dyDescent="0.25"/>
    <row r="355" spans="1:7" ht="12.75" x14ac:dyDescent="0.25"/>
    <row r="356" spans="1:7" ht="16.5" customHeight="1" x14ac:dyDescent="0.25"/>
    <row r="357" spans="1:7" ht="3.75" customHeight="1" x14ac:dyDescent="0.25"/>
    <row r="358" spans="1:7" ht="16.5" customHeight="1" x14ac:dyDescent="0.25"/>
    <row r="359" spans="1:7" ht="12.75" x14ac:dyDescent="0.25"/>
    <row r="360" spans="1:7" ht="12.75" x14ac:dyDescent="0.25"/>
    <row r="361" spans="1:7" ht="12.75" x14ac:dyDescent="0.25"/>
    <row r="362" spans="1:7" ht="16.5" customHeight="1" x14ac:dyDescent="0.25"/>
    <row r="363" spans="1:7" ht="16.5" customHeight="1" x14ac:dyDescent="0.25"/>
    <row r="364" spans="1:7" ht="16.5" customHeight="1" x14ac:dyDescent="0.25"/>
    <row r="365" spans="1:7" ht="16.5" customHeight="1" x14ac:dyDescent="0.25"/>
  </sheetData>
  <autoFilter ref="A12:U318"/>
  <mergeCells count="12">
    <mergeCell ref="A7:D7"/>
    <mergeCell ref="C1:D1"/>
    <mergeCell ref="A3:D3"/>
    <mergeCell ref="A4:D4"/>
    <mergeCell ref="A5:D5"/>
    <mergeCell ref="A6:D6"/>
    <mergeCell ref="F9:F10"/>
    <mergeCell ref="G9:G10"/>
    <mergeCell ref="A9:A10"/>
    <mergeCell ref="B9:B10"/>
    <mergeCell ref="C9:C10"/>
    <mergeCell ref="D9:D10"/>
  </mergeCells>
  <printOptions horizontalCentered="1"/>
  <pageMargins left="0.72" right="0.9055118110236221" top="0.78740157480314965" bottom="0.55118110236220474" header="0.51181102362204722" footer="0.33"/>
  <pageSetup paperSize="5" scale="90" orientation="landscape" horizontalDpi="4294967294" r:id="rId1"/>
  <headerFooter alignWithMargins="0">
    <oddFooter>&amp;C&amp;"Comic Sans MS,Italic"&amp;9Musrenbang Partisipatif Kel. Leuwigajah 2012</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3"/>
  <sheetViews>
    <sheetView showGridLines="0" zoomScale="89" zoomScaleNormal="89" workbookViewId="0">
      <pane ySplit="11" topLeftCell="A72" activePane="bottomLeft" state="frozen"/>
      <selection pane="bottomLeft" activeCell="H86" sqref="H86"/>
    </sheetView>
  </sheetViews>
  <sheetFormatPr defaultRowHeight="29.25" customHeight="1" x14ac:dyDescent="0.25"/>
  <cols>
    <col min="1" max="1" width="4.85546875" style="3" customWidth="1"/>
    <col min="2" max="2" width="42.140625" style="1" customWidth="1"/>
    <col min="3" max="3" width="25.140625" style="1" customWidth="1"/>
    <col min="4" max="4" width="7.85546875" style="1" customWidth="1"/>
    <col min="5" max="5" width="4.42578125" style="1" customWidth="1"/>
    <col min="6" max="7" width="13.7109375" style="1" customWidth="1"/>
    <col min="8" max="8" width="16.28515625" style="1" customWidth="1"/>
    <col min="9" max="9" width="23.42578125" style="4" customWidth="1"/>
    <col min="10" max="16384" width="9.140625" style="2"/>
  </cols>
  <sheetData>
    <row r="1" spans="1:26" ht="12.75" customHeight="1" x14ac:dyDescent="0.25">
      <c r="A1" s="13"/>
      <c r="C1" s="434"/>
      <c r="D1" s="434"/>
      <c r="E1" s="434"/>
      <c r="F1" s="434"/>
      <c r="G1" s="434"/>
      <c r="H1" s="434"/>
      <c r="I1" s="434"/>
    </row>
    <row r="2" spans="1:26" ht="12.75" customHeight="1" x14ac:dyDescent="0.25"/>
    <row r="3" spans="1:26" ht="12.75" customHeight="1" x14ac:dyDescent="0.25">
      <c r="A3" s="411" t="s">
        <v>137</v>
      </c>
      <c r="B3" s="411"/>
      <c r="C3" s="411"/>
      <c r="D3" s="411"/>
      <c r="E3" s="411"/>
      <c r="F3" s="411"/>
      <c r="G3" s="411"/>
      <c r="H3" s="411"/>
      <c r="I3" s="411"/>
    </row>
    <row r="4" spans="1:26" ht="3.75" customHeight="1" x14ac:dyDescent="0.25">
      <c r="A4" s="412"/>
      <c r="B4" s="412"/>
      <c r="C4" s="412"/>
      <c r="D4" s="412"/>
      <c r="E4" s="412"/>
      <c r="F4" s="412"/>
      <c r="G4" s="412"/>
      <c r="H4" s="412"/>
      <c r="I4" s="412"/>
    </row>
    <row r="5" spans="1:26" ht="12.75" customHeight="1" x14ac:dyDescent="0.25">
      <c r="A5" s="456" t="s">
        <v>8</v>
      </c>
      <c r="B5" s="456"/>
      <c r="C5" s="456"/>
      <c r="D5" s="456"/>
      <c r="E5" s="456"/>
      <c r="F5" s="456"/>
      <c r="G5" s="456"/>
      <c r="H5" s="456"/>
      <c r="I5" s="456"/>
    </row>
    <row r="6" spans="1:26" ht="12.75" customHeight="1" x14ac:dyDescent="0.25">
      <c r="A6" s="456" t="s">
        <v>9</v>
      </c>
      <c r="B6" s="456"/>
      <c r="C6" s="456"/>
      <c r="D6" s="456"/>
      <c r="E6" s="456"/>
      <c r="F6" s="456"/>
      <c r="G6" s="456"/>
      <c r="H6" s="456"/>
      <c r="I6" s="456"/>
    </row>
    <row r="7" spans="1:26" ht="12.75" customHeight="1" x14ac:dyDescent="0.25">
      <c r="A7" s="456" t="s">
        <v>10</v>
      </c>
      <c r="B7" s="456"/>
      <c r="C7" s="456"/>
      <c r="D7" s="456"/>
      <c r="E7" s="456"/>
      <c r="F7" s="456"/>
      <c r="G7" s="456"/>
      <c r="H7" s="456"/>
      <c r="I7" s="456"/>
    </row>
    <row r="8" spans="1:26" ht="5.25" customHeight="1" x14ac:dyDescent="0.25"/>
    <row r="9" spans="1:26" s="5" customFormat="1" ht="12.75" customHeight="1" x14ac:dyDescent="0.25">
      <c r="A9" s="406" t="s">
        <v>2</v>
      </c>
      <c r="B9" s="406" t="s">
        <v>11</v>
      </c>
      <c r="C9" s="406" t="s">
        <v>4</v>
      </c>
      <c r="D9" s="428" t="s">
        <v>13</v>
      </c>
      <c r="E9" s="429"/>
      <c r="F9" s="425" t="s">
        <v>14</v>
      </c>
      <c r="G9" s="426"/>
      <c r="H9" s="427"/>
      <c r="I9" s="408" t="s">
        <v>5</v>
      </c>
      <c r="J9" s="2"/>
      <c r="K9" s="2"/>
      <c r="L9" s="2"/>
      <c r="M9" s="2"/>
      <c r="N9" s="2"/>
      <c r="O9" s="2"/>
      <c r="P9" s="2"/>
      <c r="Q9" s="2"/>
      <c r="R9" s="2"/>
      <c r="S9" s="2"/>
      <c r="T9" s="2"/>
      <c r="U9" s="2"/>
      <c r="V9" s="2"/>
      <c r="W9" s="2"/>
      <c r="X9" s="2"/>
      <c r="Y9" s="2"/>
      <c r="Z9" s="2"/>
    </row>
    <row r="10" spans="1:26" s="5" customFormat="1" ht="12" customHeight="1" x14ac:dyDescent="0.25">
      <c r="A10" s="406"/>
      <c r="B10" s="406"/>
      <c r="C10" s="406"/>
      <c r="D10" s="430"/>
      <c r="E10" s="431"/>
      <c r="F10" s="144" t="s">
        <v>15</v>
      </c>
      <c r="G10" s="144" t="s">
        <v>16</v>
      </c>
      <c r="H10" s="144" t="s">
        <v>17</v>
      </c>
      <c r="I10" s="408"/>
      <c r="J10" s="2"/>
      <c r="K10" s="2"/>
      <c r="L10" s="2"/>
      <c r="M10" s="2"/>
      <c r="N10" s="2"/>
      <c r="O10" s="2"/>
      <c r="P10" s="2"/>
      <c r="Q10" s="2"/>
      <c r="R10" s="2"/>
      <c r="S10" s="2"/>
      <c r="T10" s="2"/>
      <c r="U10" s="2"/>
      <c r="V10" s="2"/>
      <c r="W10" s="2"/>
      <c r="X10" s="2"/>
      <c r="Y10" s="2"/>
      <c r="Z10" s="2"/>
    </row>
    <row r="11" spans="1:26" s="6" customFormat="1" ht="15" customHeight="1" x14ac:dyDescent="0.15">
      <c r="A11" s="7">
        <v>1</v>
      </c>
      <c r="B11" s="8">
        <f>+A11+1</f>
        <v>2</v>
      </c>
      <c r="C11" s="8">
        <f>B11+1</f>
        <v>3</v>
      </c>
      <c r="D11" s="417">
        <f>+C11+1</f>
        <v>4</v>
      </c>
      <c r="E11" s="418"/>
      <c r="F11" s="8">
        <f>D11+1</f>
        <v>5</v>
      </c>
      <c r="G11" s="8">
        <f>+F11+1</f>
        <v>6</v>
      </c>
      <c r="H11" s="8">
        <f>G11+1</f>
        <v>7</v>
      </c>
      <c r="I11" s="8">
        <f>+H11+1</f>
        <v>8</v>
      </c>
    </row>
    <row r="12" spans="1:26" s="17" customFormat="1" ht="7.5" customHeight="1" x14ac:dyDescent="0.25">
      <c r="A12" s="14"/>
      <c r="B12" s="15"/>
      <c r="C12" s="14"/>
      <c r="D12" s="39"/>
      <c r="E12" s="40"/>
      <c r="F12" s="15"/>
      <c r="G12" s="15"/>
      <c r="H12" s="15"/>
      <c r="I12" s="16"/>
    </row>
    <row r="13" spans="1:26" s="21" customFormat="1" ht="15" customHeight="1" x14ac:dyDescent="0.2">
      <c r="A13" s="123" t="s">
        <v>36</v>
      </c>
      <c r="B13" s="124" t="s">
        <v>31</v>
      </c>
      <c r="C13" s="129"/>
      <c r="D13" s="130"/>
      <c r="E13" s="131"/>
      <c r="F13" s="132"/>
      <c r="G13" s="132"/>
      <c r="H13" s="133"/>
      <c r="I13" s="136"/>
    </row>
    <row r="14" spans="1:26" s="21" customFormat="1" ht="15" customHeight="1" x14ac:dyDescent="0.2">
      <c r="A14" s="23">
        <v>1</v>
      </c>
      <c r="B14" s="22" t="s">
        <v>266</v>
      </c>
      <c r="C14" s="93" t="s">
        <v>267</v>
      </c>
      <c r="D14" s="44">
        <v>80</v>
      </c>
      <c r="E14" s="36" t="s">
        <v>268</v>
      </c>
      <c r="F14" s="28"/>
      <c r="G14" s="94">
        <v>100000000</v>
      </c>
      <c r="H14" s="94">
        <f>G14</f>
        <v>100000000</v>
      </c>
      <c r="I14" s="24"/>
    </row>
    <row r="15" spans="1:26" s="21" customFormat="1" ht="15" customHeight="1" x14ac:dyDescent="0.2">
      <c r="A15" s="23">
        <v>2</v>
      </c>
      <c r="B15" s="22" t="s">
        <v>269</v>
      </c>
      <c r="C15" s="93" t="s">
        <v>270</v>
      </c>
      <c r="D15" s="44">
        <v>350</v>
      </c>
      <c r="E15" s="36" t="s">
        <v>268</v>
      </c>
      <c r="F15" s="28"/>
      <c r="G15" s="94">
        <v>450000000</v>
      </c>
      <c r="H15" s="94">
        <f>G15</f>
        <v>450000000</v>
      </c>
      <c r="I15" s="24"/>
    </row>
    <row r="16" spans="1:26" s="21" customFormat="1" ht="15" customHeight="1" x14ac:dyDescent="0.2">
      <c r="A16" s="23">
        <v>3</v>
      </c>
      <c r="B16" s="22" t="s">
        <v>271</v>
      </c>
      <c r="C16" s="93" t="s">
        <v>270</v>
      </c>
      <c r="D16" s="44">
        <v>200</v>
      </c>
      <c r="E16" s="36" t="s">
        <v>268</v>
      </c>
      <c r="F16" s="28"/>
      <c r="G16" s="94">
        <v>200000000</v>
      </c>
      <c r="H16" s="94">
        <f>G16</f>
        <v>200000000</v>
      </c>
      <c r="I16" s="24"/>
    </row>
    <row r="17" spans="1:12" s="21" customFormat="1" ht="15" customHeight="1" x14ac:dyDescent="0.2">
      <c r="A17" s="23">
        <v>4</v>
      </c>
      <c r="B17" s="22" t="s">
        <v>272</v>
      </c>
      <c r="C17" s="93" t="s">
        <v>267</v>
      </c>
      <c r="D17" s="44">
        <v>3</v>
      </c>
      <c r="E17" s="36" t="s">
        <v>136</v>
      </c>
      <c r="F17" s="28"/>
      <c r="G17" s="94">
        <v>30000000</v>
      </c>
      <c r="H17" s="94">
        <f>G17</f>
        <v>30000000</v>
      </c>
      <c r="I17" s="24"/>
    </row>
    <row r="18" spans="1:12" s="21" customFormat="1" ht="15" customHeight="1" x14ac:dyDescent="0.2">
      <c r="A18" s="23">
        <v>5</v>
      </c>
      <c r="B18" s="22" t="s">
        <v>273</v>
      </c>
      <c r="C18" s="93" t="s">
        <v>274</v>
      </c>
      <c r="D18" s="44">
        <v>20</v>
      </c>
      <c r="E18" s="36" t="s">
        <v>136</v>
      </c>
      <c r="F18" s="28"/>
      <c r="G18" s="94">
        <v>10000000</v>
      </c>
      <c r="H18" s="94">
        <f>G18</f>
        <v>10000000</v>
      </c>
      <c r="I18" s="24"/>
    </row>
    <row r="19" spans="1:12" s="21" customFormat="1" ht="15" customHeight="1" x14ac:dyDescent="0.2">
      <c r="A19" s="23">
        <v>6</v>
      </c>
      <c r="B19" s="22" t="s">
        <v>275</v>
      </c>
      <c r="C19" s="93" t="s">
        <v>276</v>
      </c>
      <c r="D19" s="44">
        <v>3</v>
      </c>
      <c r="E19" s="36" t="s">
        <v>136</v>
      </c>
      <c r="F19" s="94">
        <v>4000000</v>
      </c>
      <c r="G19" s="94">
        <v>26000000</v>
      </c>
      <c r="H19" s="94">
        <f>G19+F19</f>
        <v>30000000</v>
      </c>
      <c r="I19" s="24"/>
    </row>
    <row r="20" spans="1:12" s="21" customFormat="1" ht="15" customHeight="1" x14ac:dyDescent="0.2">
      <c r="A20" s="97"/>
      <c r="B20" s="98"/>
      <c r="C20" s="110"/>
      <c r="D20" s="111"/>
      <c r="E20" s="112"/>
      <c r="F20" s="113"/>
      <c r="G20" s="113"/>
      <c r="H20" s="114"/>
      <c r="I20" s="103"/>
      <c r="L20" s="116"/>
    </row>
    <row r="21" spans="1:12" s="21" customFormat="1" ht="15" customHeight="1" x14ac:dyDescent="0.2">
      <c r="A21" s="23">
        <v>1</v>
      </c>
      <c r="B21" s="22" t="s">
        <v>46</v>
      </c>
      <c r="C21" s="93" t="s">
        <v>149</v>
      </c>
      <c r="D21" s="44">
        <v>700</v>
      </c>
      <c r="E21" s="36" t="s">
        <v>130</v>
      </c>
      <c r="F21" s="28"/>
      <c r="G21" s="94">
        <v>175000000</v>
      </c>
      <c r="H21" s="94">
        <f>G21</f>
        <v>175000000</v>
      </c>
      <c r="I21" s="24"/>
    </row>
    <row r="22" spans="1:12" s="21" customFormat="1" ht="15" customHeight="1" x14ac:dyDescent="0.2">
      <c r="A22" s="23">
        <v>2</v>
      </c>
      <c r="B22" s="22" t="s">
        <v>48</v>
      </c>
      <c r="C22" s="93" t="s">
        <v>149</v>
      </c>
      <c r="D22" s="44">
        <v>5</v>
      </c>
      <c r="E22" s="36" t="s">
        <v>131</v>
      </c>
      <c r="F22" s="28"/>
      <c r="G22" s="94">
        <v>100000000</v>
      </c>
      <c r="H22" s="94">
        <f>G22</f>
        <v>100000000</v>
      </c>
      <c r="I22" s="24"/>
    </row>
    <row r="23" spans="1:12" s="21" customFormat="1" ht="15" customHeight="1" x14ac:dyDescent="0.2">
      <c r="A23" s="23">
        <v>3</v>
      </c>
      <c r="B23" s="22" t="s">
        <v>152</v>
      </c>
      <c r="C23" s="93" t="s">
        <v>149</v>
      </c>
      <c r="D23" s="44">
        <v>4</v>
      </c>
      <c r="E23" s="36" t="s">
        <v>131</v>
      </c>
      <c r="F23" s="28"/>
      <c r="G23" s="94">
        <v>80000000</v>
      </c>
      <c r="H23" s="94">
        <f>G23</f>
        <v>80000000</v>
      </c>
      <c r="I23" s="24"/>
    </row>
    <row r="24" spans="1:12" s="21" customFormat="1" ht="15" customHeight="1" x14ac:dyDescent="0.2">
      <c r="A24" s="97"/>
      <c r="B24" s="98"/>
      <c r="C24" s="110"/>
      <c r="D24" s="111"/>
      <c r="E24" s="112"/>
      <c r="F24" s="113"/>
      <c r="G24" s="113"/>
      <c r="H24" s="114"/>
      <c r="I24" s="103"/>
      <c r="L24" s="116"/>
    </row>
    <row r="25" spans="1:12" s="21" customFormat="1" ht="15" customHeight="1" x14ac:dyDescent="0.2">
      <c r="A25" s="23">
        <v>1</v>
      </c>
      <c r="B25" s="22" t="s">
        <v>236</v>
      </c>
      <c r="C25" s="22" t="s">
        <v>230</v>
      </c>
      <c r="D25" s="44">
        <v>120</v>
      </c>
      <c r="E25" s="36" t="s">
        <v>130</v>
      </c>
      <c r="F25" s="28"/>
      <c r="G25" s="94"/>
      <c r="H25" s="94"/>
      <c r="I25" s="24"/>
    </row>
    <row r="26" spans="1:12" s="21" customFormat="1" ht="15" customHeight="1" x14ac:dyDescent="0.2">
      <c r="A26" s="23">
        <v>2</v>
      </c>
      <c r="B26" s="22" t="s">
        <v>237</v>
      </c>
      <c r="C26" s="22" t="s">
        <v>238</v>
      </c>
      <c r="D26" s="44">
        <v>250</v>
      </c>
      <c r="E26" s="36" t="s">
        <v>130</v>
      </c>
      <c r="F26" s="28"/>
      <c r="G26" s="94"/>
      <c r="H26" s="94"/>
      <c r="I26" s="24"/>
      <c r="L26" s="118"/>
    </row>
    <row r="27" spans="1:12" s="21" customFormat="1" ht="15" customHeight="1" x14ac:dyDescent="0.2">
      <c r="A27" s="23">
        <v>3</v>
      </c>
      <c r="B27" s="22" t="s">
        <v>104</v>
      </c>
      <c r="C27" s="22" t="s">
        <v>239</v>
      </c>
      <c r="D27" s="44">
        <v>5</v>
      </c>
      <c r="E27" s="36" t="s">
        <v>131</v>
      </c>
      <c r="F27" s="28"/>
      <c r="G27" s="94">
        <v>50000000</v>
      </c>
      <c r="H27" s="94">
        <f>G27</f>
        <v>50000000</v>
      </c>
      <c r="I27" s="24"/>
      <c r="L27" s="118"/>
    </row>
    <row r="28" spans="1:12" s="21" customFormat="1" ht="15" customHeight="1" x14ac:dyDescent="0.2">
      <c r="A28" s="23">
        <v>4</v>
      </c>
      <c r="B28" s="22" t="s">
        <v>126</v>
      </c>
      <c r="C28" s="22" t="s">
        <v>240</v>
      </c>
      <c r="D28" s="44">
        <v>250</v>
      </c>
      <c r="E28" s="36" t="s">
        <v>130</v>
      </c>
      <c r="F28" s="28"/>
      <c r="G28" s="94"/>
      <c r="H28" s="94"/>
      <c r="I28" s="24"/>
      <c r="L28" s="118"/>
    </row>
    <row r="29" spans="1:12" s="21" customFormat="1" ht="15" customHeight="1" x14ac:dyDescent="0.2">
      <c r="A29" s="23">
        <v>5</v>
      </c>
      <c r="B29" s="22" t="s">
        <v>241</v>
      </c>
      <c r="C29" s="22" t="s">
        <v>242</v>
      </c>
      <c r="D29" s="44">
        <v>2</v>
      </c>
      <c r="E29" s="36" t="s">
        <v>131</v>
      </c>
      <c r="F29" s="28"/>
      <c r="G29" s="94"/>
      <c r="H29" s="94"/>
      <c r="I29" s="24"/>
      <c r="L29" s="118"/>
    </row>
    <row r="30" spans="1:12" s="21" customFormat="1" ht="15" customHeight="1" x14ac:dyDescent="0.2">
      <c r="A30" s="23">
        <v>6</v>
      </c>
      <c r="B30" s="22" t="s">
        <v>142</v>
      </c>
      <c r="C30" s="22" t="s">
        <v>242</v>
      </c>
      <c r="D30" s="44">
        <v>2</v>
      </c>
      <c r="E30" s="36" t="s">
        <v>131</v>
      </c>
      <c r="F30" s="28"/>
      <c r="G30" s="94"/>
      <c r="H30" s="94"/>
      <c r="I30" s="24"/>
      <c r="L30" s="118"/>
    </row>
    <row r="31" spans="1:12" s="21" customFormat="1" ht="15" customHeight="1" x14ac:dyDescent="0.2">
      <c r="A31" s="23">
        <v>7</v>
      </c>
      <c r="B31" s="22" t="s">
        <v>243</v>
      </c>
      <c r="C31" s="22" t="s">
        <v>242</v>
      </c>
      <c r="D31" s="44">
        <v>2</v>
      </c>
      <c r="E31" s="36" t="s">
        <v>131</v>
      </c>
      <c r="F31" s="28"/>
      <c r="G31" s="94"/>
      <c r="H31" s="94"/>
      <c r="I31" s="24"/>
      <c r="L31" s="118"/>
    </row>
    <row r="32" spans="1:12" s="21" customFormat="1" ht="15" customHeight="1" x14ac:dyDescent="0.2">
      <c r="A32" s="97"/>
      <c r="B32" s="98"/>
      <c r="C32" s="110"/>
      <c r="D32" s="111"/>
      <c r="E32" s="112"/>
      <c r="F32" s="113"/>
      <c r="G32" s="113"/>
      <c r="H32" s="114"/>
      <c r="I32" s="103"/>
      <c r="L32" s="116"/>
    </row>
    <row r="33" spans="1:12" s="21" customFormat="1" ht="15" customHeight="1" x14ac:dyDescent="0.2">
      <c r="A33" s="23">
        <v>1</v>
      </c>
      <c r="B33" s="22" t="s">
        <v>236</v>
      </c>
      <c r="C33" s="22" t="s">
        <v>356</v>
      </c>
      <c r="D33" s="44">
        <v>700</v>
      </c>
      <c r="E33" s="36" t="s">
        <v>130</v>
      </c>
      <c r="F33" s="28"/>
      <c r="G33" s="94">
        <v>175000000</v>
      </c>
      <c r="H33" s="94">
        <f>G33</f>
        <v>175000000</v>
      </c>
      <c r="I33" s="24"/>
    </row>
    <row r="34" spans="1:12" s="21" customFormat="1" ht="15" customHeight="1" x14ac:dyDescent="0.2">
      <c r="A34" s="23">
        <v>2</v>
      </c>
      <c r="B34" s="22" t="s">
        <v>364</v>
      </c>
      <c r="C34" s="22" t="s">
        <v>356</v>
      </c>
      <c r="D34" s="44">
        <v>5</v>
      </c>
      <c r="E34" s="36" t="s">
        <v>131</v>
      </c>
      <c r="F34" s="28"/>
      <c r="G34" s="94">
        <v>100000000</v>
      </c>
      <c r="H34" s="94">
        <f t="shared" ref="H34:H36" si="0">G34</f>
        <v>100000000</v>
      </c>
      <c r="I34" s="24"/>
      <c r="L34" s="118"/>
    </row>
    <row r="35" spans="1:12" s="21" customFormat="1" ht="15" customHeight="1" x14ac:dyDescent="0.2">
      <c r="A35" s="23">
        <v>3</v>
      </c>
      <c r="B35" s="22" t="s">
        <v>152</v>
      </c>
      <c r="C35" s="22" t="s">
        <v>356</v>
      </c>
      <c r="D35" s="44">
        <v>4</v>
      </c>
      <c r="E35" s="36" t="s">
        <v>131</v>
      </c>
      <c r="F35" s="28"/>
      <c r="G35" s="94">
        <v>80000000</v>
      </c>
      <c r="H35" s="94">
        <f t="shared" si="0"/>
        <v>80000000</v>
      </c>
      <c r="I35" s="24"/>
      <c r="L35" s="118"/>
    </row>
    <row r="36" spans="1:12" s="21" customFormat="1" ht="15" customHeight="1" x14ac:dyDescent="0.2">
      <c r="A36" s="23">
        <v>4</v>
      </c>
      <c r="B36" s="22" t="s">
        <v>365</v>
      </c>
      <c r="C36" s="22" t="s">
        <v>366</v>
      </c>
      <c r="D36" s="44">
        <v>700</v>
      </c>
      <c r="E36" s="36" t="s">
        <v>130</v>
      </c>
      <c r="F36" s="28"/>
      <c r="G36" s="94">
        <v>350000000</v>
      </c>
      <c r="H36" s="94">
        <f t="shared" si="0"/>
        <v>350000000</v>
      </c>
      <c r="I36" s="24"/>
      <c r="L36" s="118"/>
    </row>
    <row r="37" spans="1:12" s="21" customFormat="1" ht="15" customHeight="1" x14ac:dyDescent="0.2">
      <c r="A37" s="97"/>
      <c r="B37" s="98"/>
      <c r="C37" s="110"/>
      <c r="D37" s="111"/>
      <c r="E37" s="112"/>
      <c r="F37" s="113"/>
      <c r="G37" s="113"/>
      <c r="H37" s="114"/>
      <c r="I37" s="103"/>
      <c r="L37" s="116"/>
    </row>
    <row r="38" spans="1:12" s="21" customFormat="1" ht="15" customHeight="1" x14ac:dyDescent="0.2">
      <c r="A38" s="23">
        <v>1</v>
      </c>
      <c r="B38" s="22" t="s">
        <v>46</v>
      </c>
      <c r="C38" s="93" t="s">
        <v>155</v>
      </c>
      <c r="D38" s="44">
        <v>300</v>
      </c>
      <c r="E38" s="36" t="s">
        <v>130</v>
      </c>
      <c r="F38" s="28"/>
      <c r="G38" s="94">
        <v>67500000</v>
      </c>
      <c r="H38" s="94">
        <f>G38</f>
        <v>67500000</v>
      </c>
      <c r="I38" s="24"/>
    </row>
    <row r="39" spans="1:12" s="21" customFormat="1" ht="15" customHeight="1" x14ac:dyDescent="0.2">
      <c r="A39" s="23">
        <v>2</v>
      </c>
      <c r="B39" s="22" t="s">
        <v>48</v>
      </c>
      <c r="C39" s="93" t="s">
        <v>156</v>
      </c>
      <c r="D39" s="44">
        <v>20</v>
      </c>
      <c r="E39" s="36" t="s">
        <v>131</v>
      </c>
      <c r="F39" s="28"/>
      <c r="G39" s="94">
        <v>200000000</v>
      </c>
      <c r="H39" s="94">
        <f>G39</f>
        <v>200000000</v>
      </c>
      <c r="I39" s="24"/>
    </row>
    <row r="40" spans="1:12" s="21" customFormat="1" ht="15" customHeight="1" x14ac:dyDescent="0.2">
      <c r="A40" s="23">
        <v>3</v>
      </c>
      <c r="B40" s="22" t="s">
        <v>157</v>
      </c>
      <c r="C40" s="93" t="s">
        <v>158</v>
      </c>
      <c r="D40" s="44">
        <v>300</v>
      </c>
      <c r="E40" s="36" t="s">
        <v>130</v>
      </c>
      <c r="F40" s="28"/>
      <c r="G40" s="94">
        <v>75000000</v>
      </c>
      <c r="H40" s="94">
        <f>G40</f>
        <v>75000000</v>
      </c>
      <c r="I40" s="24"/>
    </row>
    <row r="41" spans="1:12" s="21" customFormat="1" ht="15" customHeight="1" x14ac:dyDescent="0.2">
      <c r="A41" s="97"/>
      <c r="B41" s="98"/>
      <c r="C41" s="120"/>
      <c r="D41" s="111"/>
      <c r="E41" s="112"/>
      <c r="F41" s="113"/>
      <c r="G41" s="102"/>
      <c r="H41" s="102"/>
      <c r="I41" s="103"/>
    </row>
    <row r="42" spans="1:12" s="21" customFormat="1" ht="15" customHeight="1" x14ac:dyDescent="0.2">
      <c r="A42" s="23">
        <v>1</v>
      </c>
      <c r="B42" s="22" t="s">
        <v>192</v>
      </c>
      <c r="C42" s="22" t="s">
        <v>177</v>
      </c>
      <c r="D42" s="44">
        <v>1000</v>
      </c>
      <c r="E42" s="36" t="s">
        <v>130</v>
      </c>
      <c r="F42" s="28"/>
      <c r="G42" s="94">
        <v>500000000</v>
      </c>
      <c r="H42" s="94">
        <f>G42</f>
        <v>500000000</v>
      </c>
      <c r="I42" s="24"/>
    </row>
    <row r="43" spans="1:12" s="21" customFormat="1" ht="15" customHeight="1" x14ac:dyDescent="0.2">
      <c r="A43" s="23">
        <v>2</v>
      </c>
      <c r="B43" s="22" t="s">
        <v>193</v>
      </c>
      <c r="C43" s="22"/>
      <c r="D43" s="44">
        <v>1500</v>
      </c>
      <c r="E43" s="36" t="s">
        <v>131</v>
      </c>
      <c r="F43" s="28"/>
      <c r="G43" s="121">
        <v>250000000</v>
      </c>
      <c r="H43" s="94">
        <f t="shared" ref="H43:H50" si="1">G43</f>
        <v>250000000</v>
      </c>
      <c r="I43" s="24"/>
    </row>
    <row r="44" spans="1:12" s="21" customFormat="1" ht="15" customHeight="1" x14ac:dyDescent="0.2">
      <c r="A44" s="23">
        <v>3</v>
      </c>
      <c r="B44" s="22" t="s">
        <v>194</v>
      </c>
      <c r="C44" s="22"/>
      <c r="D44" s="44">
        <v>20</v>
      </c>
      <c r="E44" s="36" t="s">
        <v>131</v>
      </c>
      <c r="F44" s="28"/>
      <c r="G44" s="94">
        <v>100000000</v>
      </c>
      <c r="H44" s="94">
        <f t="shared" si="1"/>
        <v>100000000</v>
      </c>
      <c r="I44" s="24"/>
      <c r="L44" s="118"/>
    </row>
    <row r="45" spans="1:12" s="21" customFormat="1" ht="15" customHeight="1" x14ac:dyDescent="0.2">
      <c r="A45" s="23">
        <v>4</v>
      </c>
      <c r="B45" s="22" t="s">
        <v>195</v>
      </c>
      <c r="C45" s="22" t="s">
        <v>177</v>
      </c>
      <c r="D45" s="44">
        <v>5</v>
      </c>
      <c r="E45" s="36" t="s">
        <v>131</v>
      </c>
      <c r="F45" s="28"/>
      <c r="G45" s="94">
        <v>50000000</v>
      </c>
      <c r="H45" s="94">
        <f t="shared" si="1"/>
        <v>50000000</v>
      </c>
      <c r="I45" s="24"/>
      <c r="L45" s="118"/>
    </row>
    <row r="46" spans="1:12" s="21" customFormat="1" ht="15" customHeight="1" x14ac:dyDescent="0.2">
      <c r="A46" s="23">
        <v>5</v>
      </c>
      <c r="B46" s="22" t="s">
        <v>196</v>
      </c>
      <c r="C46" s="22" t="s">
        <v>197</v>
      </c>
      <c r="D46" s="44">
        <v>2</v>
      </c>
      <c r="E46" s="36" t="s">
        <v>198</v>
      </c>
      <c r="F46" s="28"/>
      <c r="G46" s="94">
        <v>500000000</v>
      </c>
      <c r="H46" s="94">
        <f t="shared" si="1"/>
        <v>500000000</v>
      </c>
      <c r="I46" s="24"/>
      <c r="L46" s="118"/>
    </row>
    <row r="47" spans="1:12" s="21" customFormat="1" ht="15" customHeight="1" x14ac:dyDescent="0.2">
      <c r="A47" s="23">
        <v>6</v>
      </c>
      <c r="B47" s="22" t="s">
        <v>124</v>
      </c>
      <c r="C47" s="22" t="s">
        <v>199</v>
      </c>
      <c r="D47" s="44">
        <v>1000</v>
      </c>
      <c r="E47" s="36" t="s">
        <v>130</v>
      </c>
      <c r="F47" s="28"/>
      <c r="G47" s="94">
        <v>150000000</v>
      </c>
      <c r="H47" s="94">
        <f t="shared" si="1"/>
        <v>150000000</v>
      </c>
      <c r="I47" s="24"/>
      <c r="L47" s="118"/>
    </row>
    <row r="48" spans="1:12" s="21" customFormat="1" ht="15" customHeight="1" x14ac:dyDescent="0.2">
      <c r="A48" s="23">
        <v>7</v>
      </c>
      <c r="B48" s="22" t="s">
        <v>200</v>
      </c>
      <c r="C48" s="22" t="s">
        <v>201</v>
      </c>
      <c r="D48" s="44">
        <v>3</v>
      </c>
      <c r="E48" s="36" t="s">
        <v>131</v>
      </c>
      <c r="F48" s="28"/>
      <c r="G48" s="94">
        <v>50000000</v>
      </c>
      <c r="H48" s="94">
        <f t="shared" si="1"/>
        <v>50000000</v>
      </c>
      <c r="I48" s="24"/>
      <c r="L48" s="118"/>
    </row>
    <row r="49" spans="1:12" s="21" customFormat="1" ht="25.5" customHeight="1" x14ac:dyDescent="0.2">
      <c r="A49" s="23">
        <v>8</v>
      </c>
      <c r="B49" s="22" t="s">
        <v>202</v>
      </c>
      <c r="C49" s="22" t="s">
        <v>179</v>
      </c>
      <c r="D49" s="44">
        <v>2</v>
      </c>
      <c r="E49" s="36" t="s">
        <v>131</v>
      </c>
      <c r="F49" s="28"/>
      <c r="G49" s="94">
        <v>200000000</v>
      </c>
      <c r="H49" s="94">
        <f t="shared" si="1"/>
        <v>200000000</v>
      </c>
      <c r="I49" s="24"/>
      <c r="L49" s="118"/>
    </row>
    <row r="50" spans="1:12" s="21" customFormat="1" ht="15" customHeight="1" x14ac:dyDescent="0.2">
      <c r="A50" s="23">
        <v>9</v>
      </c>
      <c r="B50" s="22" t="s">
        <v>203</v>
      </c>
      <c r="C50" s="22" t="s">
        <v>204</v>
      </c>
      <c r="D50" s="44">
        <v>2</v>
      </c>
      <c r="E50" s="36" t="s">
        <v>131</v>
      </c>
      <c r="F50" s="28"/>
      <c r="G50" s="94">
        <v>50000000</v>
      </c>
      <c r="H50" s="94">
        <f t="shared" si="1"/>
        <v>50000000</v>
      </c>
      <c r="I50" s="24"/>
      <c r="L50" s="118"/>
    </row>
    <row r="51" spans="1:12" s="21" customFormat="1" ht="15" customHeight="1" x14ac:dyDescent="0.2">
      <c r="A51" s="97"/>
      <c r="B51" s="98"/>
      <c r="C51" s="120"/>
      <c r="D51" s="111"/>
      <c r="E51" s="112"/>
      <c r="F51" s="113"/>
      <c r="G51" s="102"/>
      <c r="H51" s="102"/>
      <c r="I51" s="103"/>
    </row>
    <row r="52" spans="1:12" s="21" customFormat="1" ht="15" customHeight="1" x14ac:dyDescent="0.2">
      <c r="A52" s="23">
        <v>1</v>
      </c>
      <c r="B52" s="22" t="s">
        <v>307</v>
      </c>
      <c r="C52" s="93" t="s">
        <v>308</v>
      </c>
      <c r="D52" s="44">
        <v>3260</v>
      </c>
      <c r="E52" s="36"/>
      <c r="F52" s="94">
        <v>5000000</v>
      </c>
      <c r="G52" s="94">
        <v>481000000</v>
      </c>
      <c r="H52" s="94">
        <f>SUM(F52:G52)</f>
        <v>486000000</v>
      </c>
      <c r="I52" s="24"/>
    </row>
    <row r="53" spans="1:12" s="21" customFormat="1" ht="15" customHeight="1" x14ac:dyDescent="0.2">
      <c r="A53" s="23">
        <v>2</v>
      </c>
      <c r="B53" s="22" t="s">
        <v>309</v>
      </c>
      <c r="C53" s="93" t="s">
        <v>297</v>
      </c>
      <c r="D53" s="44">
        <v>1</v>
      </c>
      <c r="E53" s="36" t="s">
        <v>136</v>
      </c>
      <c r="F53" s="94">
        <v>5000000</v>
      </c>
      <c r="G53" s="94">
        <v>30000000</v>
      </c>
      <c r="H53" s="94">
        <f>SUM(F53:G53)</f>
        <v>35000000</v>
      </c>
      <c r="I53" s="24"/>
    </row>
    <row r="54" spans="1:12" s="21" customFormat="1" ht="15" customHeight="1" x14ac:dyDescent="0.2">
      <c r="A54" s="23">
        <v>3</v>
      </c>
      <c r="B54" s="22" t="s">
        <v>273</v>
      </c>
      <c r="C54" s="93" t="s">
        <v>311</v>
      </c>
      <c r="D54" s="44">
        <v>4</v>
      </c>
      <c r="E54" s="36" t="s">
        <v>312</v>
      </c>
      <c r="F54" s="94"/>
      <c r="G54" s="94"/>
      <c r="H54" s="94"/>
      <c r="I54" s="24"/>
    </row>
    <row r="55" spans="1:12" s="21" customFormat="1" ht="15" customHeight="1" x14ac:dyDescent="0.2">
      <c r="A55" s="97"/>
      <c r="B55" s="98"/>
      <c r="C55" s="120"/>
      <c r="D55" s="111"/>
      <c r="E55" s="112"/>
      <c r="F55" s="113"/>
      <c r="G55" s="102"/>
      <c r="H55" s="102"/>
      <c r="I55" s="103"/>
    </row>
    <row r="56" spans="1:12" s="21" customFormat="1" ht="15" customHeight="1" x14ac:dyDescent="0.2">
      <c r="A56" s="23">
        <v>1</v>
      </c>
      <c r="B56" s="22" t="s">
        <v>46</v>
      </c>
      <c r="C56" s="93" t="s">
        <v>355</v>
      </c>
      <c r="D56" s="44">
        <v>108</v>
      </c>
      <c r="E56" s="36" t="s">
        <v>130</v>
      </c>
      <c r="F56" s="28"/>
      <c r="G56" s="94">
        <v>30780000</v>
      </c>
      <c r="H56" s="94">
        <f>G56</f>
        <v>30780000</v>
      </c>
      <c r="I56" s="24"/>
    </row>
    <row r="57" spans="1:12" s="21" customFormat="1" ht="15" customHeight="1" x14ac:dyDescent="0.2">
      <c r="A57" s="97"/>
      <c r="B57" s="98"/>
      <c r="C57" s="120"/>
      <c r="D57" s="111"/>
      <c r="E57" s="112"/>
      <c r="F57" s="113"/>
      <c r="G57" s="102"/>
      <c r="H57" s="102"/>
      <c r="I57" s="103"/>
    </row>
    <row r="58" spans="1:12" s="21" customFormat="1" ht="15" customHeight="1" x14ac:dyDescent="0.2">
      <c r="A58" s="23">
        <v>1</v>
      </c>
      <c r="B58" s="22" t="s">
        <v>46</v>
      </c>
      <c r="C58" s="93" t="s">
        <v>172</v>
      </c>
      <c r="D58" s="44">
        <v>108</v>
      </c>
      <c r="E58" s="36" t="s">
        <v>130</v>
      </c>
      <c r="F58" s="28"/>
      <c r="G58" s="94">
        <v>30780000</v>
      </c>
      <c r="H58" s="94">
        <f>G58</f>
        <v>30780000</v>
      </c>
      <c r="I58" s="24"/>
    </row>
    <row r="59" spans="1:12" s="21" customFormat="1" ht="15" customHeight="1" x14ac:dyDescent="0.2">
      <c r="A59" s="23">
        <v>2</v>
      </c>
      <c r="B59" s="22" t="s">
        <v>173</v>
      </c>
      <c r="C59" s="93" t="s">
        <v>174</v>
      </c>
      <c r="D59" s="44">
        <v>200</v>
      </c>
      <c r="E59" s="36" t="s">
        <v>130</v>
      </c>
      <c r="F59" s="28"/>
      <c r="G59" s="94">
        <v>71000000</v>
      </c>
      <c r="H59" s="94">
        <f t="shared" ref="H59:H60" si="2">G59</f>
        <v>71000000</v>
      </c>
      <c r="I59" s="24"/>
    </row>
    <row r="60" spans="1:12" s="21" customFormat="1" ht="15" customHeight="1" x14ac:dyDescent="0.2">
      <c r="A60" s="23">
        <v>3</v>
      </c>
      <c r="B60" s="22" t="s">
        <v>175</v>
      </c>
      <c r="C60" s="93" t="s">
        <v>176</v>
      </c>
      <c r="D60" s="44">
        <v>84</v>
      </c>
      <c r="E60" s="36" t="s">
        <v>130</v>
      </c>
      <c r="F60" s="94">
        <v>20000000</v>
      </c>
      <c r="G60" s="94">
        <v>139000000</v>
      </c>
      <c r="H60" s="94">
        <f t="shared" si="2"/>
        <v>139000000</v>
      </c>
      <c r="I60" s="24"/>
    </row>
    <row r="61" spans="1:12" s="21" customFormat="1" ht="15" customHeight="1" x14ac:dyDescent="0.2">
      <c r="A61" s="97"/>
      <c r="B61" s="98"/>
      <c r="C61" s="120"/>
      <c r="D61" s="111"/>
      <c r="E61" s="112"/>
      <c r="F61" s="113"/>
      <c r="G61" s="102"/>
      <c r="H61" s="102"/>
      <c r="I61" s="103"/>
    </row>
    <row r="62" spans="1:12" s="21" customFormat="1" ht="15" customHeight="1" x14ac:dyDescent="0.2">
      <c r="A62" s="23">
        <v>1</v>
      </c>
      <c r="B62" s="22" t="s">
        <v>277</v>
      </c>
      <c r="C62" s="93" t="s">
        <v>278</v>
      </c>
      <c r="D62" s="44">
        <v>3</v>
      </c>
      <c r="E62" s="36" t="s">
        <v>279</v>
      </c>
      <c r="F62" s="94">
        <v>10000000</v>
      </c>
      <c r="G62" s="94">
        <v>100000000</v>
      </c>
      <c r="H62" s="94">
        <f>G62+F62</f>
        <v>110000000</v>
      </c>
      <c r="I62" s="24"/>
    </row>
    <row r="63" spans="1:12" s="21" customFormat="1" ht="15" customHeight="1" x14ac:dyDescent="0.2">
      <c r="A63" s="23">
        <v>2</v>
      </c>
      <c r="B63" s="22" t="s">
        <v>126</v>
      </c>
      <c r="C63" s="93" t="s">
        <v>280</v>
      </c>
      <c r="D63" s="44">
        <v>8</v>
      </c>
      <c r="E63" s="36" t="s">
        <v>279</v>
      </c>
      <c r="F63" s="94">
        <v>5000000</v>
      </c>
      <c r="G63" s="94">
        <v>20000000</v>
      </c>
      <c r="H63" s="94">
        <f>G63+F63</f>
        <v>25000000</v>
      </c>
      <c r="I63" s="24"/>
    </row>
    <row r="64" spans="1:12" s="21" customFormat="1" ht="15" customHeight="1" x14ac:dyDescent="0.2">
      <c r="A64" s="23">
        <v>3</v>
      </c>
      <c r="B64" s="22" t="s">
        <v>281</v>
      </c>
      <c r="C64" s="93" t="s">
        <v>280</v>
      </c>
      <c r="D64" s="44">
        <v>8</v>
      </c>
      <c r="E64" s="36" t="s">
        <v>279</v>
      </c>
      <c r="F64" s="94">
        <v>2000000</v>
      </c>
      <c r="G64" s="94">
        <v>20000000</v>
      </c>
      <c r="H64" s="94">
        <f>G64+F64</f>
        <v>22000000</v>
      </c>
      <c r="I64" s="24"/>
    </row>
    <row r="65" spans="1:12" s="21" customFormat="1" ht="15" customHeight="1" x14ac:dyDescent="0.2">
      <c r="A65" s="23">
        <v>4</v>
      </c>
      <c r="B65" s="22" t="s">
        <v>125</v>
      </c>
      <c r="C65" s="93" t="s">
        <v>280</v>
      </c>
      <c r="D65" s="44">
        <v>8</v>
      </c>
      <c r="E65" s="36" t="s">
        <v>279</v>
      </c>
      <c r="F65" s="94">
        <v>3000000</v>
      </c>
      <c r="G65" s="94">
        <v>15000000</v>
      </c>
      <c r="H65" s="94">
        <f>G65+F65</f>
        <v>18000000</v>
      </c>
      <c r="I65" s="24"/>
    </row>
    <row r="66" spans="1:12" s="21" customFormat="1" ht="15" customHeight="1" x14ac:dyDescent="0.2">
      <c r="A66" s="23">
        <v>5</v>
      </c>
      <c r="B66" s="22" t="s">
        <v>145</v>
      </c>
      <c r="C66" s="93" t="s">
        <v>280</v>
      </c>
      <c r="D66" s="44"/>
      <c r="E66" s="36"/>
      <c r="F66" s="94">
        <v>3000000</v>
      </c>
      <c r="G66" s="94">
        <v>15000000</v>
      </c>
      <c r="H66" s="94">
        <f>G66+F66</f>
        <v>18000000</v>
      </c>
      <c r="I66" s="24"/>
    </row>
    <row r="67" spans="1:12" s="21" customFormat="1" ht="15" customHeight="1" x14ac:dyDescent="0.2">
      <c r="A67" s="97"/>
      <c r="B67" s="98"/>
      <c r="C67" s="120"/>
      <c r="D67" s="111"/>
      <c r="E67" s="112"/>
      <c r="F67" s="113"/>
      <c r="G67" s="102"/>
      <c r="H67" s="102"/>
      <c r="I67" s="103"/>
    </row>
    <row r="68" spans="1:12" s="21" customFormat="1" ht="15" customHeight="1" x14ac:dyDescent="0.2">
      <c r="A68" s="23">
        <v>1</v>
      </c>
      <c r="B68" s="22" t="s">
        <v>46</v>
      </c>
      <c r="C68" s="70" t="s">
        <v>205</v>
      </c>
      <c r="D68" s="44">
        <v>830</v>
      </c>
      <c r="E68" s="36" t="s">
        <v>130</v>
      </c>
      <c r="F68" s="28"/>
      <c r="G68" s="94"/>
      <c r="H68" s="94"/>
      <c r="I68" s="24"/>
    </row>
    <row r="69" spans="1:12" s="21" customFormat="1" ht="15" customHeight="1" x14ac:dyDescent="0.2">
      <c r="A69" s="23">
        <v>2</v>
      </c>
      <c r="B69" s="22" t="s">
        <v>48</v>
      </c>
      <c r="C69" s="70" t="s">
        <v>206</v>
      </c>
      <c r="D69" s="44">
        <v>1</v>
      </c>
      <c r="E69" s="36" t="s">
        <v>131</v>
      </c>
      <c r="F69" s="28"/>
      <c r="G69" s="94"/>
      <c r="H69" s="94"/>
      <c r="I69" s="24"/>
    </row>
    <row r="70" spans="1:12" s="21" customFormat="1" ht="15" customHeight="1" x14ac:dyDescent="0.2">
      <c r="A70" s="23">
        <v>3</v>
      </c>
      <c r="B70" s="22" t="s">
        <v>157</v>
      </c>
      <c r="C70" s="70" t="s">
        <v>206</v>
      </c>
      <c r="D70" s="44">
        <v>68.5</v>
      </c>
      <c r="E70" s="36" t="s">
        <v>130</v>
      </c>
      <c r="F70" s="28"/>
      <c r="G70" s="94"/>
      <c r="H70" s="94"/>
      <c r="I70" s="24"/>
    </row>
    <row r="71" spans="1:12" s="21" customFormat="1" ht="15" customHeight="1" x14ac:dyDescent="0.2">
      <c r="A71" s="97"/>
      <c r="B71" s="98"/>
      <c r="C71" s="110"/>
      <c r="D71" s="111"/>
      <c r="E71" s="112"/>
      <c r="F71" s="113"/>
      <c r="G71" s="113"/>
      <c r="H71" s="114"/>
      <c r="I71" s="103"/>
      <c r="L71" s="116"/>
    </row>
    <row r="72" spans="1:12" s="21" customFormat="1" ht="15" customHeight="1" x14ac:dyDescent="0.2">
      <c r="A72" s="23">
        <v>1</v>
      </c>
      <c r="B72" s="22" t="s">
        <v>218</v>
      </c>
      <c r="C72" s="22" t="s">
        <v>219</v>
      </c>
      <c r="D72" s="122">
        <v>1163.75</v>
      </c>
      <c r="E72" s="36" t="s">
        <v>130</v>
      </c>
      <c r="F72" s="28"/>
      <c r="G72" s="94">
        <v>116375000</v>
      </c>
      <c r="H72" s="94">
        <f>G72</f>
        <v>116375000</v>
      </c>
      <c r="I72" s="24"/>
    </row>
    <row r="73" spans="1:12" s="21" customFormat="1" ht="15" customHeight="1" x14ac:dyDescent="0.2">
      <c r="A73" s="23">
        <v>2</v>
      </c>
      <c r="B73" s="22" t="s">
        <v>220</v>
      </c>
      <c r="C73" s="22" t="s">
        <v>221</v>
      </c>
      <c r="D73" s="44">
        <v>2</v>
      </c>
      <c r="E73" s="36" t="s">
        <v>131</v>
      </c>
      <c r="F73" s="28"/>
      <c r="G73" s="121">
        <v>70000000</v>
      </c>
      <c r="H73" s="94">
        <f t="shared" ref="H73:H76" si="3">G73</f>
        <v>70000000</v>
      </c>
      <c r="I73" s="24"/>
    </row>
    <row r="74" spans="1:12" s="21" customFormat="1" ht="15" customHeight="1" x14ac:dyDescent="0.2">
      <c r="A74" s="23">
        <v>3</v>
      </c>
      <c r="B74" s="22" t="s">
        <v>222</v>
      </c>
      <c r="C74" s="22" t="s">
        <v>223</v>
      </c>
      <c r="D74" s="44">
        <v>130</v>
      </c>
      <c r="E74" s="36" t="s">
        <v>130</v>
      </c>
      <c r="F74" s="28"/>
      <c r="G74" s="94">
        <v>13000000</v>
      </c>
      <c r="H74" s="94">
        <f t="shared" si="3"/>
        <v>13000000</v>
      </c>
      <c r="I74" s="24"/>
      <c r="L74" s="118"/>
    </row>
    <row r="75" spans="1:12" s="21" customFormat="1" ht="15" customHeight="1" x14ac:dyDescent="0.2">
      <c r="A75" s="23">
        <v>4</v>
      </c>
      <c r="B75" s="22" t="s">
        <v>224</v>
      </c>
      <c r="C75" s="22" t="s">
        <v>225</v>
      </c>
      <c r="D75" s="44">
        <v>200</v>
      </c>
      <c r="E75" s="36" t="s">
        <v>198</v>
      </c>
      <c r="F75" s="28"/>
      <c r="G75" s="94">
        <v>20000000</v>
      </c>
      <c r="H75" s="94">
        <f t="shared" si="3"/>
        <v>20000000</v>
      </c>
      <c r="I75" s="24"/>
      <c r="L75" s="118"/>
    </row>
    <row r="76" spans="1:12" s="21" customFormat="1" ht="15" customHeight="1" x14ac:dyDescent="0.2">
      <c r="A76" s="23">
        <v>5</v>
      </c>
      <c r="B76" s="22" t="s">
        <v>226</v>
      </c>
      <c r="C76" s="22" t="s">
        <v>227</v>
      </c>
      <c r="D76" s="44">
        <v>70</v>
      </c>
      <c r="E76" s="36" t="s">
        <v>130</v>
      </c>
      <c r="F76" s="28"/>
      <c r="G76" s="94">
        <v>15000000</v>
      </c>
      <c r="H76" s="94">
        <f t="shared" si="3"/>
        <v>15000000</v>
      </c>
      <c r="I76" s="24"/>
      <c r="L76" s="118"/>
    </row>
    <row r="77" spans="1:12" s="21" customFormat="1" ht="15" customHeight="1" x14ac:dyDescent="0.2">
      <c r="A77" s="97"/>
      <c r="B77" s="98"/>
      <c r="C77" s="110"/>
      <c r="D77" s="111"/>
      <c r="E77" s="112"/>
      <c r="F77" s="113"/>
      <c r="G77" s="113"/>
      <c r="H77" s="114"/>
      <c r="I77" s="103"/>
      <c r="L77" s="116"/>
    </row>
    <row r="78" spans="1:12" s="21" customFormat="1" ht="15" customHeight="1" x14ac:dyDescent="0.2">
      <c r="A78" s="50"/>
      <c r="B78" s="52"/>
      <c r="C78" s="52"/>
      <c r="D78" s="75"/>
      <c r="E78" s="76"/>
      <c r="F78" s="76"/>
      <c r="G78" s="115"/>
      <c r="H78" s="115"/>
      <c r="I78" s="51"/>
      <c r="L78" s="118"/>
    </row>
    <row r="79" spans="1:12" s="21" customFormat="1" ht="16.5" x14ac:dyDescent="0.2">
      <c r="A79" s="50"/>
      <c r="B79" s="52"/>
      <c r="C79" s="69"/>
      <c r="D79" s="75"/>
      <c r="E79" s="76"/>
      <c r="F79" s="76"/>
      <c r="G79" s="64"/>
      <c r="H79" s="75"/>
      <c r="I79" s="51"/>
    </row>
    <row r="80" spans="1:12" ht="16.5" x14ac:dyDescent="0.25">
      <c r="C80" s="9"/>
      <c r="D80" s="9"/>
      <c r="E80" s="9"/>
      <c r="F80" s="9"/>
      <c r="G80" s="64"/>
      <c r="H80" s="9"/>
      <c r="I80" s="58"/>
    </row>
    <row r="81" spans="3:9" ht="16.5" x14ac:dyDescent="0.25">
      <c r="C81" s="11"/>
      <c r="D81" s="11"/>
      <c r="E81" s="11"/>
      <c r="F81" s="11"/>
      <c r="G81" s="65"/>
      <c r="H81" s="11"/>
      <c r="I81" s="58"/>
    </row>
    <row r="82" spans="3:9" ht="16.5" customHeight="1" x14ac:dyDescent="0.25">
      <c r="C82" s="11"/>
      <c r="D82" s="11"/>
      <c r="E82" s="11"/>
      <c r="F82" s="11"/>
      <c r="G82" s="65"/>
      <c r="H82" s="11"/>
      <c r="I82" s="59"/>
    </row>
    <row r="83" spans="3:9" ht="16.5" customHeight="1" x14ac:dyDescent="0.25">
      <c r="C83" s="11"/>
      <c r="D83" s="11"/>
      <c r="E83" s="11"/>
      <c r="F83" s="11"/>
      <c r="G83" s="65"/>
      <c r="H83" s="11"/>
      <c r="I83" s="59"/>
    </row>
  </sheetData>
  <mergeCells count="13">
    <mergeCell ref="F9:H9"/>
    <mergeCell ref="I9:I10"/>
    <mergeCell ref="C1:I1"/>
    <mergeCell ref="A3:I3"/>
    <mergeCell ref="A4:I4"/>
    <mergeCell ref="A5:I5"/>
    <mergeCell ref="A6:I6"/>
    <mergeCell ref="A7:I7"/>
    <mergeCell ref="D11:E11"/>
    <mergeCell ref="A9:A10"/>
    <mergeCell ref="B9:B10"/>
    <mergeCell ref="C9:C10"/>
    <mergeCell ref="D9:E10"/>
  </mergeCells>
  <printOptions horizontalCentered="1"/>
  <pageMargins left="0.35433070866141736" right="0.6692913385826772" top="0.74803149606299213" bottom="0.74803149606299213" header="0.6692913385826772" footer="0.39370078740157483"/>
  <pageSetup paperSize="5" orientation="landscape" horizontalDpi="4294967294" r:id="rId1"/>
  <headerFooter alignWithMargins="0">
    <oddFooter>&amp;L&amp;"Times New Roman,Italic"&amp;6                      Musrenbang Partsipatif Kel.Leuwigajah 2012</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12" sqref="D12"/>
    </sheetView>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B386"/>
  <sheetViews>
    <sheetView showGridLines="0" tabSelected="1" topLeftCell="A250" workbookViewId="0">
      <selection activeCell="C322" sqref="C322"/>
    </sheetView>
  </sheetViews>
  <sheetFormatPr defaultRowHeight="29.25" customHeight="1" x14ac:dyDescent="0.25"/>
  <cols>
    <col min="1" max="1" width="4.85546875" style="3" customWidth="1"/>
    <col min="2" max="2" width="32.28515625" style="73" customWidth="1"/>
    <col min="3" max="3" width="25.140625" style="238" customWidth="1"/>
    <col min="4" max="4" width="5.85546875" style="238" customWidth="1"/>
    <col min="5" max="5" width="7.7109375" style="238" customWidth="1"/>
    <col min="6" max="6" width="12.7109375" style="238" customWidth="1"/>
    <col min="7" max="7" width="13.85546875" style="238" customWidth="1"/>
    <col min="8" max="8" width="12.7109375" style="238" customWidth="1"/>
    <col min="9" max="9" width="13.7109375" style="265" customWidth="1"/>
    <col min="10" max="10" width="22.5703125" style="4" customWidth="1"/>
    <col min="11" max="12" width="9.140625" style="2"/>
    <col min="13" max="13" width="19.28515625" style="367" customWidth="1"/>
    <col min="14" max="14" width="6.28515625" style="383" customWidth="1"/>
    <col min="15" max="15" width="28.7109375" style="367" customWidth="1"/>
    <col min="16" max="16" width="6.42578125" style="367" customWidth="1"/>
    <col min="17" max="19" width="9.140625" style="367"/>
    <col min="20" max="16384" width="9.140625" style="2"/>
  </cols>
  <sheetData>
    <row r="1" spans="1:28" ht="12.75" customHeight="1" x14ac:dyDescent="0.25">
      <c r="A1" s="13"/>
      <c r="C1" s="434" t="s">
        <v>43</v>
      </c>
      <c r="D1" s="434"/>
      <c r="E1" s="434"/>
      <c r="F1" s="434"/>
      <c r="G1" s="434"/>
      <c r="H1" s="434"/>
      <c r="I1" s="434"/>
      <c r="J1" s="434"/>
    </row>
    <row r="2" spans="1:28" ht="12.75" customHeight="1" x14ac:dyDescent="0.25"/>
    <row r="3" spans="1:28" ht="12.75" customHeight="1" x14ac:dyDescent="0.25">
      <c r="A3" s="411" t="s">
        <v>382</v>
      </c>
      <c r="B3" s="411"/>
      <c r="C3" s="411"/>
      <c r="D3" s="411"/>
      <c r="E3" s="411"/>
      <c r="F3" s="411"/>
      <c r="G3" s="411"/>
      <c r="H3" s="411"/>
      <c r="I3" s="411"/>
      <c r="J3" s="411"/>
    </row>
    <row r="4" spans="1:28" ht="3.75" customHeight="1" x14ac:dyDescent="0.25">
      <c r="A4" s="412"/>
      <c r="B4" s="412"/>
      <c r="C4" s="412"/>
      <c r="D4" s="412"/>
      <c r="E4" s="412"/>
      <c r="F4" s="412"/>
      <c r="G4" s="412"/>
      <c r="H4" s="412"/>
      <c r="I4" s="412"/>
      <c r="J4" s="412"/>
    </row>
    <row r="5" spans="1:28" ht="12.75" customHeight="1" x14ac:dyDescent="0.25">
      <c r="A5" s="433" t="s">
        <v>8</v>
      </c>
      <c r="B5" s="433"/>
      <c r="C5" s="433"/>
      <c r="D5" s="433"/>
      <c r="E5" s="433"/>
      <c r="F5" s="433"/>
      <c r="G5" s="433"/>
      <c r="H5" s="433"/>
      <c r="I5" s="433"/>
      <c r="J5" s="433"/>
    </row>
    <row r="6" spans="1:28" ht="12.75" customHeight="1" x14ac:dyDescent="0.25">
      <c r="A6" s="433" t="s">
        <v>9</v>
      </c>
      <c r="B6" s="433"/>
      <c r="C6" s="433"/>
      <c r="D6" s="433"/>
      <c r="E6" s="433"/>
      <c r="F6" s="433"/>
      <c r="G6" s="433"/>
      <c r="H6" s="433"/>
      <c r="I6" s="433"/>
      <c r="J6" s="433"/>
      <c r="P6" s="388" t="s">
        <v>786</v>
      </c>
    </row>
    <row r="7" spans="1:28" ht="12.75" customHeight="1" x14ac:dyDescent="0.25">
      <c r="A7" s="433" t="s">
        <v>10</v>
      </c>
      <c r="B7" s="433"/>
      <c r="C7" s="433"/>
      <c r="D7" s="433"/>
      <c r="E7" s="433"/>
      <c r="F7" s="433"/>
      <c r="G7" s="433"/>
      <c r="H7" s="433"/>
      <c r="I7" s="433"/>
      <c r="J7" s="433"/>
    </row>
    <row r="8" spans="1:28" ht="12" customHeight="1" x14ac:dyDescent="0.25"/>
    <row r="9" spans="1:28" s="5" customFormat="1" ht="12.75" customHeight="1" x14ac:dyDescent="0.25">
      <c r="A9" s="406" t="s">
        <v>2</v>
      </c>
      <c r="B9" s="406" t="s">
        <v>11</v>
      </c>
      <c r="C9" s="406" t="s">
        <v>4</v>
      </c>
      <c r="D9" s="428" t="s">
        <v>13</v>
      </c>
      <c r="E9" s="429"/>
      <c r="F9" s="425" t="s">
        <v>14</v>
      </c>
      <c r="G9" s="426"/>
      <c r="H9" s="426"/>
      <c r="I9" s="427"/>
      <c r="J9" s="408" t="s">
        <v>5</v>
      </c>
      <c r="K9" s="2"/>
      <c r="L9" s="2"/>
      <c r="M9" s="408" t="s">
        <v>719</v>
      </c>
      <c r="N9" s="407" t="s">
        <v>720</v>
      </c>
      <c r="O9" s="408" t="s">
        <v>11</v>
      </c>
      <c r="P9" s="408"/>
      <c r="Q9" s="367"/>
      <c r="R9" s="367"/>
      <c r="S9" s="367"/>
      <c r="T9" s="2"/>
      <c r="U9" s="2"/>
      <c r="V9" s="2"/>
      <c r="W9" s="2"/>
      <c r="X9" s="2"/>
      <c r="Y9" s="2"/>
      <c r="Z9" s="2"/>
      <c r="AA9" s="2"/>
      <c r="AB9" s="2"/>
    </row>
    <row r="10" spans="1:28" s="5" customFormat="1" ht="12" customHeight="1" x14ac:dyDescent="0.25">
      <c r="A10" s="406"/>
      <c r="B10" s="406"/>
      <c r="C10" s="406"/>
      <c r="D10" s="430"/>
      <c r="E10" s="431"/>
      <c r="F10" s="172" t="s">
        <v>15</v>
      </c>
      <c r="G10" s="172" t="s">
        <v>16</v>
      </c>
      <c r="H10" s="172" t="s">
        <v>595</v>
      </c>
      <c r="I10" s="263" t="s">
        <v>17</v>
      </c>
      <c r="J10" s="408"/>
      <c r="K10" s="2"/>
      <c r="L10" s="2">
        <v>1</v>
      </c>
      <c r="M10" s="408"/>
      <c r="N10" s="407"/>
      <c r="O10" s="408"/>
      <c r="P10" s="408"/>
      <c r="Q10" s="367">
        <v>5</v>
      </c>
      <c r="R10" s="367">
        <v>6</v>
      </c>
      <c r="S10" s="367">
        <v>7</v>
      </c>
      <c r="T10" s="2">
        <v>8</v>
      </c>
      <c r="U10" s="2">
        <v>9</v>
      </c>
      <c r="V10" s="2">
        <v>10</v>
      </c>
      <c r="W10" s="2"/>
      <c r="X10" s="2"/>
      <c r="Y10" s="2"/>
      <c r="Z10" s="2"/>
      <c r="AA10" s="2"/>
      <c r="AB10" s="2"/>
    </row>
    <row r="11" spans="1:28" ht="12.75" x14ac:dyDescent="0.25">
      <c r="A11" s="18"/>
      <c r="B11" s="18"/>
      <c r="C11" s="18"/>
      <c r="D11" s="363"/>
      <c r="E11" s="364"/>
      <c r="F11" s="18"/>
      <c r="G11" s="18"/>
      <c r="H11" s="18"/>
      <c r="I11" s="365"/>
      <c r="J11" s="366"/>
    </row>
    <row r="12" spans="1:28" s="6" customFormat="1" ht="10.5" customHeight="1" x14ac:dyDescent="0.15">
      <c r="A12" s="7">
        <v>1</v>
      </c>
      <c r="B12" s="23">
        <f>+A12+1</f>
        <v>2</v>
      </c>
      <c r="C12" s="8">
        <f>B12+1</f>
        <v>3</v>
      </c>
      <c r="D12" s="417">
        <f>+C12+1</f>
        <v>4</v>
      </c>
      <c r="E12" s="418"/>
      <c r="F12" s="8">
        <f>D12+1</f>
        <v>5</v>
      </c>
      <c r="G12" s="8">
        <f>+F12+1</f>
        <v>6</v>
      </c>
      <c r="H12" s="8"/>
      <c r="I12" s="264">
        <f>G12+1</f>
        <v>7</v>
      </c>
      <c r="J12" s="8">
        <f>+I12+1</f>
        <v>8</v>
      </c>
      <c r="M12" s="368"/>
      <c r="N12" s="384"/>
      <c r="O12" s="368"/>
      <c r="P12" s="368"/>
      <c r="Q12" s="368"/>
      <c r="R12" s="368"/>
      <c r="S12" s="368"/>
    </row>
    <row r="13" spans="1:28" s="17" customFormat="1" ht="13.5" customHeight="1" x14ac:dyDescent="0.25">
      <c r="A13" s="14"/>
      <c r="B13" s="19"/>
      <c r="C13" s="14"/>
      <c r="D13" s="266"/>
      <c r="E13" s="267"/>
      <c r="F13" s="14"/>
      <c r="G13" s="14"/>
      <c r="H13" s="14"/>
      <c r="I13" s="268"/>
      <c r="J13" s="16"/>
      <c r="M13" s="369"/>
      <c r="N13" s="385"/>
      <c r="O13" s="369"/>
      <c r="P13" s="369"/>
      <c r="Q13" s="369"/>
      <c r="R13" s="369"/>
      <c r="S13" s="369"/>
    </row>
    <row r="14" spans="1:28" s="21" customFormat="1" ht="12.75" x14ac:dyDescent="0.2">
      <c r="A14" s="183" t="s">
        <v>6</v>
      </c>
      <c r="B14" s="184" t="s">
        <v>29</v>
      </c>
      <c r="C14" s="183"/>
      <c r="D14" s="228"/>
      <c r="E14" s="269"/>
      <c r="F14" s="183"/>
      <c r="G14" s="183"/>
      <c r="H14" s="183"/>
      <c r="I14" s="270"/>
      <c r="J14" s="249"/>
      <c r="M14" s="370" t="s">
        <v>715</v>
      </c>
      <c r="N14" s="386"/>
      <c r="O14" s="370"/>
      <c r="P14" s="370"/>
      <c r="Q14" s="370"/>
      <c r="R14" s="370"/>
      <c r="S14" s="370"/>
    </row>
    <row r="15" spans="1:28" s="189" customFormat="1" ht="25.5" x14ac:dyDescent="0.2">
      <c r="A15" s="332">
        <v>1</v>
      </c>
      <c r="B15" s="333" t="s">
        <v>485</v>
      </c>
      <c r="C15" s="237" t="s">
        <v>488</v>
      </c>
      <c r="D15" s="423" t="s">
        <v>486</v>
      </c>
      <c r="E15" s="424"/>
      <c r="F15" s="309">
        <v>2000000</v>
      </c>
      <c r="G15" s="309">
        <v>3000000</v>
      </c>
      <c r="H15" s="309"/>
      <c r="I15" s="331">
        <f>F15+G15</f>
        <v>5000000</v>
      </c>
      <c r="J15" s="242"/>
      <c r="M15" s="370" t="s">
        <v>715</v>
      </c>
      <c r="N15" s="386" t="s">
        <v>766</v>
      </c>
      <c r="O15" s="371" t="s">
        <v>721</v>
      </c>
      <c r="P15" s="388" t="s">
        <v>786</v>
      </c>
      <c r="Q15" s="371"/>
      <c r="R15" s="371"/>
      <c r="S15" s="371"/>
    </row>
    <row r="16" spans="1:28" s="189" customFormat="1" ht="25.5" x14ac:dyDescent="0.2">
      <c r="A16" s="332">
        <f>A15+1</f>
        <v>2</v>
      </c>
      <c r="B16" s="334" t="s">
        <v>487</v>
      </c>
      <c r="C16" s="237" t="s">
        <v>488</v>
      </c>
      <c r="D16" s="423" t="s">
        <v>121</v>
      </c>
      <c r="E16" s="424"/>
      <c r="F16" s="335">
        <v>50000000</v>
      </c>
      <c r="G16" s="336">
        <v>150000000</v>
      </c>
      <c r="H16" s="336"/>
      <c r="I16" s="331">
        <f>F16+G16</f>
        <v>200000000</v>
      </c>
      <c r="J16" s="242"/>
      <c r="M16" s="370" t="s">
        <v>715</v>
      </c>
      <c r="N16" s="386" t="s">
        <v>766</v>
      </c>
      <c r="O16" s="371" t="s">
        <v>822</v>
      </c>
      <c r="P16" s="388" t="s">
        <v>786</v>
      </c>
      <c r="Q16" s="371"/>
      <c r="R16" s="371"/>
      <c r="S16" s="371"/>
    </row>
    <row r="17" spans="1:19" s="189" customFormat="1" ht="25.5" x14ac:dyDescent="0.2">
      <c r="A17" s="332">
        <f t="shared" ref="A17" si="0">A16+1</f>
        <v>3</v>
      </c>
      <c r="B17" s="337" t="s">
        <v>489</v>
      </c>
      <c r="C17" s="246" t="s">
        <v>488</v>
      </c>
      <c r="D17" s="435" t="s">
        <v>490</v>
      </c>
      <c r="E17" s="436"/>
      <c r="F17" s="338">
        <v>480000</v>
      </c>
      <c r="G17" s="338">
        <v>1920000</v>
      </c>
      <c r="H17" s="338"/>
      <c r="I17" s="331">
        <f>F17+G17</f>
        <v>2400000</v>
      </c>
      <c r="J17" s="242"/>
      <c r="M17" s="370" t="s">
        <v>715</v>
      </c>
      <c r="N17" s="386" t="s">
        <v>766</v>
      </c>
      <c r="O17" s="371" t="s">
        <v>823</v>
      </c>
      <c r="P17" s="388" t="s">
        <v>786</v>
      </c>
      <c r="Q17" s="371"/>
      <c r="R17" s="371"/>
      <c r="S17" s="371"/>
    </row>
    <row r="18" spans="1:19" s="21" customFormat="1" ht="12.75" x14ac:dyDescent="0.2">
      <c r="A18" s="223"/>
      <c r="B18" s="224"/>
      <c r="C18" s="223"/>
      <c r="D18" s="231"/>
      <c r="E18" s="271"/>
      <c r="F18" s="223"/>
      <c r="G18" s="223"/>
      <c r="H18" s="223"/>
      <c r="I18" s="304"/>
      <c r="J18" s="256"/>
      <c r="M18" s="370" t="s">
        <v>715</v>
      </c>
      <c r="N18" s="386"/>
      <c r="O18" s="370"/>
      <c r="P18" s="370"/>
      <c r="Q18" s="370"/>
      <c r="R18" s="370"/>
      <c r="S18" s="370"/>
    </row>
    <row r="19" spans="1:19" s="189" customFormat="1" ht="12.75" x14ac:dyDescent="0.2">
      <c r="A19" s="332">
        <v>1</v>
      </c>
      <c r="B19" s="180" t="s">
        <v>744</v>
      </c>
      <c r="C19" s="48" t="s">
        <v>120</v>
      </c>
      <c r="D19" s="229"/>
      <c r="E19" s="272"/>
      <c r="F19" s="221"/>
      <c r="G19" s="221"/>
      <c r="H19" s="221"/>
      <c r="I19" s="301">
        <f>F19+G19</f>
        <v>0</v>
      </c>
      <c r="J19" s="242"/>
      <c r="M19" s="370" t="s">
        <v>715</v>
      </c>
      <c r="N19" s="386" t="s">
        <v>767</v>
      </c>
      <c r="O19" s="371" t="s">
        <v>823</v>
      </c>
      <c r="P19" s="388" t="s">
        <v>786</v>
      </c>
      <c r="Q19" s="371"/>
      <c r="R19" s="371"/>
      <c r="S19" s="371"/>
    </row>
    <row r="20" spans="1:19" s="189" customFormat="1" ht="12.75" x14ac:dyDescent="0.2">
      <c r="A20" s="332">
        <f>A19+1</f>
        <v>2</v>
      </c>
      <c r="B20" s="180" t="s">
        <v>745</v>
      </c>
      <c r="C20" s="48" t="s">
        <v>120</v>
      </c>
      <c r="D20" s="229"/>
      <c r="E20" s="272"/>
      <c r="F20" s="221"/>
      <c r="G20" s="221"/>
      <c r="H20" s="221"/>
      <c r="I20" s="301">
        <f>F20+G20</f>
        <v>0</v>
      </c>
      <c r="J20" s="242"/>
      <c r="M20" s="370" t="s">
        <v>715</v>
      </c>
      <c r="N20" s="386" t="s">
        <v>767</v>
      </c>
      <c r="O20" s="371" t="s">
        <v>828</v>
      </c>
      <c r="P20" s="388" t="s">
        <v>786</v>
      </c>
      <c r="Q20" s="371"/>
      <c r="R20" s="371"/>
      <c r="S20" s="371"/>
    </row>
    <row r="21" spans="1:19" s="189" customFormat="1" ht="12.75" x14ac:dyDescent="0.2">
      <c r="A21" s="332">
        <f t="shared" ref="A21" si="1">A20+1</f>
        <v>3</v>
      </c>
      <c r="B21" s="180" t="s">
        <v>746</v>
      </c>
      <c r="C21" s="23" t="s">
        <v>147</v>
      </c>
      <c r="D21" s="229"/>
      <c r="E21" s="272"/>
      <c r="F21" s="221"/>
      <c r="G21" s="221"/>
      <c r="H21" s="221"/>
      <c r="I21" s="301">
        <f>F21+G21</f>
        <v>0</v>
      </c>
      <c r="J21" s="242"/>
      <c r="M21" s="370" t="s">
        <v>715</v>
      </c>
      <c r="N21" s="386" t="s">
        <v>767</v>
      </c>
      <c r="O21" s="390" t="s">
        <v>829</v>
      </c>
      <c r="P21" s="388" t="s">
        <v>786</v>
      </c>
      <c r="Q21" s="371"/>
      <c r="R21" s="371"/>
      <c r="S21" s="371"/>
    </row>
    <row r="22" spans="1:19" s="189" customFormat="1" ht="12.75" x14ac:dyDescent="0.2">
      <c r="A22" s="223"/>
      <c r="B22" s="224"/>
      <c r="C22" s="223"/>
      <c r="D22" s="231"/>
      <c r="E22" s="271"/>
      <c r="F22" s="223"/>
      <c r="G22" s="223"/>
      <c r="H22" s="223"/>
      <c r="I22" s="304"/>
      <c r="J22" s="256"/>
      <c r="M22" s="370" t="s">
        <v>715</v>
      </c>
      <c r="N22" s="386"/>
      <c r="O22" s="371"/>
      <c r="P22" s="371"/>
      <c r="Q22" s="371"/>
      <c r="R22" s="371"/>
      <c r="S22" s="371"/>
    </row>
    <row r="23" spans="1:19" s="199" customFormat="1" ht="12.75" x14ac:dyDescent="0.2">
      <c r="A23" s="179">
        <v>1</v>
      </c>
      <c r="B23" s="22" t="s">
        <v>417</v>
      </c>
      <c r="C23" s="18" t="s">
        <v>461</v>
      </c>
      <c r="D23" s="273"/>
      <c r="E23" s="274"/>
      <c r="F23" s="197"/>
      <c r="G23" s="197"/>
      <c r="H23" s="197"/>
      <c r="I23" s="301">
        <f>F23+G23</f>
        <v>0</v>
      </c>
      <c r="J23" s="198"/>
      <c r="M23" s="370" t="s">
        <v>715</v>
      </c>
      <c r="N23" s="386" t="s">
        <v>768</v>
      </c>
      <c r="O23" s="372" t="s">
        <v>722</v>
      </c>
      <c r="P23" s="372"/>
      <c r="Q23" s="372"/>
      <c r="R23" s="372"/>
      <c r="S23" s="372"/>
    </row>
    <row r="24" spans="1:19" s="199" customFormat="1" ht="12.75" x14ac:dyDescent="0.2">
      <c r="A24" s="179">
        <v>2</v>
      </c>
      <c r="B24" s="22" t="s">
        <v>418</v>
      </c>
      <c r="C24" s="18" t="s">
        <v>461</v>
      </c>
      <c r="D24" s="273"/>
      <c r="E24" s="274"/>
      <c r="F24" s="197"/>
      <c r="G24" s="197"/>
      <c r="H24" s="197"/>
      <c r="I24" s="301">
        <f>F24+G24</f>
        <v>0</v>
      </c>
      <c r="J24" s="198"/>
      <c r="M24" s="370" t="s">
        <v>715</v>
      </c>
      <c r="N24" s="386" t="s">
        <v>768</v>
      </c>
      <c r="O24" s="372" t="s">
        <v>722</v>
      </c>
      <c r="P24" s="372"/>
      <c r="Q24" s="372"/>
      <c r="R24" s="372"/>
      <c r="S24" s="372"/>
    </row>
    <row r="25" spans="1:19" s="199" customFormat="1" ht="25.5" x14ac:dyDescent="0.2">
      <c r="A25" s="179">
        <v>3</v>
      </c>
      <c r="B25" s="22" t="s">
        <v>419</v>
      </c>
      <c r="C25" s="18" t="s">
        <v>461</v>
      </c>
      <c r="D25" s="273"/>
      <c r="E25" s="274"/>
      <c r="F25" s="197"/>
      <c r="G25" s="197"/>
      <c r="H25" s="197"/>
      <c r="I25" s="301">
        <f>F25+G25</f>
        <v>0</v>
      </c>
      <c r="J25" s="198"/>
      <c r="M25" s="370" t="s">
        <v>715</v>
      </c>
      <c r="N25" s="386" t="s">
        <v>768</v>
      </c>
      <c r="O25" s="372" t="s">
        <v>722</v>
      </c>
      <c r="P25" s="372"/>
      <c r="Q25" s="372"/>
      <c r="R25" s="372"/>
      <c r="S25" s="372"/>
    </row>
    <row r="26" spans="1:19" s="199" customFormat="1" ht="12.75" x14ac:dyDescent="0.2">
      <c r="A26" s="170"/>
      <c r="B26" s="171"/>
      <c r="C26" s="170"/>
      <c r="D26" s="275"/>
      <c r="E26" s="276"/>
      <c r="F26" s="200"/>
      <c r="G26" s="200"/>
      <c r="H26" s="200"/>
      <c r="I26" s="304"/>
      <c r="J26" s="243"/>
      <c r="M26" s="370" t="s">
        <v>715</v>
      </c>
      <c r="N26" s="386"/>
      <c r="O26" s="372"/>
      <c r="P26" s="372"/>
      <c r="Q26" s="372"/>
      <c r="R26" s="372"/>
      <c r="S26" s="372"/>
    </row>
    <row r="27" spans="1:19" s="199" customFormat="1" ht="12.75" x14ac:dyDescent="0.2">
      <c r="A27" s="332">
        <v>1</v>
      </c>
      <c r="B27" s="180" t="s">
        <v>747</v>
      </c>
      <c r="C27" s="23" t="s">
        <v>123</v>
      </c>
      <c r="D27" s="273"/>
      <c r="E27" s="274"/>
      <c r="F27" s="197"/>
      <c r="G27" s="197"/>
      <c r="H27" s="197"/>
      <c r="I27" s="301">
        <f>F27+G27</f>
        <v>0</v>
      </c>
      <c r="J27" s="198"/>
      <c r="M27" s="370" t="s">
        <v>715</v>
      </c>
      <c r="N27" s="386" t="s">
        <v>769</v>
      </c>
      <c r="O27" s="371" t="s">
        <v>835</v>
      </c>
      <c r="P27" s="372"/>
      <c r="Q27" s="372"/>
      <c r="R27" s="372"/>
      <c r="S27" s="372"/>
    </row>
    <row r="28" spans="1:19" s="199" customFormat="1" ht="12.75" x14ac:dyDescent="0.2">
      <c r="A28" s="332">
        <f>A27+1</f>
        <v>2</v>
      </c>
      <c r="B28" s="180" t="s">
        <v>748</v>
      </c>
      <c r="C28" s="23" t="s">
        <v>123</v>
      </c>
      <c r="D28" s="273"/>
      <c r="E28" s="274"/>
      <c r="F28" s="197"/>
      <c r="G28" s="197"/>
      <c r="H28" s="197"/>
      <c r="I28" s="301">
        <f>F28+G28</f>
        <v>0</v>
      </c>
      <c r="J28" s="198"/>
      <c r="M28" s="370" t="s">
        <v>715</v>
      </c>
      <c r="N28" s="386" t="s">
        <v>769</v>
      </c>
      <c r="O28" s="371" t="s">
        <v>836</v>
      </c>
      <c r="P28" s="372"/>
      <c r="Q28" s="372"/>
      <c r="R28" s="372"/>
      <c r="S28" s="372"/>
    </row>
    <row r="29" spans="1:19" s="199" customFormat="1" ht="25.5" x14ac:dyDescent="0.2">
      <c r="A29" s="332">
        <f t="shared" ref="A29" si="2">A28+1</f>
        <v>3</v>
      </c>
      <c r="B29" s="180" t="s">
        <v>749</v>
      </c>
      <c r="C29" s="23" t="s">
        <v>123</v>
      </c>
      <c r="D29" s="273"/>
      <c r="E29" s="274"/>
      <c r="F29" s="197"/>
      <c r="G29" s="197"/>
      <c r="H29" s="197"/>
      <c r="I29" s="301">
        <f>F29+G29</f>
        <v>0</v>
      </c>
      <c r="J29" s="198"/>
      <c r="M29" s="370" t="s">
        <v>715</v>
      </c>
      <c r="N29" s="386" t="s">
        <v>769</v>
      </c>
      <c r="O29" s="371" t="s">
        <v>726</v>
      </c>
      <c r="P29" s="372"/>
      <c r="Q29" s="372"/>
      <c r="R29" s="372"/>
      <c r="S29" s="372"/>
    </row>
    <row r="30" spans="1:19" s="199" customFormat="1" ht="12.75" x14ac:dyDescent="0.2">
      <c r="A30" s="170"/>
      <c r="B30" s="171"/>
      <c r="C30" s="170"/>
      <c r="D30" s="275"/>
      <c r="E30" s="276"/>
      <c r="F30" s="200"/>
      <c r="G30" s="200"/>
      <c r="H30" s="200"/>
      <c r="I30" s="304"/>
      <c r="J30" s="243"/>
      <c r="M30" s="370" t="s">
        <v>715</v>
      </c>
      <c r="N30" s="386"/>
      <c r="O30" s="372"/>
      <c r="P30" s="372"/>
      <c r="Q30" s="372"/>
      <c r="R30" s="372"/>
      <c r="S30" s="372"/>
    </row>
    <row r="31" spans="1:19" s="199" customFormat="1" ht="12.75" x14ac:dyDescent="0.2">
      <c r="A31" s="373">
        <v>1</v>
      </c>
      <c r="B31" s="355"/>
      <c r="C31" s="374" t="s">
        <v>117</v>
      </c>
      <c r="D31" s="375"/>
      <c r="E31" s="376"/>
      <c r="F31" s="374"/>
      <c r="G31" s="374"/>
      <c r="H31" s="374"/>
      <c r="I31" s="377">
        <f>F31+G31</f>
        <v>0</v>
      </c>
      <c r="J31" s="378"/>
      <c r="M31" s="370" t="s">
        <v>715</v>
      </c>
      <c r="N31" s="386" t="s">
        <v>770</v>
      </c>
      <c r="O31" s="371" t="s">
        <v>723</v>
      </c>
      <c r="P31" s="372"/>
      <c r="Q31" s="372"/>
      <c r="R31" s="372"/>
      <c r="S31" s="372"/>
    </row>
    <row r="32" spans="1:19" s="199" customFormat="1" ht="12.75" x14ac:dyDescent="0.2">
      <c r="A32" s="373">
        <f>A31+1</f>
        <v>2</v>
      </c>
      <c r="B32" s="356" t="s">
        <v>704</v>
      </c>
      <c r="C32" s="374" t="s">
        <v>117</v>
      </c>
      <c r="D32" s="375"/>
      <c r="E32" s="376"/>
      <c r="F32" s="374"/>
      <c r="G32" s="374"/>
      <c r="H32" s="374"/>
      <c r="I32" s="377">
        <f>F32+G32</f>
        <v>0</v>
      </c>
      <c r="J32" s="378"/>
      <c r="M32" s="370" t="s">
        <v>715</v>
      </c>
      <c r="N32" s="386" t="s">
        <v>770</v>
      </c>
      <c r="O32" s="371" t="s">
        <v>723</v>
      </c>
      <c r="P32" s="372"/>
      <c r="Q32" s="372"/>
      <c r="R32" s="372"/>
      <c r="S32" s="372"/>
    </row>
    <row r="33" spans="1:19" s="199" customFormat="1" ht="12.75" x14ac:dyDescent="0.2">
      <c r="A33" s="373">
        <f t="shared" ref="A33" si="3">A32+1</f>
        <v>3</v>
      </c>
      <c r="B33" s="355"/>
      <c r="C33" s="356" t="s">
        <v>734</v>
      </c>
      <c r="D33" s="375"/>
      <c r="E33" s="376"/>
      <c r="F33" s="374"/>
      <c r="G33" s="374"/>
      <c r="H33" s="374"/>
      <c r="I33" s="377">
        <f>F33+G33</f>
        <v>0</v>
      </c>
      <c r="J33" s="378"/>
      <c r="M33" s="370" t="s">
        <v>715</v>
      </c>
      <c r="N33" s="386" t="s">
        <v>770</v>
      </c>
      <c r="O33" s="371" t="s">
        <v>723</v>
      </c>
      <c r="P33" s="372"/>
      <c r="Q33" s="372"/>
      <c r="R33" s="372"/>
      <c r="S33" s="372"/>
    </row>
    <row r="34" spans="1:19" s="199" customFormat="1" ht="12.75" x14ac:dyDescent="0.2">
      <c r="A34" s="170"/>
      <c r="B34" s="171"/>
      <c r="C34" s="170"/>
      <c r="D34" s="275"/>
      <c r="E34" s="276"/>
      <c r="F34" s="200"/>
      <c r="G34" s="200"/>
      <c r="H34" s="200"/>
      <c r="I34" s="304"/>
      <c r="J34" s="243"/>
      <c r="M34" s="370" t="s">
        <v>715</v>
      </c>
      <c r="N34" s="386"/>
      <c r="O34" s="372"/>
      <c r="P34" s="372"/>
      <c r="Q34" s="372"/>
      <c r="R34" s="372"/>
      <c r="S34" s="372"/>
    </row>
    <row r="35" spans="1:19" s="199" customFormat="1" ht="12.75" x14ac:dyDescent="0.2">
      <c r="A35" s="332">
        <v>1</v>
      </c>
      <c r="B35" s="180" t="s">
        <v>809</v>
      </c>
      <c r="C35" s="23" t="s">
        <v>863</v>
      </c>
      <c r="D35" s="273"/>
      <c r="E35" s="274"/>
      <c r="F35" s="197"/>
      <c r="G35" s="197"/>
      <c r="H35" s="197"/>
      <c r="I35" s="301">
        <f>F35+G35</f>
        <v>0</v>
      </c>
      <c r="J35" s="198"/>
      <c r="M35" s="370" t="s">
        <v>715</v>
      </c>
      <c r="N35" s="386" t="s">
        <v>771</v>
      </c>
      <c r="O35" s="390" t="s">
        <v>837</v>
      </c>
      <c r="P35" s="388" t="s">
        <v>786</v>
      </c>
      <c r="Q35" s="372"/>
      <c r="R35" s="372"/>
      <c r="S35" s="372"/>
    </row>
    <row r="36" spans="1:19" s="199" customFormat="1" ht="12.75" x14ac:dyDescent="0.2">
      <c r="A36" s="332">
        <f>A35+1</f>
        <v>2</v>
      </c>
      <c r="B36" s="180" t="s">
        <v>793</v>
      </c>
      <c r="C36" s="23" t="s">
        <v>863</v>
      </c>
      <c r="D36" s="273"/>
      <c r="E36" s="274"/>
      <c r="F36" s="197"/>
      <c r="G36" s="197"/>
      <c r="H36" s="197"/>
      <c r="I36" s="301">
        <f>F36+G36</f>
        <v>0</v>
      </c>
      <c r="J36" s="198"/>
      <c r="M36" s="370" t="s">
        <v>715</v>
      </c>
      <c r="N36" s="386" t="s">
        <v>771</v>
      </c>
      <c r="O36" s="371" t="s">
        <v>838</v>
      </c>
      <c r="P36" s="388" t="s">
        <v>786</v>
      </c>
      <c r="Q36" s="372"/>
      <c r="R36" s="372"/>
      <c r="S36" s="372"/>
    </row>
    <row r="37" spans="1:19" s="199" customFormat="1" ht="12.75" x14ac:dyDescent="0.2">
      <c r="A37" s="332">
        <f t="shared" ref="A37" si="4">A36+1</f>
        <v>3</v>
      </c>
      <c r="B37" s="180" t="s">
        <v>794</v>
      </c>
      <c r="C37" s="23" t="s">
        <v>863</v>
      </c>
      <c r="D37" s="273"/>
      <c r="E37" s="274"/>
      <c r="F37" s="197"/>
      <c r="G37" s="197"/>
      <c r="H37" s="197"/>
      <c r="I37" s="301">
        <f>F37+G37</f>
        <v>0</v>
      </c>
      <c r="J37" s="198"/>
      <c r="M37" s="370" t="s">
        <v>715</v>
      </c>
      <c r="N37" s="386" t="s">
        <v>771</v>
      </c>
      <c r="O37" s="371" t="s">
        <v>823</v>
      </c>
      <c r="P37" s="388" t="s">
        <v>786</v>
      </c>
      <c r="Q37" s="372"/>
      <c r="R37" s="372"/>
      <c r="S37" s="372"/>
    </row>
    <row r="38" spans="1:19" s="199" customFormat="1" ht="12.75" x14ac:dyDescent="0.2">
      <c r="A38" s="170"/>
      <c r="B38" s="171"/>
      <c r="C38" s="170"/>
      <c r="D38" s="275"/>
      <c r="E38" s="276"/>
      <c r="F38" s="200"/>
      <c r="G38" s="200"/>
      <c r="H38" s="200"/>
      <c r="I38" s="304"/>
      <c r="J38" s="243"/>
      <c r="M38" s="370" t="s">
        <v>715</v>
      </c>
      <c r="N38" s="386"/>
      <c r="O38" s="372"/>
      <c r="P38" s="372"/>
      <c r="Q38" s="372"/>
      <c r="R38" s="372"/>
      <c r="S38" s="372"/>
    </row>
    <row r="39" spans="1:19" s="199" customFormat="1" ht="12.75" x14ac:dyDescent="0.2">
      <c r="A39" s="332">
        <v>1</v>
      </c>
      <c r="B39" s="342" t="s">
        <v>669</v>
      </c>
      <c r="C39" s="18" t="s">
        <v>343</v>
      </c>
      <c r="D39" s="273"/>
      <c r="E39" s="274"/>
      <c r="F39" s="197"/>
      <c r="G39" s="197"/>
      <c r="H39" s="197"/>
      <c r="I39" s="301">
        <f>F39+G39</f>
        <v>0</v>
      </c>
      <c r="J39" s="198"/>
      <c r="M39" s="370" t="s">
        <v>715</v>
      </c>
      <c r="N39" s="386" t="s">
        <v>772</v>
      </c>
      <c r="O39" s="372" t="s">
        <v>724</v>
      </c>
      <c r="P39" s="372"/>
      <c r="Q39" s="372"/>
      <c r="R39" s="372"/>
      <c r="S39" s="372"/>
    </row>
    <row r="40" spans="1:19" s="199" customFormat="1" ht="12.75" x14ac:dyDescent="0.2">
      <c r="A40" s="332">
        <f>A39+1</f>
        <v>2</v>
      </c>
      <c r="B40" s="344" t="s">
        <v>670</v>
      </c>
      <c r="C40" s="18" t="s">
        <v>343</v>
      </c>
      <c r="D40" s="273"/>
      <c r="E40" s="274"/>
      <c r="F40" s="197"/>
      <c r="G40" s="197"/>
      <c r="H40" s="197"/>
      <c r="I40" s="301">
        <f>F40+G40</f>
        <v>0</v>
      </c>
      <c r="J40" s="198"/>
      <c r="M40" s="370" t="s">
        <v>715</v>
      </c>
      <c r="N40" s="386" t="s">
        <v>772</v>
      </c>
      <c r="O40" s="372" t="s">
        <v>836</v>
      </c>
      <c r="P40" s="372"/>
      <c r="Q40" s="372"/>
      <c r="R40" s="372"/>
      <c r="S40" s="372"/>
    </row>
    <row r="41" spans="1:19" s="199" customFormat="1" ht="25.5" x14ac:dyDescent="0.2">
      <c r="A41" s="332">
        <f t="shared" ref="A41" si="5">A40+1</f>
        <v>3</v>
      </c>
      <c r="B41" s="344" t="s">
        <v>671</v>
      </c>
      <c r="C41" s="18" t="s">
        <v>343</v>
      </c>
      <c r="D41" s="273"/>
      <c r="E41" s="274"/>
      <c r="F41" s="197"/>
      <c r="G41" s="197"/>
      <c r="H41" s="197"/>
      <c r="I41" s="301">
        <f>F41+G41</f>
        <v>0</v>
      </c>
      <c r="J41" s="198"/>
      <c r="M41" s="370" t="s">
        <v>715</v>
      </c>
      <c r="N41" s="386" t="s">
        <v>772</v>
      </c>
      <c r="O41" s="391" t="s">
        <v>837</v>
      </c>
      <c r="P41" s="372"/>
      <c r="Q41" s="372"/>
      <c r="R41" s="372"/>
      <c r="S41" s="372"/>
    </row>
    <row r="42" spans="1:19" s="199" customFormat="1" ht="12.75" x14ac:dyDescent="0.2">
      <c r="A42" s="200"/>
      <c r="B42" s="201"/>
      <c r="C42" s="200"/>
      <c r="D42" s="275"/>
      <c r="E42" s="276"/>
      <c r="F42" s="200"/>
      <c r="G42" s="200"/>
      <c r="H42" s="200"/>
      <c r="I42" s="304"/>
      <c r="J42" s="243"/>
      <c r="M42" s="370" t="s">
        <v>715</v>
      </c>
      <c r="N42" s="386"/>
      <c r="O42" s="372"/>
      <c r="P42" s="372"/>
      <c r="Q42" s="372"/>
      <c r="R42" s="372"/>
      <c r="S42" s="372"/>
    </row>
    <row r="43" spans="1:19" s="21" customFormat="1" ht="25.5" x14ac:dyDescent="0.2">
      <c r="A43" s="332">
        <v>1</v>
      </c>
      <c r="B43" s="57" t="s">
        <v>391</v>
      </c>
      <c r="C43" s="87" t="s">
        <v>864</v>
      </c>
      <c r="D43" s="253"/>
      <c r="E43" s="169"/>
      <c r="F43" s="47"/>
      <c r="G43" s="47"/>
      <c r="H43" s="47"/>
      <c r="I43" s="301">
        <f>F43+G43</f>
        <v>0</v>
      </c>
      <c r="J43" s="24"/>
      <c r="M43" s="370" t="s">
        <v>715</v>
      </c>
      <c r="N43" s="386" t="s">
        <v>773</v>
      </c>
      <c r="O43" s="370" t="s">
        <v>841</v>
      </c>
      <c r="P43" s="370"/>
      <c r="Q43" s="370"/>
      <c r="R43" s="370"/>
      <c r="S43" s="370"/>
    </row>
    <row r="44" spans="1:19" s="21" customFormat="1" ht="25.5" x14ac:dyDescent="0.2">
      <c r="A44" s="332">
        <f>A43+1</f>
        <v>2</v>
      </c>
      <c r="B44" s="22" t="s">
        <v>392</v>
      </c>
      <c r="C44" s="87" t="s">
        <v>864</v>
      </c>
      <c r="D44" s="413"/>
      <c r="E44" s="414"/>
      <c r="F44" s="23"/>
      <c r="G44" s="23"/>
      <c r="H44" s="23"/>
      <c r="I44" s="301">
        <f>F44+G44</f>
        <v>0</v>
      </c>
      <c r="J44" s="24"/>
      <c r="M44" s="370" t="s">
        <v>715</v>
      </c>
      <c r="N44" s="386" t="s">
        <v>773</v>
      </c>
      <c r="O44" s="370" t="s">
        <v>725</v>
      </c>
      <c r="P44" s="370"/>
      <c r="Q44" s="370"/>
      <c r="R44" s="370"/>
      <c r="S44" s="370"/>
    </row>
    <row r="45" spans="1:19" s="21" customFormat="1" ht="25.5" x14ac:dyDescent="0.2">
      <c r="A45" s="332">
        <f t="shared" ref="A45" si="6">A44+1</f>
        <v>3</v>
      </c>
      <c r="B45" s="22" t="s">
        <v>393</v>
      </c>
      <c r="C45" s="87" t="s">
        <v>864</v>
      </c>
      <c r="D45" s="174"/>
      <c r="E45" s="277"/>
      <c r="F45" s="23"/>
      <c r="G45" s="23"/>
      <c r="H45" s="23"/>
      <c r="I45" s="301">
        <f>F45+G45</f>
        <v>0</v>
      </c>
      <c r="J45" s="24"/>
      <c r="M45" s="370" t="s">
        <v>715</v>
      </c>
      <c r="N45" s="386" t="s">
        <v>773</v>
      </c>
      <c r="O45" s="370" t="s">
        <v>726</v>
      </c>
      <c r="P45" s="370"/>
      <c r="Q45" s="370"/>
      <c r="R45" s="370"/>
      <c r="S45" s="370"/>
    </row>
    <row r="46" spans="1:19" s="21" customFormat="1" ht="12.75" x14ac:dyDescent="0.2">
      <c r="A46" s="170"/>
      <c r="B46" s="171"/>
      <c r="C46" s="170"/>
      <c r="D46" s="234"/>
      <c r="E46" s="279"/>
      <c r="F46" s="170"/>
      <c r="G46" s="170"/>
      <c r="H46" s="170"/>
      <c r="I46" s="304"/>
      <c r="J46" s="244"/>
      <c r="M46" s="370" t="s">
        <v>715</v>
      </c>
      <c r="N46" s="386"/>
      <c r="O46" s="370"/>
      <c r="P46" s="370"/>
      <c r="Q46" s="370"/>
      <c r="R46" s="370"/>
      <c r="S46" s="370"/>
    </row>
    <row r="47" spans="1:19" s="189" customFormat="1" ht="12.75" x14ac:dyDescent="0.2">
      <c r="A47" s="356">
        <v>1</v>
      </c>
      <c r="B47" s="355"/>
      <c r="C47" s="374" t="s">
        <v>523</v>
      </c>
      <c r="D47" s="379"/>
      <c r="E47" s="380"/>
      <c r="F47" s="356"/>
      <c r="G47" s="356"/>
      <c r="H47" s="356"/>
      <c r="I47" s="377">
        <f>F47+G47</f>
        <v>0</v>
      </c>
      <c r="J47" s="381"/>
      <c r="M47" s="370" t="s">
        <v>715</v>
      </c>
      <c r="N47" s="386" t="s">
        <v>774</v>
      </c>
      <c r="O47" s="371" t="s">
        <v>723</v>
      </c>
      <c r="P47" s="371"/>
      <c r="Q47" s="371"/>
      <c r="R47" s="371"/>
      <c r="S47" s="371"/>
    </row>
    <row r="48" spans="1:19" s="189" customFormat="1" ht="12.75" x14ac:dyDescent="0.2">
      <c r="A48" s="356">
        <v>2</v>
      </c>
      <c r="B48" s="356" t="s">
        <v>704</v>
      </c>
      <c r="C48" s="374" t="s">
        <v>523</v>
      </c>
      <c r="D48" s="379"/>
      <c r="E48" s="380"/>
      <c r="F48" s="356"/>
      <c r="G48" s="356"/>
      <c r="H48" s="356"/>
      <c r="I48" s="377">
        <f t="shared" ref="I48:I53" si="7">F48+G48</f>
        <v>0</v>
      </c>
      <c r="J48" s="381"/>
      <c r="M48" s="370" t="s">
        <v>715</v>
      </c>
      <c r="N48" s="386" t="s">
        <v>774</v>
      </c>
      <c r="O48" s="371" t="s">
        <v>723</v>
      </c>
      <c r="P48" s="371"/>
      <c r="Q48" s="371"/>
      <c r="R48" s="371"/>
      <c r="S48" s="371"/>
    </row>
    <row r="49" spans="1:19" s="189" customFormat="1" ht="12.75" x14ac:dyDescent="0.2">
      <c r="A49" s="356">
        <v>3</v>
      </c>
      <c r="B49" s="355"/>
      <c r="C49" s="374" t="s">
        <v>523</v>
      </c>
      <c r="D49" s="379"/>
      <c r="E49" s="380"/>
      <c r="F49" s="356"/>
      <c r="G49" s="356"/>
      <c r="H49" s="356"/>
      <c r="I49" s="377">
        <f t="shared" si="7"/>
        <v>0</v>
      </c>
      <c r="J49" s="381"/>
      <c r="M49" s="370" t="s">
        <v>715</v>
      </c>
      <c r="N49" s="386" t="s">
        <v>774</v>
      </c>
      <c r="O49" s="371" t="s">
        <v>723</v>
      </c>
      <c r="P49" s="371"/>
      <c r="Q49" s="371"/>
      <c r="R49" s="371"/>
      <c r="S49" s="371"/>
    </row>
    <row r="50" spans="1:19" s="189" customFormat="1" ht="12.75" x14ac:dyDescent="0.2">
      <c r="A50" s="170"/>
      <c r="B50" s="171"/>
      <c r="C50" s="170"/>
      <c r="D50" s="234"/>
      <c r="E50" s="279"/>
      <c r="F50" s="170"/>
      <c r="G50" s="170"/>
      <c r="H50" s="170"/>
      <c r="I50" s="304"/>
      <c r="J50" s="244"/>
      <c r="M50" s="370" t="s">
        <v>715</v>
      </c>
      <c r="N50" s="386"/>
      <c r="O50" s="371"/>
      <c r="P50" s="371"/>
      <c r="Q50" s="371"/>
      <c r="R50" s="371"/>
      <c r="S50" s="371"/>
    </row>
    <row r="51" spans="1:19" s="189" customFormat="1" ht="25.5" x14ac:dyDescent="0.2">
      <c r="A51" s="332">
        <v>1</v>
      </c>
      <c r="B51" s="22" t="s">
        <v>606</v>
      </c>
      <c r="C51" s="23" t="s">
        <v>122</v>
      </c>
      <c r="D51" s="174">
        <v>20</v>
      </c>
      <c r="E51" s="353" t="s">
        <v>530</v>
      </c>
      <c r="F51" s="47"/>
      <c r="G51" s="327">
        <v>5000000</v>
      </c>
      <c r="H51" s="179"/>
      <c r="I51" s="301">
        <f t="shared" si="7"/>
        <v>5000000</v>
      </c>
      <c r="J51" s="188"/>
      <c r="M51" s="370" t="s">
        <v>715</v>
      </c>
      <c r="N51" s="386" t="s">
        <v>775</v>
      </c>
      <c r="O51" s="371" t="s">
        <v>727</v>
      </c>
      <c r="P51" s="371"/>
      <c r="Q51" s="371"/>
      <c r="R51" s="371"/>
      <c r="S51" s="371"/>
    </row>
    <row r="52" spans="1:19" s="189" customFormat="1" ht="13.5" customHeight="1" x14ac:dyDescent="0.2">
      <c r="A52" s="332">
        <f>A51+1</f>
        <v>2</v>
      </c>
      <c r="B52" s="22" t="s">
        <v>607</v>
      </c>
      <c r="C52" s="23" t="s">
        <v>865</v>
      </c>
      <c r="D52" s="413" t="s">
        <v>121</v>
      </c>
      <c r="E52" s="414"/>
      <c r="F52" s="23"/>
      <c r="G52" s="327">
        <v>200000000</v>
      </c>
      <c r="H52" s="179"/>
      <c r="I52" s="301">
        <f t="shared" si="7"/>
        <v>200000000</v>
      </c>
      <c r="J52" s="188"/>
      <c r="M52" s="370" t="s">
        <v>715</v>
      </c>
      <c r="N52" s="386" t="s">
        <v>775</v>
      </c>
      <c r="O52" s="371" t="s">
        <v>728</v>
      </c>
      <c r="P52" s="371"/>
      <c r="Q52" s="371"/>
      <c r="R52" s="371"/>
      <c r="S52" s="371"/>
    </row>
    <row r="53" spans="1:19" s="189" customFormat="1" ht="13.5" customHeight="1" x14ac:dyDescent="0.2">
      <c r="A53" s="332">
        <f t="shared" ref="A53" si="8">A52+1</f>
        <v>3</v>
      </c>
      <c r="B53" s="22" t="s">
        <v>610</v>
      </c>
      <c r="C53" s="23" t="s">
        <v>608</v>
      </c>
      <c r="D53" s="174" t="s">
        <v>609</v>
      </c>
      <c r="E53" s="277"/>
      <c r="F53" s="23"/>
      <c r="G53" s="327">
        <v>5000000</v>
      </c>
      <c r="H53" s="179"/>
      <c r="I53" s="301">
        <f t="shared" si="7"/>
        <v>5000000</v>
      </c>
      <c r="J53" s="188"/>
      <c r="M53" s="370" t="s">
        <v>715</v>
      </c>
      <c r="N53" s="386" t="s">
        <v>775</v>
      </c>
      <c r="O53" s="371" t="s">
        <v>842</v>
      </c>
      <c r="P53" s="371"/>
      <c r="Q53" s="371"/>
      <c r="R53" s="371"/>
      <c r="S53" s="371"/>
    </row>
    <row r="54" spans="1:19" s="21" customFormat="1" ht="12.75" x14ac:dyDescent="0.2">
      <c r="A54" s="170"/>
      <c r="B54" s="171"/>
      <c r="C54" s="170"/>
      <c r="D54" s="234"/>
      <c r="E54" s="279"/>
      <c r="F54" s="170"/>
      <c r="G54" s="170"/>
      <c r="H54" s="170"/>
      <c r="I54" s="304"/>
      <c r="J54" s="244"/>
      <c r="M54" s="370" t="s">
        <v>715</v>
      </c>
      <c r="N54" s="386"/>
      <c r="O54" s="370"/>
      <c r="P54" s="370"/>
      <c r="Q54" s="370"/>
      <c r="R54" s="370"/>
      <c r="S54" s="370"/>
    </row>
    <row r="55" spans="1:19" s="189" customFormat="1" ht="12.75" x14ac:dyDescent="0.2">
      <c r="A55" s="332">
        <v>1</v>
      </c>
      <c r="B55" s="215" t="s">
        <v>491</v>
      </c>
      <c r="C55" s="48" t="s">
        <v>300</v>
      </c>
      <c r="D55" s="253">
        <v>1</v>
      </c>
      <c r="E55" s="169"/>
      <c r="F55" s="302"/>
      <c r="G55" s="47"/>
      <c r="H55" s="47"/>
      <c r="I55" s="301">
        <f>F55+G55</f>
        <v>0</v>
      </c>
      <c r="J55" s="188"/>
      <c r="M55" s="370" t="s">
        <v>715</v>
      </c>
      <c r="N55" s="386" t="s">
        <v>776</v>
      </c>
      <c r="O55" s="371" t="s">
        <v>844</v>
      </c>
      <c r="P55" s="371"/>
      <c r="Q55" s="371"/>
      <c r="R55" s="371"/>
      <c r="S55" s="371"/>
    </row>
    <row r="56" spans="1:19" s="189" customFormat="1" ht="12.75" x14ac:dyDescent="0.2">
      <c r="A56" s="332">
        <f>A55+1</f>
        <v>2</v>
      </c>
      <c r="B56" s="74" t="s">
        <v>492</v>
      </c>
      <c r="C56" s="48" t="s">
        <v>300</v>
      </c>
      <c r="D56" s="174">
        <v>2</v>
      </c>
      <c r="E56" s="175"/>
      <c r="F56" s="302"/>
      <c r="G56" s="327">
        <v>10000000</v>
      </c>
      <c r="H56" s="303"/>
      <c r="I56" s="301">
        <f>F56+G56</f>
        <v>10000000</v>
      </c>
      <c r="J56" s="188"/>
      <c r="M56" s="370" t="s">
        <v>715</v>
      </c>
      <c r="N56" s="386" t="s">
        <v>776</v>
      </c>
      <c r="O56" s="371" t="s">
        <v>845</v>
      </c>
      <c r="P56" s="371"/>
      <c r="Q56" s="371"/>
      <c r="R56" s="371"/>
      <c r="S56" s="371"/>
    </row>
    <row r="57" spans="1:19" s="189" customFormat="1" ht="38.25" x14ac:dyDescent="0.2">
      <c r="A57" s="332">
        <f t="shared" ref="A57" si="9">A56+1</f>
        <v>3</v>
      </c>
      <c r="B57" s="219" t="s">
        <v>596</v>
      </c>
      <c r="C57" s="255" t="s">
        <v>300</v>
      </c>
      <c r="D57" s="421" t="s">
        <v>493</v>
      </c>
      <c r="E57" s="422"/>
      <c r="F57" s="255"/>
      <c r="G57" s="255"/>
      <c r="H57" s="255"/>
      <c r="I57" s="301">
        <f>F57+G57</f>
        <v>0</v>
      </c>
      <c r="J57" s="188"/>
      <c r="M57" s="370" t="s">
        <v>715</v>
      </c>
      <c r="N57" s="386" t="s">
        <v>776</v>
      </c>
      <c r="O57" s="371" t="s">
        <v>846</v>
      </c>
      <c r="P57" s="371"/>
      <c r="Q57" s="371"/>
      <c r="R57" s="371"/>
      <c r="S57" s="371"/>
    </row>
    <row r="58" spans="1:19" s="189" customFormat="1" ht="12.75" x14ac:dyDescent="0.2">
      <c r="A58" s="170"/>
      <c r="B58" s="171"/>
      <c r="C58" s="170"/>
      <c r="D58" s="234"/>
      <c r="E58" s="279"/>
      <c r="F58" s="170"/>
      <c r="G58" s="170"/>
      <c r="H58" s="170"/>
      <c r="I58" s="304"/>
      <c r="J58" s="244"/>
      <c r="M58" s="370" t="s">
        <v>715</v>
      </c>
      <c r="N58" s="386"/>
      <c r="O58" s="371"/>
      <c r="P58" s="371"/>
      <c r="Q58" s="371"/>
      <c r="R58" s="371"/>
      <c r="S58" s="371"/>
    </row>
    <row r="59" spans="1:19" s="21" customFormat="1" ht="12.75" x14ac:dyDescent="0.2">
      <c r="A59" s="332">
        <v>1</v>
      </c>
      <c r="B59" s="57" t="s">
        <v>451</v>
      </c>
      <c r="C59" s="23" t="s">
        <v>342</v>
      </c>
      <c r="D59" s="174"/>
      <c r="E59" s="277"/>
      <c r="F59" s="23"/>
      <c r="G59" s="23"/>
      <c r="H59" s="23"/>
      <c r="I59" s="301">
        <f>F59+G59</f>
        <v>0</v>
      </c>
      <c r="J59" s="24"/>
      <c r="M59" s="370" t="s">
        <v>715</v>
      </c>
      <c r="N59" s="386" t="s">
        <v>777</v>
      </c>
      <c r="O59" s="370" t="s">
        <v>722</v>
      </c>
      <c r="P59" s="370"/>
      <c r="Q59" s="370"/>
      <c r="R59" s="370"/>
      <c r="S59" s="370"/>
    </row>
    <row r="60" spans="1:19" s="21" customFormat="1" ht="25.5" x14ac:dyDescent="0.2">
      <c r="A60" s="332">
        <f>A59+1</f>
        <v>2</v>
      </c>
      <c r="B60" s="22" t="s">
        <v>450</v>
      </c>
      <c r="C60" s="23" t="s">
        <v>432</v>
      </c>
      <c r="D60" s="174"/>
      <c r="E60" s="277"/>
      <c r="F60" s="23"/>
      <c r="G60" s="23"/>
      <c r="H60" s="23"/>
      <c r="I60" s="301">
        <f>F60+G60</f>
        <v>0</v>
      </c>
      <c r="J60" s="24"/>
      <c r="M60" s="370" t="s">
        <v>715</v>
      </c>
      <c r="N60" s="386" t="s">
        <v>777</v>
      </c>
      <c r="O60" s="370" t="s">
        <v>722</v>
      </c>
      <c r="P60" s="370"/>
      <c r="Q60" s="370"/>
      <c r="R60" s="370"/>
      <c r="S60" s="370"/>
    </row>
    <row r="61" spans="1:19" s="21" customFormat="1" ht="12.75" x14ac:dyDescent="0.2">
      <c r="A61" s="332">
        <f t="shared" ref="A61" si="10">A60+1</f>
        <v>3</v>
      </c>
      <c r="B61" s="22" t="s">
        <v>416</v>
      </c>
      <c r="C61" s="23" t="s">
        <v>432</v>
      </c>
      <c r="D61" s="174"/>
      <c r="E61" s="277"/>
      <c r="F61" s="23"/>
      <c r="G61" s="23"/>
      <c r="H61" s="23"/>
      <c r="I61" s="301">
        <f>F61+G61</f>
        <v>0</v>
      </c>
      <c r="J61" s="24"/>
      <c r="M61" s="370" t="s">
        <v>715</v>
      </c>
      <c r="N61" s="386" t="s">
        <v>777</v>
      </c>
      <c r="O61" s="370" t="s">
        <v>722</v>
      </c>
      <c r="P61" s="370"/>
      <c r="Q61" s="370"/>
      <c r="R61" s="370"/>
      <c r="S61" s="370"/>
    </row>
    <row r="62" spans="1:19" s="21" customFormat="1" ht="12.75" x14ac:dyDescent="0.2">
      <c r="A62" s="170"/>
      <c r="B62" s="171"/>
      <c r="C62" s="170"/>
      <c r="D62" s="234"/>
      <c r="E62" s="279"/>
      <c r="F62" s="170"/>
      <c r="G62" s="170"/>
      <c r="H62" s="170"/>
      <c r="I62" s="304"/>
      <c r="J62" s="244"/>
      <c r="M62" s="370" t="s">
        <v>715</v>
      </c>
      <c r="N62" s="386"/>
      <c r="O62" s="370"/>
      <c r="P62" s="370"/>
      <c r="Q62" s="370"/>
      <c r="R62" s="370"/>
      <c r="S62" s="370"/>
    </row>
    <row r="63" spans="1:19" s="21" customFormat="1" ht="25.5" x14ac:dyDescent="0.2">
      <c r="A63" s="179">
        <v>1</v>
      </c>
      <c r="B63" s="180" t="s">
        <v>705</v>
      </c>
      <c r="C63" s="18" t="s">
        <v>176</v>
      </c>
      <c r="D63" s="174">
        <v>15</v>
      </c>
      <c r="E63" s="277" t="s">
        <v>714</v>
      </c>
      <c r="F63" s="23"/>
      <c r="G63" s="361">
        <v>75000000</v>
      </c>
      <c r="H63" s="23"/>
      <c r="I63" s="301">
        <f>F63+G63</f>
        <v>75000000</v>
      </c>
      <c r="J63" s="24"/>
      <c r="M63" s="370" t="s">
        <v>715</v>
      </c>
      <c r="N63" s="386" t="s">
        <v>778</v>
      </c>
      <c r="O63" s="370" t="s">
        <v>727</v>
      </c>
      <c r="P63" s="370"/>
      <c r="Q63" s="370"/>
      <c r="R63" s="370"/>
      <c r="S63" s="370"/>
    </row>
    <row r="64" spans="1:19" s="21" customFormat="1" ht="25.5" x14ac:dyDescent="0.2">
      <c r="A64" s="179">
        <v>2</v>
      </c>
      <c r="B64" s="180" t="s">
        <v>706</v>
      </c>
      <c r="C64" s="18" t="s">
        <v>707</v>
      </c>
      <c r="D64" s="174">
        <v>2</v>
      </c>
      <c r="E64" s="277" t="s">
        <v>131</v>
      </c>
      <c r="F64" s="23"/>
      <c r="G64" s="361">
        <v>30000000</v>
      </c>
      <c r="H64" s="23"/>
      <c r="I64" s="301">
        <f>F64+G64</f>
        <v>30000000</v>
      </c>
      <c r="J64" s="24"/>
      <c r="M64" s="370" t="s">
        <v>715</v>
      </c>
      <c r="N64" s="386" t="s">
        <v>778</v>
      </c>
      <c r="O64" s="371" t="s">
        <v>728</v>
      </c>
      <c r="P64" s="370"/>
      <c r="Q64" s="370"/>
      <c r="R64" s="370"/>
      <c r="S64" s="370"/>
    </row>
    <row r="65" spans="1:19" s="21" customFormat="1" ht="12.75" x14ac:dyDescent="0.2">
      <c r="A65" s="170"/>
      <c r="B65" s="171"/>
      <c r="C65" s="170"/>
      <c r="D65" s="234"/>
      <c r="E65" s="279"/>
      <c r="F65" s="170"/>
      <c r="G65" s="170"/>
      <c r="H65" s="170"/>
      <c r="I65" s="304"/>
      <c r="J65" s="244"/>
      <c r="M65" s="370" t="s">
        <v>715</v>
      </c>
      <c r="N65" s="386"/>
      <c r="O65" s="370"/>
      <c r="P65" s="370"/>
      <c r="Q65" s="370"/>
      <c r="R65" s="370"/>
      <c r="S65" s="370"/>
    </row>
    <row r="66" spans="1:19" s="21" customFormat="1" ht="12.75" x14ac:dyDescent="0.2">
      <c r="A66" s="179">
        <v>1</v>
      </c>
      <c r="B66" s="180" t="s">
        <v>698</v>
      </c>
      <c r="C66" s="18" t="s">
        <v>699</v>
      </c>
      <c r="D66" s="174"/>
      <c r="E66" s="277"/>
      <c r="F66" s="23"/>
      <c r="G66" s="23"/>
      <c r="H66" s="23"/>
      <c r="I66" s="301">
        <f>F66+G66</f>
        <v>0</v>
      </c>
      <c r="J66" s="24"/>
      <c r="M66" s="370" t="s">
        <v>715</v>
      </c>
      <c r="N66" s="386" t="s">
        <v>779</v>
      </c>
      <c r="O66" s="390" t="s">
        <v>837</v>
      </c>
      <c r="P66" s="370"/>
      <c r="Q66" s="370"/>
      <c r="R66" s="370"/>
      <c r="S66" s="370"/>
    </row>
    <row r="67" spans="1:19" s="21" customFormat="1" ht="12.75" x14ac:dyDescent="0.2">
      <c r="A67" s="170"/>
      <c r="B67" s="171"/>
      <c r="C67" s="170"/>
      <c r="D67" s="234"/>
      <c r="E67" s="279"/>
      <c r="F67" s="170"/>
      <c r="G67" s="170"/>
      <c r="H67" s="170"/>
      <c r="I67" s="304"/>
      <c r="J67" s="244"/>
      <c r="M67" s="370" t="s">
        <v>715</v>
      </c>
      <c r="N67" s="386"/>
      <c r="O67" s="370"/>
      <c r="P67" s="370"/>
      <c r="Q67" s="370"/>
      <c r="R67" s="370"/>
      <c r="S67" s="370"/>
    </row>
    <row r="68" spans="1:19" s="21" customFormat="1" ht="12.75" x14ac:dyDescent="0.2">
      <c r="A68" s="179">
        <v>1</v>
      </c>
      <c r="B68" s="180" t="s">
        <v>627</v>
      </c>
      <c r="C68" s="18" t="s">
        <v>525</v>
      </c>
      <c r="D68" s="241"/>
      <c r="E68" s="278"/>
      <c r="F68" s="179"/>
      <c r="G68" s="179"/>
      <c r="H68" s="179"/>
      <c r="I68" s="301">
        <f>F68+G68</f>
        <v>0</v>
      </c>
      <c r="J68" s="24"/>
      <c r="M68" s="370" t="s">
        <v>715</v>
      </c>
      <c r="N68" s="386" t="s">
        <v>780</v>
      </c>
      <c r="O68" s="370" t="s">
        <v>851</v>
      </c>
      <c r="P68" s="370"/>
      <c r="Q68" s="370"/>
      <c r="R68" s="370"/>
      <c r="S68" s="370"/>
    </row>
    <row r="69" spans="1:19" s="21" customFormat="1" ht="25.5" x14ac:dyDescent="0.2">
      <c r="A69" s="179">
        <v>2</v>
      </c>
      <c r="B69" s="180" t="s">
        <v>628</v>
      </c>
      <c r="C69" s="18" t="s">
        <v>525</v>
      </c>
      <c r="D69" s="241"/>
      <c r="E69" s="278"/>
      <c r="F69" s="179"/>
      <c r="G69" s="179"/>
      <c r="H69" s="179"/>
      <c r="I69" s="301">
        <f>F69+G69</f>
        <v>0</v>
      </c>
      <c r="J69" s="24"/>
      <c r="M69" s="370" t="s">
        <v>715</v>
      </c>
      <c r="N69" s="386" t="s">
        <v>780</v>
      </c>
      <c r="O69" s="370" t="s">
        <v>852</v>
      </c>
      <c r="P69" s="370"/>
      <c r="Q69" s="370"/>
      <c r="R69" s="370"/>
      <c r="S69" s="370"/>
    </row>
    <row r="70" spans="1:19" s="21" customFormat="1" ht="12.75" x14ac:dyDescent="0.2">
      <c r="A70" s="170"/>
      <c r="B70" s="171"/>
      <c r="C70" s="170"/>
      <c r="D70" s="234"/>
      <c r="E70" s="279"/>
      <c r="F70" s="170"/>
      <c r="G70" s="170"/>
      <c r="H70" s="170"/>
      <c r="I70" s="304"/>
      <c r="J70" s="244"/>
      <c r="M70" s="370" t="s">
        <v>715</v>
      </c>
      <c r="N70" s="386"/>
      <c r="O70" s="370"/>
      <c r="P70" s="370"/>
      <c r="Q70" s="370"/>
      <c r="R70" s="370"/>
      <c r="S70" s="370"/>
    </row>
    <row r="71" spans="1:19" s="21" customFormat="1" ht="38.25" x14ac:dyDescent="0.2">
      <c r="A71" s="179">
        <v>1</v>
      </c>
      <c r="B71" s="180" t="s">
        <v>597</v>
      </c>
      <c r="C71" s="18" t="s">
        <v>526</v>
      </c>
      <c r="D71" s="241">
        <v>1</v>
      </c>
      <c r="E71" s="278" t="s">
        <v>131</v>
      </c>
      <c r="F71" s="179"/>
      <c r="G71" s="321">
        <v>50000000</v>
      </c>
      <c r="H71" s="179"/>
      <c r="I71" s="301">
        <f>F71+G71</f>
        <v>50000000</v>
      </c>
      <c r="J71" s="24"/>
      <c r="M71" s="370" t="s">
        <v>715</v>
      </c>
      <c r="N71" s="386" t="s">
        <v>781</v>
      </c>
      <c r="O71" s="370" t="s">
        <v>850</v>
      </c>
      <c r="P71" s="370"/>
      <c r="Q71" s="370"/>
      <c r="R71" s="370"/>
      <c r="S71" s="370"/>
    </row>
    <row r="72" spans="1:19" s="21" customFormat="1" ht="25.5" x14ac:dyDescent="0.2">
      <c r="A72" s="179">
        <v>2</v>
      </c>
      <c r="B72" s="180" t="s">
        <v>598</v>
      </c>
      <c r="C72" s="18" t="s">
        <v>526</v>
      </c>
      <c r="D72" s="241"/>
      <c r="E72" s="278"/>
      <c r="F72" s="179"/>
      <c r="G72" s="179"/>
      <c r="H72" s="179"/>
      <c r="I72" s="301">
        <f>F72+G72</f>
        <v>0</v>
      </c>
      <c r="J72" s="24"/>
      <c r="M72" s="370" t="s">
        <v>715</v>
      </c>
      <c r="N72" s="386" t="s">
        <v>781</v>
      </c>
      <c r="O72" s="370" t="s">
        <v>725</v>
      </c>
      <c r="P72" s="370"/>
      <c r="Q72" s="370"/>
      <c r="R72" s="370"/>
      <c r="S72" s="370"/>
    </row>
    <row r="73" spans="1:19" s="21" customFormat="1" ht="25.5" x14ac:dyDescent="0.2">
      <c r="A73" s="179">
        <v>3</v>
      </c>
      <c r="B73" s="180" t="s">
        <v>599</v>
      </c>
      <c r="C73" s="18" t="s">
        <v>526</v>
      </c>
      <c r="D73" s="241"/>
      <c r="E73" s="278"/>
      <c r="F73" s="179"/>
      <c r="G73" s="322">
        <v>20000000</v>
      </c>
      <c r="H73" s="179"/>
      <c r="I73" s="301">
        <f>F73+G73</f>
        <v>20000000</v>
      </c>
      <c r="J73" s="24"/>
      <c r="M73" s="370" t="s">
        <v>715</v>
      </c>
      <c r="N73" s="386" t="s">
        <v>781</v>
      </c>
      <c r="O73" s="370" t="s">
        <v>853</v>
      </c>
      <c r="P73" s="370"/>
      <c r="Q73" s="370"/>
      <c r="R73" s="370"/>
      <c r="S73" s="370"/>
    </row>
    <row r="74" spans="1:19" s="21" customFormat="1" ht="12.75" x14ac:dyDescent="0.2">
      <c r="A74" s="170"/>
      <c r="B74" s="171"/>
      <c r="C74" s="170"/>
      <c r="D74" s="234"/>
      <c r="E74" s="279"/>
      <c r="F74" s="170"/>
      <c r="G74" s="170"/>
      <c r="H74" s="170"/>
      <c r="I74" s="304"/>
      <c r="J74" s="244"/>
      <c r="M74" s="370" t="s">
        <v>715</v>
      </c>
      <c r="N74" s="386"/>
      <c r="O74" s="370"/>
      <c r="P74" s="370"/>
      <c r="Q74" s="370"/>
      <c r="R74" s="370"/>
      <c r="S74" s="370"/>
    </row>
    <row r="75" spans="1:19" s="21" customFormat="1" ht="12.75" x14ac:dyDescent="0.2">
      <c r="A75" s="179">
        <v>1</v>
      </c>
      <c r="B75" s="57" t="s">
        <v>171</v>
      </c>
      <c r="C75" s="18" t="s">
        <v>285</v>
      </c>
      <c r="D75" s="253">
        <v>1</v>
      </c>
      <c r="E75" s="169" t="s">
        <v>529</v>
      </c>
      <c r="F75" s="23"/>
      <c r="G75" s="23"/>
      <c r="H75" s="23"/>
      <c r="I75" s="301">
        <f t="shared" ref="I75:I81" si="11">F75+G75</f>
        <v>0</v>
      </c>
      <c r="J75" s="24"/>
      <c r="M75" s="370" t="s">
        <v>715</v>
      </c>
      <c r="N75" s="386" t="s">
        <v>782</v>
      </c>
      <c r="O75" s="370" t="s">
        <v>729</v>
      </c>
      <c r="P75" s="370"/>
      <c r="Q75" s="370"/>
      <c r="R75" s="370"/>
      <c r="S75" s="370"/>
    </row>
    <row r="76" spans="1:19" s="21" customFormat="1" ht="25.5" x14ac:dyDescent="0.2">
      <c r="A76" s="179">
        <v>2</v>
      </c>
      <c r="B76" s="340" t="s">
        <v>489</v>
      </c>
      <c r="C76" s="18" t="s">
        <v>285</v>
      </c>
      <c r="D76" s="174">
        <v>20</v>
      </c>
      <c r="E76" s="175" t="s">
        <v>530</v>
      </c>
      <c r="F76" s="23"/>
      <c r="G76" s="23"/>
      <c r="H76" s="23"/>
      <c r="I76" s="301">
        <f t="shared" si="11"/>
        <v>0</v>
      </c>
      <c r="J76" s="24"/>
      <c r="M76" s="370" t="s">
        <v>715</v>
      </c>
      <c r="N76" s="386" t="s">
        <v>782</v>
      </c>
      <c r="O76" s="370" t="s">
        <v>823</v>
      </c>
      <c r="P76" s="370"/>
      <c r="Q76" s="370"/>
      <c r="R76" s="370"/>
      <c r="S76" s="370"/>
    </row>
    <row r="77" spans="1:19" s="21" customFormat="1" ht="25.5" x14ac:dyDescent="0.2">
      <c r="A77" s="179">
        <v>3</v>
      </c>
      <c r="B77" s="341" t="s">
        <v>531</v>
      </c>
      <c r="C77" s="18" t="s">
        <v>285</v>
      </c>
      <c r="D77" s="254">
        <v>50</v>
      </c>
      <c r="E77" s="280" t="s">
        <v>530</v>
      </c>
      <c r="F77" s="255"/>
      <c r="G77" s="23"/>
      <c r="H77" s="23"/>
      <c r="I77" s="301">
        <f t="shared" si="11"/>
        <v>0</v>
      </c>
      <c r="J77" s="24"/>
      <c r="M77" s="370" t="s">
        <v>715</v>
      </c>
      <c r="N77" s="386" t="s">
        <v>782</v>
      </c>
      <c r="O77" s="370" t="s">
        <v>727</v>
      </c>
      <c r="P77" s="370"/>
      <c r="Q77" s="370"/>
      <c r="R77" s="370"/>
      <c r="S77" s="370"/>
    </row>
    <row r="78" spans="1:19" s="21" customFormat="1" ht="12.75" x14ac:dyDescent="0.2">
      <c r="A78" s="170"/>
      <c r="B78" s="171"/>
      <c r="C78" s="251"/>
      <c r="D78" s="234"/>
      <c r="E78" s="281"/>
      <c r="F78" s="279"/>
      <c r="G78" s="170"/>
      <c r="H78" s="170"/>
      <c r="I78" s="304">
        <f t="shared" si="11"/>
        <v>0</v>
      </c>
      <c r="J78" s="244"/>
      <c r="M78" s="370" t="s">
        <v>715</v>
      </c>
      <c r="N78" s="386"/>
      <c r="O78" s="370"/>
      <c r="P78" s="370"/>
      <c r="Q78" s="370"/>
      <c r="R78" s="370"/>
      <c r="S78" s="370"/>
    </row>
    <row r="79" spans="1:19" s="21" customFormat="1" ht="25.5" x14ac:dyDescent="0.2">
      <c r="A79" s="179">
        <v>1</v>
      </c>
      <c r="B79" s="210" t="s">
        <v>482</v>
      </c>
      <c r="C79" s="179" t="s">
        <v>471</v>
      </c>
      <c r="D79" s="282"/>
      <c r="E79" s="283"/>
      <c r="F79" s="305"/>
      <c r="G79" s="306">
        <v>50000000</v>
      </c>
      <c r="H79" s="306"/>
      <c r="I79" s="301">
        <f t="shared" si="11"/>
        <v>50000000</v>
      </c>
      <c r="J79" s="24"/>
      <c r="M79" s="370" t="s">
        <v>715</v>
      </c>
      <c r="N79" s="386" t="s">
        <v>783</v>
      </c>
      <c r="O79" s="370" t="s">
        <v>727</v>
      </c>
      <c r="P79" s="370"/>
      <c r="Q79" s="370"/>
      <c r="R79" s="370"/>
      <c r="S79" s="370"/>
    </row>
    <row r="80" spans="1:19" s="21" customFormat="1" ht="12.75" x14ac:dyDescent="0.2">
      <c r="A80" s="179">
        <v>2</v>
      </c>
      <c r="B80" s="218" t="s">
        <v>483</v>
      </c>
      <c r="C80" s="179" t="s">
        <v>471</v>
      </c>
      <c r="D80" s="174"/>
      <c r="E80" s="277"/>
      <c r="F80" s="23"/>
      <c r="G80" s="306">
        <v>20000000</v>
      </c>
      <c r="H80" s="306"/>
      <c r="I80" s="301">
        <f t="shared" si="11"/>
        <v>20000000</v>
      </c>
      <c r="J80" s="24"/>
      <c r="M80" s="370" t="s">
        <v>715</v>
      </c>
      <c r="N80" s="386" t="s">
        <v>783</v>
      </c>
      <c r="O80" s="370" t="s">
        <v>730</v>
      </c>
      <c r="P80" s="370"/>
      <c r="Q80" s="370"/>
      <c r="R80" s="370"/>
      <c r="S80" s="370"/>
    </row>
    <row r="81" spans="1:19" s="21" customFormat="1" ht="12.75" x14ac:dyDescent="0.2">
      <c r="A81" s="179">
        <v>3</v>
      </c>
      <c r="B81" s="210" t="s">
        <v>484</v>
      </c>
      <c r="C81" s="179" t="s">
        <v>471</v>
      </c>
      <c r="D81" s="174"/>
      <c r="E81" s="277"/>
      <c r="F81" s="23"/>
      <c r="G81" s="216">
        <v>10000000</v>
      </c>
      <c r="H81" s="306"/>
      <c r="I81" s="301">
        <f t="shared" si="11"/>
        <v>10000000</v>
      </c>
      <c r="J81" s="24"/>
      <c r="M81" s="370" t="s">
        <v>715</v>
      </c>
      <c r="N81" s="386" t="s">
        <v>783</v>
      </c>
      <c r="O81" s="370" t="s">
        <v>722</v>
      </c>
      <c r="P81" s="370"/>
      <c r="Q81" s="370"/>
      <c r="R81" s="370"/>
      <c r="S81" s="370"/>
    </row>
    <row r="82" spans="1:19" s="21" customFormat="1" ht="12.75" x14ac:dyDescent="0.2">
      <c r="A82" s="170"/>
      <c r="B82" s="171"/>
      <c r="C82" s="170"/>
      <c r="D82" s="234"/>
      <c r="E82" s="279"/>
      <c r="F82" s="170"/>
      <c r="G82" s="170"/>
      <c r="H82" s="170"/>
      <c r="I82" s="304"/>
      <c r="J82" s="244"/>
      <c r="M82" s="370" t="s">
        <v>715</v>
      </c>
      <c r="N82" s="386"/>
      <c r="O82" s="370"/>
      <c r="P82" s="370"/>
      <c r="Q82" s="370"/>
      <c r="R82" s="370"/>
      <c r="S82" s="370"/>
    </row>
    <row r="83" spans="1:19" s="21" customFormat="1" ht="25.5" x14ac:dyDescent="0.2">
      <c r="A83" s="179">
        <v>1</v>
      </c>
      <c r="B83" s="180" t="s">
        <v>758</v>
      </c>
      <c r="C83" s="23" t="s">
        <v>527</v>
      </c>
      <c r="D83" s="174"/>
      <c r="E83" s="277"/>
      <c r="F83" s="23"/>
      <c r="G83" s="23"/>
      <c r="H83" s="23"/>
      <c r="I83" s="301">
        <f>F83+G83</f>
        <v>0</v>
      </c>
      <c r="J83" s="24"/>
      <c r="M83" s="370" t="s">
        <v>715</v>
      </c>
      <c r="N83" s="386"/>
      <c r="O83" s="371" t="s">
        <v>723</v>
      </c>
      <c r="P83" s="370"/>
      <c r="Q83" s="370"/>
      <c r="R83" s="370"/>
      <c r="S83" s="370"/>
    </row>
    <row r="84" spans="1:19" s="21" customFormat="1" ht="12.75" x14ac:dyDescent="0.2">
      <c r="A84" s="179">
        <v>2</v>
      </c>
      <c r="B84" s="180" t="s">
        <v>759</v>
      </c>
      <c r="C84" s="23" t="s">
        <v>866</v>
      </c>
      <c r="D84" s="174"/>
      <c r="E84" s="277"/>
      <c r="F84" s="23"/>
      <c r="G84" s="23"/>
      <c r="H84" s="23"/>
      <c r="I84" s="301">
        <f>F84+G84</f>
        <v>0</v>
      </c>
      <c r="J84" s="24"/>
      <c r="M84" s="370" t="s">
        <v>715</v>
      </c>
      <c r="N84" s="386"/>
      <c r="O84" s="371" t="s">
        <v>723</v>
      </c>
      <c r="P84" s="370"/>
      <c r="Q84" s="370"/>
      <c r="R84" s="370"/>
      <c r="S84" s="370"/>
    </row>
    <row r="85" spans="1:19" s="21" customFormat="1" ht="12.75" x14ac:dyDescent="0.2">
      <c r="A85" s="179">
        <v>3</v>
      </c>
      <c r="B85" s="180" t="s">
        <v>760</v>
      </c>
      <c r="C85" s="23" t="s">
        <v>866</v>
      </c>
      <c r="D85" s="174"/>
      <c r="E85" s="277"/>
      <c r="F85" s="23"/>
      <c r="G85" s="23"/>
      <c r="H85" s="23"/>
      <c r="I85" s="301">
        <f>F85+G85</f>
        <v>0</v>
      </c>
      <c r="J85" s="24"/>
      <c r="M85" s="370" t="s">
        <v>715</v>
      </c>
      <c r="N85" s="386"/>
      <c r="O85" s="371" t="s">
        <v>723</v>
      </c>
      <c r="P85" s="370"/>
      <c r="Q85" s="370"/>
      <c r="R85" s="370"/>
      <c r="S85" s="370"/>
    </row>
    <row r="86" spans="1:19" s="21" customFormat="1" ht="12.75" x14ac:dyDescent="0.2">
      <c r="A86" s="170"/>
      <c r="B86" s="171"/>
      <c r="C86" s="170"/>
      <c r="D86" s="234"/>
      <c r="E86" s="279"/>
      <c r="F86" s="170"/>
      <c r="G86" s="170"/>
      <c r="H86" s="170"/>
      <c r="I86" s="304"/>
      <c r="J86" s="244"/>
      <c r="M86" s="370" t="s">
        <v>715</v>
      </c>
      <c r="N86" s="386"/>
      <c r="O86" s="370"/>
      <c r="P86" s="370"/>
      <c r="Q86" s="370"/>
      <c r="R86" s="370"/>
      <c r="S86" s="370"/>
    </row>
    <row r="87" spans="1:19" s="21" customFormat="1" ht="25.5" x14ac:dyDescent="0.2">
      <c r="A87" s="179">
        <v>1</v>
      </c>
      <c r="B87" s="180" t="s">
        <v>662</v>
      </c>
      <c r="C87" s="18" t="s">
        <v>528</v>
      </c>
      <c r="D87" s="174"/>
      <c r="E87" s="277"/>
      <c r="F87" s="23"/>
      <c r="G87" s="23"/>
      <c r="H87" s="23"/>
      <c r="I87" s="301">
        <f>F87+G87</f>
        <v>0</v>
      </c>
      <c r="J87" s="24"/>
      <c r="M87" s="370" t="s">
        <v>715</v>
      </c>
      <c r="N87" s="386" t="s">
        <v>785</v>
      </c>
      <c r="O87" s="370" t="s">
        <v>730</v>
      </c>
      <c r="P87" s="370"/>
      <c r="Q87" s="370"/>
      <c r="R87" s="370"/>
      <c r="S87" s="370"/>
    </row>
    <row r="88" spans="1:19" s="21" customFormat="1" ht="25.5" x14ac:dyDescent="0.2">
      <c r="A88" s="179">
        <v>2</v>
      </c>
      <c r="B88" s="22" t="s">
        <v>565</v>
      </c>
      <c r="C88" s="18" t="s">
        <v>528</v>
      </c>
      <c r="D88" s="174"/>
      <c r="E88" s="277"/>
      <c r="F88" s="23"/>
      <c r="G88" s="23"/>
      <c r="H88" s="23"/>
      <c r="I88" s="301">
        <f>F88+G88</f>
        <v>0</v>
      </c>
      <c r="J88" s="24"/>
      <c r="M88" s="370" t="s">
        <v>715</v>
      </c>
      <c r="N88" s="386" t="s">
        <v>785</v>
      </c>
      <c r="O88" s="370" t="s">
        <v>727</v>
      </c>
      <c r="P88" s="370"/>
      <c r="Q88" s="370"/>
      <c r="R88" s="370"/>
      <c r="S88" s="370"/>
    </row>
    <row r="89" spans="1:19" s="21" customFormat="1" ht="25.5" x14ac:dyDescent="0.2">
      <c r="A89" s="179">
        <v>3</v>
      </c>
      <c r="B89" s="22" t="s">
        <v>566</v>
      </c>
      <c r="C89" s="18" t="s">
        <v>528</v>
      </c>
      <c r="D89" s="174"/>
      <c r="E89" s="277"/>
      <c r="F89" s="23"/>
      <c r="G89" s="23"/>
      <c r="H89" s="23"/>
      <c r="I89" s="301">
        <f>F89+G89</f>
        <v>0</v>
      </c>
      <c r="J89" s="24"/>
      <c r="M89" s="370" t="s">
        <v>715</v>
      </c>
      <c r="N89" s="386" t="s">
        <v>785</v>
      </c>
      <c r="O89" s="390" t="s">
        <v>837</v>
      </c>
      <c r="P89" s="370"/>
      <c r="Q89" s="370"/>
      <c r="R89" s="370"/>
      <c r="S89" s="370"/>
    </row>
    <row r="90" spans="1:19" s="21" customFormat="1" ht="12.75" x14ac:dyDescent="0.2">
      <c r="A90" s="170"/>
      <c r="B90" s="171"/>
      <c r="C90" s="170"/>
      <c r="D90" s="234"/>
      <c r="E90" s="279"/>
      <c r="F90" s="170"/>
      <c r="G90" s="170"/>
      <c r="H90" s="170"/>
      <c r="I90" s="304"/>
      <c r="J90" s="244"/>
      <c r="M90" s="370" t="s">
        <v>715</v>
      </c>
      <c r="N90" s="386"/>
      <c r="O90" s="370"/>
      <c r="P90" s="370"/>
      <c r="Q90" s="370"/>
      <c r="R90" s="370"/>
      <c r="S90" s="370"/>
    </row>
    <row r="91" spans="1:19" s="21" customFormat="1" ht="12.75" x14ac:dyDescent="0.2">
      <c r="A91" s="23"/>
      <c r="B91" s="22"/>
      <c r="C91" s="47"/>
      <c r="D91" s="253"/>
      <c r="E91" s="177"/>
      <c r="F91" s="47"/>
      <c r="G91" s="47"/>
      <c r="H91" s="47"/>
      <c r="I91" s="301"/>
      <c r="J91" s="22"/>
      <c r="M91" s="370" t="s">
        <v>715</v>
      </c>
      <c r="N91" s="386"/>
      <c r="O91" s="370"/>
      <c r="P91" s="370"/>
      <c r="Q91" s="370"/>
      <c r="R91" s="370"/>
      <c r="S91" s="370"/>
    </row>
    <row r="92" spans="1:19" s="21" customFormat="1" ht="12.75" x14ac:dyDescent="0.2">
      <c r="A92" s="183" t="s">
        <v>28</v>
      </c>
      <c r="B92" s="184" t="s">
        <v>37</v>
      </c>
      <c r="C92" s="247"/>
      <c r="D92" s="284"/>
      <c r="E92" s="285"/>
      <c r="F92" s="247"/>
      <c r="G92" s="247"/>
      <c r="H92" s="247"/>
      <c r="I92" s="328"/>
      <c r="J92" s="196"/>
      <c r="M92" s="370" t="s">
        <v>716</v>
      </c>
      <c r="N92" s="386"/>
      <c r="O92" s="370"/>
      <c r="P92" s="370"/>
      <c r="Q92" s="370"/>
      <c r="R92" s="370"/>
      <c r="S92" s="370"/>
    </row>
    <row r="93" spans="1:19" s="189" customFormat="1" ht="12.75" x14ac:dyDescent="0.2">
      <c r="A93" s="221"/>
      <c r="B93" s="222"/>
      <c r="C93" s="225"/>
      <c r="D93" s="286"/>
      <c r="E93" s="287"/>
      <c r="F93" s="225"/>
      <c r="G93" s="225"/>
      <c r="H93" s="225"/>
      <c r="I93" s="301"/>
      <c r="J93" s="180"/>
      <c r="M93" s="370" t="s">
        <v>716</v>
      </c>
      <c r="N93" s="386"/>
      <c r="O93" s="371"/>
      <c r="P93" s="371"/>
      <c r="Q93" s="371"/>
      <c r="R93" s="371"/>
      <c r="S93" s="371"/>
    </row>
    <row r="94" spans="1:19" s="189" customFormat="1" ht="38.25" x14ac:dyDescent="0.2">
      <c r="A94" s="92">
        <v>1</v>
      </c>
      <c r="B94" s="215" t="s">
        <v>494</v>
      </c>
      <c r="C94" s="48" t="s">
        <v>488</v>
      </c>
      <c r="D94" s="413" t="s">
        <v>495</v>
      </c>
      <c r="E94" s="419"/>
      <c r="F94" s="300">
        <v>4000000</v>
      </c>
      <c r="G94" s="300">
        <v>36000000</v>
      </c>
      <c r="H94" s="300"/>
      <c r="I94" s="301">
        <f>F94+G94</f>
        <v>40000000</v>
      </c>
      <c r="J94" s="180"/>
      <c r="M94" s="370" t="s">
        <v>716</v>
      </c>
      <c r="N94" s="386" t="s">
        <v>766</v>
      </c>
      <c r="O94" s="371" t="s">
        <v>824</v>
      </c>
      <c r="P94" s="388" t="s">
        <v>786</v>
      </c>
      <c r="Q94" s="371"/>
      <c r="R94" s="371"/>
      <c r="S94" s="371"/>
    </row>
    <row r="95" spans="1:19" s="189" customFormat="1" ht="12.75" x14ac:dyDescent="0.2">
      <c r="A95" s="92">
        <f>A94+1</f>
        <v>2</v>
      </c>
      <c r="B95" s="74" t="s">
        <v>496</v>
      </c>
      <c r="C95" s="48" t="s">
        <v>488</v>
      </c>
      <c r="D95" s="413" t="s">
        <v>495</v>
      </c>
      <c r="E95" s="419"/>
      <c r="F95" s="300">
        <v>7000000</v>
      </c>
      <c r="G95" s="300">
        <v>8000000</v>
      </c>
      <c r="H95" s="300"/>
      <c r="I95" s="301">
        <f>F95+G95</f>
        <v>15000000</v>
      </c>
      <c r="J95" s="180"/>
      <c r="M95" s="370" t="s">
        <v>716</v>
      </c>
      <c r="N95" s="386" t="s">
        <v>766</v>
      </c>
      <c r="O95" s="371" t="s">
        <v>731</v>
      </c>
      <c r="P95" s="388" t="s">
        <v>786</v>
      </c>
      <c r="Q95" s="371"/>
      <c r="R95" s="371"/>
      <c r="S95" s="371"/>
    </row>
    <row r="96" spans="1:19" s="189" customFormat="1" ht="12.75" x14ac:dyDescent="0.2">
      <c r="A96" s="92">
        <f t="shared" ref="A96" si="12">A95+1</f>
        <v>3</v>
      </c>
      <c r="B96" s="74" t="s">
        <v>497</v>
      </c>
      <c r="C96" s="48" t="s">
        <v>488</v>
      </c>
      <c r="D96" s="413" t="s">
        <v>495</v>
      </c>
      <c r="E96" s="419"/>
      <c r="F96" s="300">
        <v>500000</v>
      </c>
      <c r="G96" s="300">
        <v>2500000</v>
      </c>
      <c r="H96" s="300"/>
      <c r="I96" s="301">
        <f>F96+G96</f>
        <v>3000000</v>
      </c>
      <c r="J96" s="180"/>
      <c r="M96" s="370" t="s">
        <v>716</v>
      </c>
      <c r="N96" s="386" t="s">
        <v>766</v>
      </c>
      <c r="O96" s="371" t="s">
        <v>732</v>
      </c>
      <c r="P96" s="388" t="s">
        <v>786</v>
      </c>
      <c r="Q96" s="371"/>
      <c r="R96" s="371"/>
      <c r="S96" s="371"/>
    </row>
    <row r="97" spans="1:19" s="189" customFormat="1" ht="12.75" x14ac:dyDescent="0.2">
      <c r="A97" s="226"/>
      <c r="B97" s="227"/>
      <c r="C97" s="187"/>
      <c r="D97" s="234"/>
      <c r="E97" s="235"/>
      <c r="F97" s="307"/>
      <c r="G97" s="307"/>
      <c r="H97" s="307"/>
      <c r="I97" s="304"/>
      <c r="J97" s="171"/>
      <c r="M97" s="370" t="s">
        <v>716</v>
      </c>
      <c r="N97" s="386"/>
      <c r="O97" s="371"/>
      <c r="P97" s="371"/>
      <c r="Q97" s="371"/>
      <c r="R97" s="371"/>
      <c r="S97" s="371"/>
    </row>
    <row r="98" spans="1:19" s="189" customFormat="1" ht="12.75" x14ac:dyDescent="0.2">
      <c r="A98" s="92">
        <v>1</v>
      </c>
      <c r="B98" s="74" t="s">
        <v>741</v>
      </c>
      <c r="C98" s="48" t="s">
        <v>120</v>
      </c>
      <c r="D98" s="174"/>
      <c r="E98" s="232"/>
      <c r="F98" s="300"/>
      <c r="G98" s="300"/>
      <c r="H98" s="300"/>
      <c r="I98" s="301">
        <f>F98+G98</f>
        <v>0</v>
      </c>
      <c r="J98" s="180"/>
      <c r="M98" s="370" t="s">
        <v>716</v>
      </c>
      <c r="N98" s="386" t="s">
        <v>767</v>
      </c>
      <c r="O98" s="371" t="s">
        <v>819</v>
      </c>
      <c r="P98" s="388" t="s">
        <v>786</v>
      </c>
      <c r="Q98" s="371"/>
      <c r="R98" s="371"/>
      <c r="S98" s="371"/>
    </row>
    <row r="99" spans="1:19" s="189" customFormat="1" ht="12.75" x14ac:dyDescent="0.2">
      <c r="A99" s="92">
        <f>A98+1</f>
        <v>2</v>
      </c>
      <c r="B99" s="74" t="s">
        <v>742</v>
      </c>
      <c r="C99" s="48" t="s">
        <v>120</v>
      </c>
      <c r="D99" s="174"/>
      <c r="E99" s="232"/>
      <c r="F99" s="300"/>
      <c r="G99" s="300"/>
      <c r="H99" s="300"/>
      <c r="I99" s="301">
        <f>F99+G99</f>
        <v>0</v>
      </c>
      <c r="J99" s="180"/>
      <c r="M99" s="370" t="s">
        <v>716</v>
      </c>
      <c r="N99" s="386" t="s">
        <v>767</v>
      </c>
      <c r="O99" s="371" t="s">
        <v>820</v>
      </c>
      <c r="P99" s="388" t="s">
        <v>786</v>
      </c>
      <c r="Q99" s="371"/>
      <c r="R99" s="371"/>
      <c r="S99" s="371"/>
    </row>
    <row r="100" spans="1:19" s="189" customFormat="1" ht="12.75" x14ac:dyDescent="0.2">
      <c r="A100" s="92">
        <f t="shared" ref="A100" si="13">A99+1</f>
        <v>3</v>
      </c>
      <c r="B100" s="74" t="s">
        <v>743</v>
      </c>
      <c r="C100" s="48" t="s">
        <v>120</v>
      </c>
      <c r="D100" s="174"/>
      <c r="E100" s="232"/>
      <c r="F100" s="300"/>
      <c r="G100" s="300"/>
      <c r="H100" s="300"/>
      <c r="I100" s="301">
        <f>F100+G100</f>
        <v>0</v>
      </c>
      <c r="J100" s="180"/>
      <c r="M100" s="370" t="s">
        <v>716</v>
      </c>
      <c r="N100" s="386" t="s">
        <v>767</v>
      </c>
      <c r="O100" s="371" t="s">
        <v>730</v>
      </c>
      <c r="P100" s="388" t="s">
        <v>786</v>
      </c>
      <c r="Q100" s="371"/>
      <c r="R100" s="371"/>
      <c r="S100" s="371"/>
    </row>
    <row r="101" spans="1:19" s="189" customFormat="1" ht="12.75" x14ac:dyDescent="0.2">
      <c r="A101" s="226"/>
      <c r="B101" s="227"/>
      <c r="C101" s="187"/>
      <c r="D101" s="234"/>
      <c r="E101" s="235"/>
      <c r="F101" s="307"/>
      <c r="G101" s="307"/>
      <c r="H101" s="307"/>
      <c r="I101" s="304"/>
      <c r="J101" s="171"/>
      <c r="M101" s="370" t="s">
        <v>716</v>
      </c>
      <c r="N101" s="386"/>
      <c r="O101" s="371"/>
      <c r="P101" s="371"/>
      <c r="Q101" s="371"/>
      <c r="R101" s="371"/>
      <c r="S101" s="371"/>
    </row>
    <row r="102" spans="1:19" s="189" customFormat="1" ht="12.75" x14ac:dyDescent="0.2">
      <c r="A102" s="92">
        <v>1</v>
      </c>
      <c r="B102" s="22" t="s">
        <v>424</v>
      </c>
      <c r="C102" s="18" t="s">
        <v>461</v>
      </c>
      <c r="D102" s="174"/>
      <c r="E102" s="232"/>
      <c r="F102" s="300"/>
      <c r="G102" s="300"/>
      <c r="H102" s="300"/>
      <c r="I102" s="301">
        <f>F102+G102</f>
        <v>0</v>
      </c>
      <c r="J102" s="180"/>
      <c r="M102" s="370" t="s">
        <v>716</v>
      </c>
      <c r="N102" s="386" t="s">
        <v>768</v>
      </c>
      <c r="O102" s="371" t="s">
        <v>819</v>
      </c>
      <c r="P102" s="371"/>
      <c r="Q102" s="371"/>
      <c r="R102" s="371"/>
      <c r="S102" s="371"/>
    </row>
    <row r="103" spans="1:19" s="189" customFormat="1" ht="12.75" x14ac:dyDescent="0.2">
      <c r="A103" s="92">
        <f>A102+1</f>
        <v>2</v>
      </c>
      <c r="B103" s="22" t="s">
        <v>422</v>
      </c>
      <c r="C103" s="18" t="s">
        <v>461</v>
      </c>
      <c r="D103" s="174"/>
      <c r="E103" s="232"/>
      <c r="F103" s="300"/>
      <c r="G103" s="300"/>
      <c r="H103" s="300"/>
      <c r="I103" s="301">
        <f>F103+G103</f>
        <v>0</v>
      </c>
      <c r="J103" s="180"/>
      <c r="M103" s="370" t="s">
        <v>716</v>
      </c>
      <c r="N103" s="386" t="s">
        <v>768</v>
      </c>
      <c r="O103" s="371" t="s">
        <v>730</v>
      </c>
      <c r="P103" s="371"/>
      <c r="Q103" s="371"/>
      <c r="R103" s="371"/>
      <c r="S103" s="371"/>
    </row>
    <row r="104" spans="1:19" s="189" customFormat="1" ht="12.75" x14ac:dyDescent="0.2">
      <c r="A104" s="92">
        <f t="shared" ref="A104" si="14">A103+1</f>
        <v>3</v>
      </c>
      <c r="B104" s="22" t="s">
        <v>423</v>
      </c>
      <c r="C104" s="18" t="s">
        <v>461</v>
      </c>
      <c r="D104" s="174"/>
      <c r="E104" s="232"/>
      <c r="F104" s="300"/>
      <c r="G104" s="300"/>
      <c r="H104" s="300"/>
      <c r="I104" s="301">
        <f>F104+G104</f>
        <v>0</v>
      </c>
      <c r="J104" s="180"/>
      <c r="M104" s="370" t="s">
        <v>716</v>
      </c>
      <c r="N104" s="386" t="s">
        <v>768</v>
      </c>
      <c r="O104" s="371" t="s">
        <v>733</v>
      </c>
      <c r="P104" s="371"/>
      <c r="Q104" s="371"/>
      <c r="R104" s="371"/>
      <c r="S104" s="371"/>
    </row>
    <row r="105" spans="1:19" s="189" customFormat="1" ht="12.75" x14ac:dyDescent="0.2">
      <c r="A105" s="170"/>
      <c r="B105" s="171"/>
      <c r="C105" s="170"/>
      <c r="D105" s="234"/>
      <c r="E105" s="235"/>
      <c r="F105" s="307"/>
      <c r="G105" s="307"/>
      <c r="H105" s="307"/>
      <c r="I105" s="304"/>
      <c r="J105" s="171"/>
      <c r="M105" s="370" t="s">
        <v>716</v>
      </c>
      <c r="N105" s="386"/>
      <c r="O105" s="371"/>
      <c r="P105" s="371"/>
      <c r="Q105" s="371"/>
      <c r="R105" s="371"/>
      <c r="S105" s="371"/>
    </row>
    <row r="106" spans="1:19" s="189" customFormat="1" ht="12.75" x14ac:dyDescent="0.2">
      <c r="A106" s="92">
        <v>1</v>
      </c>
      <c r="B106" s="22" t="s">
        <v>750</v>
      </c>
      <c r="C106" s="48" t="s">
        <v>123</v>
      </c>
      <c r="D106" s="174"/>
      <c r="E106" s="232"/>
      <c r="F106" s="300"/>
      <c r="G106" s="300"/>
      <c r="H106" s="300"/>
      <c r="I106" s="301">
        <f>F106+G106</f>
        <v>0</v>
      </c>
      <c r="J106" s="180"/>
      <c r="M106" s="370" t="s">
        <v>716</v>
      </c>
      <c r="N106" s="386" t="s">
        <v>769</v>
      </c>
      <c r="O106" s="371" t="s">
        <v>819</v>
      </c>
      <c r="P106" s="371"/>
      <c r="Q106" s="371"/>
      <c r="R106" s="371"/>
      <c r="S106" s="371"/>
    </row>
    <row r="107" spans="1:19" s="189" customFormat="1" ht="25.5" x14ac:dyDescent="0.2">
      <c r="A107" s="92">
        <f>A106+1</f>
        <v>2</v>
      </c>
      <c r="B107" s="22" t="s">
        <v>751</v>
      </c>
      <c r="C107" s="48" t="s">
        <v>123</v>
      </c>
      <c r="D107" s="174"/>
      <c r="E107" s="232"/>
      <c r="F107" s="300"/>
      <c r="G107" s="300"/>
      <c r="H107" s="300"/>
      <c r="I107" s="301">
        <f>F107+G107</f>
        <v>0</v>
      </c>
      <c r="J107" s="180"/>
      <c r="M107" s="370" t="s">
        <v>716</v>
      </c>
      <c r="N107" s="386" t="s">
        <v>769</v>
      </c>
      <c r="O107" s="371" t="s">
        <v>733</v>
      </c>
      <c r="P107" s="371"/>
      <c r="Q107" s="371"/>
      <c r="R107" s="371"/>
      <c r="S107" s="371"/>
    </row>
    <row r="108" spans="1:19" s="189" customFormat="1" ht="38.25" x14ac:dyDescent="0.2">
      <c r="A108" s="92">
        <f t="shared" ref="A108" si="15">A107+1</f>
        <v>3</v>
      </c>
      <c r="B108" s="22" t="s">
        <v>672</v>
      </c>
      <c r="C108" s="48" t="s">
        <v>123</v>
      </c>
      <c r="D108" s="174"/>
      <c r="E108" s="232"/>
      <c r="F108" s="300"/>
      <c r="G108" s="300"/>
      <c r="H108" s="300"/>
      <c r="I108" s="301">
        <f>F108+G108</f>
        <v>0</v>
      </c>
      <c r="J108" s="180"/>
      <c r="M108" s="370" t="s">
        <v>716</v>
      </c>
      <c r="N108" s="386" t="s">
        <v>769</v>
      </c>
      <c r="O108" s="371" t="s">
        <v>730</v>
      </c>
      <c r="P108" s="371"/>
      <c r="Q108" s="371"/>
      <c r="R108" s="371"/>
      <c r="S108" s="371"/>
    </row>
    <row r="109" spans="1:19" s="189" customFormat="1" ht="12.75" x14ac:dyDescent="0.2">
      <c r="A109" s="170"/>
      <c r="B109" s="171"/>
      <c r="C109" s="170"/>
      <c r="D109" s="234"/>
      <c r="E109" s="235"/>
      <c r="F109" s="307"/>
      <c r="G109" s="307"/>
      <c r="H109" s="307"/>
      <c r="I109" s="304"/>
      <c r="J109" s="171"/>
      <c r="M109" s="370" t="s">
        <v>716</v>
      </c>
      <c r="N109" s="386"/>
      <c r="O109" s="371"/>
      <c r="P109" s="371"/>
      <c r="Q109" s="371"/>
      <c r="R109" s="371"/>
      <c r="S109" s="371"/>
    </row>
    <row r="110" spans="1:19" s="189" customFormat="1" ht="12.75" x14ac:dyDescent="0.2">
      <c r="A110" s="389">
        <v>1</v>
      </c>
      <c r="B110" s="196"/>
      <c r="C110" s="358" t="s">
        <v>117</v>
      </c>
      <c r="D110" s="357"/>
      <c r="E110" s="403"/>
      <c r="F110" s="404"/>
      <c r="G110" s="404"/>
      <c r="H110" s="404"/>
      <c r="I110" s="328">
        <f>F110+G110</f>
        <v>0</v>
      </c>
      <c r="J110" s="196"/>
      <c r="M110" s="370" t="s">
        <v>716</v>
      </c>
      <c r="N110" s="386" t="s">
        <v>770</v>
      </c>
      <c r="O110" s="371" t="s">
        <v>723</v>
      </c>
      <c r="P110" s="371"/>
      <c r="Q110" s="371"/>
      <c r="R110" s="371"/>
      <c r="S110" s="371"/>
    </row>
    <row r="111" spans="1:19" s="189" customFormat="1" ht="12.75" x14ac:dyDescent="0.2">
      <c r="A111" s="389">
        <f>A110+1</f>
        <v>2</v>
      </c>
      <c r="B111" s="356" t="s">
        <v>704</v>
      </c>
      <c r="C111" s="358" t="s">
        <v>117</v>
      </c>
      <c r="D111" s="357"/>
      <c r="E111" s="403"/>
      <c r="F111" s="404"/>
      <c r="G111" s="404"/>
      <c r="H111" s="404"/>
      <c r="I111" s="328">
        <f>F111+G111</f>
        <v>0</v>
      </c>
      <c r="J111" s="196"/>
      <c r="M111" s="370" t="s">
        <v>716</v>
      </c>
      <c r="N111" s="386" t="s">
        <v>770</v>
      </c>
      <c r="O111" s="371" t="s">
        <v>723</v>
      </c>
      <c r="P111" s="371"/>
      <c r="Q111" s="371"/>
      <c r="R111" s="371"/>
      <c r="S111" s="371"/>
    </row>
    <row r="112" spans="1:19" s="189" customFormat="1" ht="12.75" x14ac:dyDescent="0.2">
      <c r="A112" s="389">
        <f t="shared" ref="A112" si="16">A111+1</f>
        <v>3</v>
      </c>
      <c r="B112" s="196"/>
      <c r="C112" s="358" t="s">
        <v>117</v>
      </c>
      <c r="D112" s="357"/>
      <c r="E112" s="403"/>
      <c r="F112" s="404"/>
      <c r="G112" s="404"/>
      <c r="H112" s="404"/>
      <c r="I112" s="328">
        <f>F112+G112</f>
        <v>0</v>
      </c>
      <c r="J112" s="196"/>
      <c r="M112" s="370" t="s">
        <v>716</v>
      </c>
      <c r="N112" s="386" t="s">
        <v>770</v>
      </c>
      <c r="O112" s="371" t="s">
        <v>723</v>
      </c>
      <c r="P112" s="371"/>
      <c r="Q112" s="371"/>
      <c r="R112" s="371"/>
      <c r="S112" s="371"/>
    </row>
    <row r="113" spans="1:19" s="189" customFormat="1" ht="12.75" x14ac:dyDescent="0.2">
      <c r="A113" s="170"/>
      <c r="B113" s="171"/>
      <c r="C113" s="170"/>
      <c r="D113" s="234"/>
      <c r="E113" s="235"/>
      <c r="F113" s="307"/>
      <c r="G113" s="307"/>
      <c r="H113" s="307"/>
      <c r="I113" s="304"/>
      <c r="J113" s="171"/>
      <c r="M113" s="370" t="s">
        <v>716</v>
      </c>
      <c r="N113" s="386"/>
      <c r="O113" s="371"/>
      <c r="P113" s="371"/>
      <c r="Q113" s="371"/>
      <c r="R113" s="371"/>
      <c r="S113" s="371"/>
    </row>
    <row r="114" spans="1:19" s="189" customFormat="1" ht="12.75" x14ac:dyDescent="0.2">
      <c r="A114" s="92">
        <v>1</v>
      </c>
      <c r="B114" s="22" t="s">
        <v>798</v>
      </c>
      <c r="C114" s="48" t="s">
        <v>119</v>
      </c>
      <c r="D114" s="174"/>
      <c r="E114" s="232"/>
      <c r="F114" s="300"/>
      <c r="G114" s="300"/>
      <c r="H114" s="300"/>
      <c r="I114" s="301">
        <f>F114+G114</f>
        <v>0</v>
      </c>
      <c r="J114" s="180"/>
      <c r="M114" s="370" t="s">
        <v>716</v>
      </c>
      <c r="N114" s="386" t="s">
        <v>771</v>
      </c>
      <c r="O114" s="371" t="s">
        <v>819</v>
      </c>
      <c r="P114" s="388" t="s">
        <v>786</v>
      </c>
      <c r="Q114" s="371"/>
      <c r="R114" s="371"/>
      <c r="S114" s="371"/>
    </row>
    <row r="115" spans="1:19" s="189" customFormat="1" ht="12.75" x14ac:dyDescent="0.2">
      <c r="A115" s="92">
        <f>A114+1</f>
        <v>2</v>
      </c>
      <c r="B115" s="22" t="s">
        <v>799</v>
      </c>
      <c r="C115" s="48" t="s">
        <v>119</v>
      </c>
      <c r="D115" s="174"/>
      <c r="E115" s="232"/>
      <c r="F115" s="300"/>
      <c r="G115" s="300"/>
      <c r="H115" s="300"/>
      <c r="I115" s="301">
        <f>F115+G115</f>
        <v>0</v>
      </c>
      <c r="J115" s="180"/>
      <c r="M115" s="370" t="s">
        <v>716</v>
      </c>
      <c r="N115" s="386" t="s">
        <v>771</v>
      </c>
      <c r="O115" s="371" t="s">
        <v>820</v>
      </c>
      <c r="P115" s="388" t="s">
        <v>786</v>
      </c>
      <c r="Q115" s="371"/>
      <c r="R115" s="371"/>
      <c r="S115" s="371"/>
    </row>
    <row r="116" spans="1:19" s="189" customFormat="1" ht="12.75" x14ac:dyDescent="0.2">
      <c r="A116" s="92">
        <f t="shared" ref="A116" si="17">A115+1</f>
        <v>3</v>
      </c>
      <c r="B116" s="22" t="s">
        <v>800</v>
      </c>
      <c r="C116" s="48" t="s">
        <v>119</v>
      </c>
      <c r="D116" s="174"/>
      <c r="E116" s="232"/>
      <c r="F116" s="300"/>
      <c r="G116" s="300"/>
      <c r="H116" s="300"/>
      <c r="I116" s="301">
        <f>F116+G116</f>
        <v>0</v>
      </c>
      <c r="J116" s="180"/>
      <c r="M116" s="370" t="s">
        <v>716</v>
      </c>
      <c r="N116" s="386" t="s">
        <v>771</v>
      </c>
      <c r="O116" s="371" t="s">
        <v>725</v>
      </c>
      <c r="P116" s="388" t="s">
        <v>786</v>
      </c>
      <c r="Q116" s="371"/>
      <c r="R116" s="371"/>
      <c r="S116" s="371"/>
    </row>
    <row r="117" spans="1:19" s="189" customFormat="1" ht="12.75" x14ac:dyDescent="0.2">
      <c r="A117" s="170"/>
      <c r="B117" s="171"/>
      <c r="C117" s="170"/>
      <c r="D117" s="234"/>
      <c r="E117" s="235"/>
      <c r="F117" s="307"/>
      <c r="G117" s="307"/>
      <c r="H117" s="307"/>
      <c r="I117" s="304"/>
      <c r="J117" s="171"/>
      <c r="M117" s="370" t="s">
        <v>716</v>
      </c>
      <c r="N117" s="386"/>
      <c r="O117" s="371"/>
      <c r="P117" s="371"/>
      <c r="Q117" s="371"/>
      <c r="R117" s="371"/>
      <c r="S117" s="371"/>
    </row>
    <row r="118" spans="1:19" s="189" customFormat="1" ht="38.25" x14ac:dyDescent="0.2">
      <c r="A118" s="92">
        <v>1</v>
      </c>
      <c r="B118" s="90" t="s">
        <v>672</v>
      </c>
      <c r="C118" s="48" t="s">
        <v>343</v>
      </c>
      <c r="D118" s="241"/>
      <c r="E118" s="308"/>
      <c r="F118" s="309"/>
      <c r="G118" s="309"/>
      <c r="H118" s="309"/>
      <c r="I118" s="301">
        <f>F118+G118</f>
        <v>0</v>
      </c>
      <c r="J118" s="180"/>
      <c r="M118" s="370" t="s">
        <v>716</v>
      </c>
      <c r="N118" s="386" t="s">
        <v>772</v>
      </c>
      <c r="O118" s="371" t="s">
        <v>730</v>
      </c>
      <c r="P118" s="371"/>
      <c r="Q118" s="371"/>
      <c r="R118" s="371"/>
      <c r="S118" s="371"/>
    </row>
    <row r="119" spans="1:19" s="189" customFormat="1" ht="25.5" x14ac:dyDescent="0.2">
      <c r="A119" s="92">
        <f>A118+1</f>
        <v>2</v>
      </c>
      <c r="B119" s="90" t="s">
        <v>673</v>
      </c>
      <c r="C119" s="48" t="s">
        <v>343</v>
      </c>
      <c r="D119" s="241"/>
      <c r="E119" s="308"/>
      <c r="F119" s="309"/>
      <c r="G119" s="309"/>
      <c r="H119" s="309"/>
      <c r="I119" s="301">
        <f>F119+G119</f>
        <v>0</v>
      </c>
      <c r="J119" s="180"/>
      <c r="M119" s="370" t="s">
        <v>716</v>
      </c>
      <c r="N119" s="386" t="s">
        <v>772</v>
      </c>
      <c r="O119" s="371" t="s">
        <v>840</v>
      </c>
      <c r="P119" s="371"/>
      <c r="Q119" s="371"/>
      <c r="R119" s="371"/>
      <c r="S119" s="371"/>
    </row>
    <row r="120" spans="1:19" s="189" customFormat="1" ht="12.75" x14ac:dyDescent="0.2">
      <c r="A120" s="92">
        <f t="shared" ref="A120" si="18">A119+1</f>
        <v>3</v>
      </c>
      <c r="B120" s="343" t="s">
        <v>674</v>
      </c>
      <c r="C120" s="48" t="s">
        <v>343</v>
      </c>
      <c r="D120" s="241"/>
      <c r="E120" s="308"/>
      <c r="F120" s="309"/>
      <c r="G120" s="309"/>
      <c r="H120" s="309"/>
      <c r="I120" s="301">
        <f>F120+G120</f>
        <v>0</v>
      </c>
      <c r="J120" s="180"/>
      <c r="M120" s="370" t="s">
        <v>716</v>
      </c>
      <c r="N120" s="386" t="s">
        <v>772</v>
      </c>
      <c r="O120" s="371" t="s">
        <v>819</v>
      </c>
      <c r="P120" s="371"/>
      <c r="Q120" s="371"/>
      <c r="R120" s="371"/>
      <c r="S120" s="371"/>
    </row>
    <row r="121" spans="1:19" s="189" customFormat="1" ht="12.75" x14ac:dyDescent="0.2">
      <c r="A121" s="170"/>
      <c r="B121" s="171"/>
      <c r="C121" s="170"/>
      <c r="D121" s="234"/>
      <c r="E121" s="235"/>
      <c r="F121" s="307"/>
      <c r="G121" s="307"/>
      <c r="H121" s="307"/>
      <c r="I121" s="304"/>
      <c r="J121" s="171"/>
      <c r="M121" s="370" t="s">
        <v>716</v>
      </c>
      <c r="N121" s="386"/>
      <c r="O121" s="371"/>
      <c r="P121" s="371"/>
      <c r="Q121" s="371"/>
      <c r="R121" s="371"/>
      <c r="S121" s="371"/>
    </row>
    <row r="122" spans="1:19" s="21" customFormat="1" ht="25.5" x14ac:dyDescent="0.2">
      <c r="A122" s="92">
        <v>1</v>
      </c>
      <c r="B122" s="22" t="s">
        <v>408</v>
      </c>
      <c r="C122" s="23" t="s">
        <v>867</v>
      </c>
      <c r="D122" s="253"/>
      <c r="E122" s="177"/>
      <c r="F122" s="47"/>
      <c r="G122" s="47"/>
      <c r="H122" s="47"/>
      <c r="I122" s="301">
        <f>F122+G122</f>
        <v>0</v>
      </c>
      <c r="J122" s="22"/>
      <c r="M122" s="370" t="s">
        <v>716</v>
      </c>
      <c r="N122" s="386" t="s">
        <v>773</v>
      </c>
      <c r="O122" s="371" t="s">
        <v>733</v>
      </c>
      <c r="P122" s="370"/>
      <c r="Q122" s="370"/>
      <c r="R122" s="370"/>
      <c r="S122" s="370"/>
    </row>
    <row r="123" spans="1:19" s="21" customFormat="1" ht="25.5" x14ac:dyDescent="0.2">
      <c r="A123" s="92">
        <f>A122+1</f>
        <v>2</v>
      </c>
      <c r="B123" s="22" t="s">
        <v>409</v>
      </c>
      <c r="C123" s="23" t="s">
        <v>867</v>
      </c>
      <c r="D123" s="253"/>
      <c r="E123" s="177"/>
      <c r="F123" s="47"/>
      <c r="G123" s="47"/>
      <c r="H123" s="47"/>
      <c r="I123" s="301">
        <f>F123+G123</f>
        <v>0</v>
      </c>
      <c r="J123" s="22"/>
      <c r="M123" s="370" t="s">
        <v>716</v>
      </c>
      <c r="N123" s="386" t="s">
        <v>773</v>
      </c>
      <c r="O123" s="371" t="s">
        <v>819</v>
      </c>
      <c r="P123" s="370"/>
      <c r="Q123" s="370"/>
      <c r="R123" s="370"/>
      <c r="S123" s="370"/>
    </row>
    <row r="124" spans="1:19" s="21" customFormat="1" ht="12.75" x14ac:dyDescent="0.2">
      <c r="A124" s="92">
        <f t="shared" ref="A124" si="19">A123+1</f>
        <v>3</v>
      </c>
      <c r="B124" s="22" t="s">
        <v>410</v>
      </c>
      <c r="C124" s="23" t="s">
        <v>867</v>
      </c>
      <c r="D124" s="253"/>
      <c r="E124" s="177"/>
      <c r="F124" s="47"/>
      <c r="G124" s="47"/>
      <c r="H124" s="47"/>
      <c r="I124" s="301">
        <f>F124+G124</f>
        <v>0</v>
      </c>
      <c r="J124" s="22"/>
      <c r="M124" s="370" t="s">
        <v>716</v>
      </c>
      <c r="N124" s="386" t="s">
        <v>773</v>
      </c>
      <c r="O124" s="370" t="s">
        <v>842</v>
      </c>
      <c r="P124" s="370"/>
      <c r="Q124" s="370"/>
      <c r="R124" s="370"/>
      <c r="S124" s="370"/>
    </row>
    <row r="125" spans="1:19" s="21" customFormat="1" ht="12.75" x14ac:dyDescent="0.2">
      <c r="A125" s="170"/>
      <c r="B125" s="171"/>
      <c r="C125" s="170"/>
      <c r="D125" s="288"/>
      <c r="E125" s="289"/>
      <c r="F125" s="209"/>
      <c r="G125" s="209"/>
      <c r="H125" s="209"/>
      <c r="I125" s="304"/>
      <c r="J125" s="171"/>
      <c r="M125" s="370" t="s">
        <v>716</v>
      </c>
      <c r="N125" s="386"/>
      <c r="O125" s="370"/>
      <c r="P125" s="370"/>
      <c r="Q125" s="370"/>
      <c r="R125" s="370"/>
      <c r="S125" s="370"/>
    </row>
    <row r="126" spans="1:19" s="21" customFormat="1" ht="12.75" x14ac:dyDescent="0.2">
      <c r="A126" s="354">
        <v>1</v>
      </c>
      <c r="B126" s="196"/>
      <c r="C126" s="358" t="s">
        <v>523</v>
      </c>
      <c r="D126" s="284"/>
      <c r="E126" s="285"/>
      <c r="F126" s="247"/>
      <c r="G126" s="247"/>
      <c r="H126" s="247"/>
      <c r="I126" s="328">
        <f>F126+G126</f>
        <v>0</v>
      </c>
      <c r="J126" s="196"/>
      <c r="M126" s="370" t="s">
        <v>716</v>
      </c>
      <c r="N126" s="386" t="s">
        <v>774</v>
      </c>
      <c r="O126" s="370" t="s">
        <v>723</v>
      </c>
      <c r="P126" s="370"/>
      <c r="Q126" s="370"/>
      <c r="R126" s="370"/>
      <c r="S126" s="370"/>
    </row>
    <row r="127" spans="1:19" s="21" customFormat="1" ht="12.75" x14ac:dyDescent="0.2">
      <c r="A127" s="354">
        <v>2</v>
      </c>
      <c r="B127" s="356" t="s">
        <v>704</v>
      </c>
      <c r="C127" s="358" t="s">
        <v>523</v>
      </c>
      <c r="D127" s="284"/>
      <c r="E127" s="285"/>
      <c r="F127" s="247"/>
      <c r="G127" s="247"/>
      <c r="H127" s="247"/>
      <c r="I127" s="328">
        <f>F127+G127</f>
        <v>0</v>
      </c>
      <c r="J127" s="196"/>
      <c r="M127" s="370" t="s">
        <v>716</v>
      </c>
      <c r="N127" s="386" t="s">
        <v>774</v>
      </c>
      <c r="O127" s="370" t="s">
        <v>723</v>
      </c>
      <c r="P127" s="370"/>
      <c r="Q127" s="370"/>
      <c r="R127" s="370"/>
      <c r="S127" s="370"/>
    </row>
    <row r="128" spans="1:19" s="21" customFormat="1" ht="12.75" x14ac:dyDescent="0.2">
      <c r="A128" s="359">
        <v>3</v>
      </c>
      <c r="B128" s="360"/>
      <c r="C128" s="358" t="s">
        <v>523</v>
      </c>
      <c r="D128" s="284"/>
      <c r="E128" s="285"/>
      <c r="F128" s="247"/>
      <c r="G128" s="247"/>
      <c r="H128" s="247"/>
      <c r="I128" s="328">
        <f>F128+G128</f>
        <v>0</v>
      </c>
      <c r="J128" s="196"/>
      <c r="M128" s="370" t="s">
        <v>716</v>
      </c>
      <c r="N128" s="386" t="s">
        <v>774</v>
      </c>
      <c r="O128" s="370" t="s">
        <v>723</v>
      </c>
      <c r="P128" s="370"/>
      <c r="Q128" s="370"/>
      <c r="R128" s="370"/>
      <c r="S128" s="370"/>
    </row>
    <row r="129" spans="1:19" s="21" customFormat="1" ht="12.75" customHeight="1" x14ac:dyDescent="0.2">
      <c r="A129" s="230"/>
      <c r="B129" s="230"/>
      <c r="C129" s="310"/>
      <c r="D129" s="288"/>
      <c r="E129" s="289"/>
      <c r="F129" s="209"/>
      <c r="G129" s="209"/>
      <c r="H129" s="209"/>
      <c r="I129" s="304"/>
      <c r="J129" s="171"/>
      <c r="M129" s="370" t="s">
        <v>716</v>
      </c>
      <c r="N129" s="386"/>
      <c r="O129" s="370"/>
      <c r="P129" s="370"/>
      <c r="Q129" s="370"/>
      <c r="R129" s="370"/>
      <c r="S129" s="370"/>
    </row>
    <row r="130" spans="1:19" s="21" customFormat="1" ht="25.5" x14ac:dyDescent="0.2">
      <c r="A130" s="92">
        <v>1</v>
      </c>
      <c r="B130" s="22" t="s">
        <v>611</v>
      </c>
      <c r="C130" s="48" t="s">
        <v>122</v>
      </c>
      <c r="D130" s="44">
        <v>15</v>
      </c>
      <c r="E130" s="36" t="s">
        <v>530</v>
      </c>
      <c r="F130" s="25"/>
      <c r="G130" s="202">
        <v>7500000</v>
      </c>
      <c r="H130" s="47"/>
      <c r="I130" s="301">
        <f>F130+G130</f>
        <v>7500000</v>
      </c>
      <c r="J130" s="22"/>
      <c r="M130" s="370" t="s">
        <v>716</v>
      </c>
      <c r="N130" s="386" t="s">
        <v>775</v>
      </c>
      <c r="O130" s="370" t="s">
        <v>735</v>
      </c>
      <c r="P130" s="370"/>
      <c r="Q130" s="370"/>
      <c r="R130" s="370"/>
      <c r="S130" s="370"/>
    </row>
    <row r="131" spans="1:19" s="21" customFormat="1" ht="25.5" x14ac:dyDescent="0.2">
      <c r="A131" s="92">
        <f>A130+1</f>
        <v>2</v>
      </c>
      <c r="B131" s="22" t="s">
        <v>612</v>
      </c>
      <c r="C131" s="48" t="s">
        <v>122</v>
      </c>
      <c r="D131" s="44">
        <v>2</v>
      </c>
      <c r="E131" s="35" t="s">
        <v>862</v>
      </c>
      <c r="F131" s="25"/>
      <c r="G131" s="202">
        <v>5000000</v>
      </c>
      <c r="H131" s="47"/>
      <c r="I131" s="301">
        <f>F131+G131</f>
        <v>5000000</v>
      </c>
      <c r="J131" s="22"/>
      <c r="M131" s="370" t="s">
        <v>716</v>
      </c>
      <c r="N131" s="386" t="s">
        <v>775</v>
      </c>
      <c r="O131" s="370" t="s">
        <v>722</v>
      </c>
      <c r="P131" s="370"/>
      <c r="Q131" s="370"/>
      <c r="R131" s="370"/>
      <c r="S131" s="370"/>
    </row>
    <row r="132" spans="1:19" s="21" customFormat="1" ht="25.5" x14ac:dyDescent="0.2">
      <c r="A132" s="92">
        <f t="shared" ref="A132" si="20">A131+1</f>
        <v>3</v>
      </c>
      <c r="B132" s="22" t="s">
        <v>613</v>
      </c>
      <c r="C132" s="48" t="s">
        <v>122</v>
      </c>
      <c r="D132" s="44">
        <v>1</v>
      </c>
      <c r="E132" s="36" t="s">
        <v>862</v>
      </c>
      <c r="F132" s="25"/>
      <c r="G132" s="202">
        <v>5000000</v>
      </c>
      <c r="H132" s="47"/>
      <c r="I132" s="301">
        <f>F132+G132</f>
        <v>5000000</v>
      </c>
      <c r="J132" s="22"/>
      <c r="M132" s="370" t="s">
        <v>716</v>
      </c>
      <c r="N132" s="386" t="s">
        <v>775</v>
      </c>
      <c r="O132" s="370" t="s">
        <v>735</v>
      </c>
      <c r="P132" s="370"/>
      <c r="Q132" s="370"/>
      <c r="R132" s="370"/>
      <c r="S132" s="370"/>
    </row>
    <row r="133" spans="1:19" s="21" customFormat="1" ht="12.75" customHeight="1" x14ac:dyDescent="0.2">
      <c r="A133" s="170"/>
      <c r="B133" s="185"/>
      <c r="C133" s="170"/>
      <c r="D133" s="288"/>
      <c r="E133" s="289"/>
      <c r="F133" s="209"/>
      <c r="G133" s="209"/>
      <c r="H133" s="209"/>
      <c r="I133" s="304"/>
      <c r="J133" s="171"/>
      <c r="M133" s="370" t="s">
        <v>716</v>
      </c>
      <c r="N133" s="386"/>
      <c r="O133" s="370"/>
      <c r="P133" s="370"/>
      <c r="Q133" s="370"/>
      <c r="R133" s="370"/>
      <c r="S133" s="370"/>
    </row>
    <row r="134" spans="1:19" s="21" customFormat="1" ht="12.75" customHeight="1" x14ac:dyDescent="0.2">
      <c r="A134" s="92">
        <f t="shared" ref="A134" si="21">A133+1</f>
        <v>1</v>
      </c>
      <c r="B134" s="57" t="s">
        <v>498</v>
      </c>
      <c r="C134" s="48" t="s">
        <v>300</v>
      </c>
      <c r="D134" s="253"/>
      <c r="E134" s="177"/>
      <c r="F134" s="47"/>
      <c r="G134" s="47"/>
      <c r="H134" s="47"/>
      <c r="I134" s="301">
        <f>F134+G134</f>
        <v>0</v>
      </c>
      <c r="J134" s="22"/>
      <c r="M134" s="370" t="s">
        <v>716</v>
      </c>
      <c r="N134" s="386" t="s">
        <v>776</v>
      </c>
      <c r="O134" s="370" t="s">
        <v>730</v>
      </c>
      <c r="P134" s="370"/>
      <c r="Q134" s="370"/>
      <c r="R134" s="370"/>
      <c r="S134" s="370"/>
    </row>
    <row r="135" spans="1:19" s="21" customFormat="1" ht="12.75" customHeight="1" x14ac:dyDescent="0.2">
      <c r="A135" s="92">
        <v>2</v>
      </c>
      <c r="B135" s="74" t="s">
        <v>499</v>
      </c>
      <c r="C135" s="48" t="s">
        <v>300</v>
      </c>
      <c r="D135" s="253"/>
      <c r="E135" s="177"/>
      <c r="F135" s="47"/>
      <c r="G135" s="47"/>
      <c r="H135" s="47"/>
      <c r="I135" s="301">
        <f>F135+G135</f>
        <v>0</v>
      </c>
      <c r="J135" s="22"/>
      <c r="M135" s="370" t="s">
        <v>716</v>
      </c>
      <c r="N135" s="386" t="s">
        <v>776</v>
      </c>
      <c r="O135" s="370" t="s">
        <v>732</v>
      </c>
      <c r="P135" s="370"/>
      <c r="Q135" s="370"/>
      <c r="R135" s="370"/>
      <c r="S135" s="370"/>
    </row>
    <row r="136" spans="1:19" s="21" customFormat="1" ht="12.75" customHeight="1" x14ac:dyDescent="0.2">
      <c r="A136" s="92"/>
      <c r="B136" s="57"/>
      <c r="C136" s="48"/>
      <c r="D136" s="253"/>
      <c r="E136" s="177"/>
      <c r="F136" s="47"/>
      <c r="G136" s="47"/>
      <c r="H136" s="47"/>
      <c r="I136" s="301">
        <f>F136+G136</f>
        <v>0</v>
      </c>
      <c r="J136" s="22"/>
      <c r="M136" s="370" t="s">
        <v>716</v>
      </c>
      <c r="N136" s="386"/>
      <c r="O136" s="370"/>
      <c r="P136" s="370"/>
      <c r="Q136" s="370"/>
      <c r="R136" s="370"/>
      <c r="S136" s="370"/>
    </row>
    <row r="137" spans="1:19" s="21" customFormat="1" ht="18.75" customHeight="1" x14ac:dyDescent="0.2">
      <c r="A137" s="226"/>
      <c r="B137" s="185"/>
      <c r="C137" s="170"/>
      <c r="D137" s="288"/>
      <c r="E137" s="289"/>
      <c r="F137" s="209"/>
      <c r="G137" s="209"/>
      <c r="H137" s="209"/>
      <c r="I137" s="304"/>
      <c r="J137" s="171"/>
      <c r="M137" s="370" t="s">
        <v>716</v>
      </c>
      <c r="N137" s="386"/>
      <c r="O137" s="370"/>
      <c r="P137" s="370"/>
      <c r="Q137" s="370"/>
      <c r="R137" s="370"/>
      <c r="S137" s="370"/>
    </row>
    <row r="138" spans="1:19" s="21" customFormat="1" ht="12.75" customHeight="1" x14ac:dyDescent="0.2">
      <c r="A138" s="179">
        <v>1</v>
      </c>
      <c r="B138" s="22" t="s">
        <v>420</v>
      </c>
      <c r="C138" s="23" t="s">
        <v>432</v>
      </c>
      <c r="D138" s="253"/>
      <c r="E138" s="177"/>
      <c r="F138" s="47"/>
      <c r="G138" s="47"/>
      <c r="H138" s="47"/>
      <c r="I138" s="301">
        <f>F138+G138</f>
        <v>0</v>
      </c>
      <c r="J138" s="22"/>
      <c r="M138" s="370" t="s">
        <v>716</v>
      </c>
      <c r="N138" s="386" t="s">
        <v>777</v>
      </c>
      <c r="O138" s="370" t="s">
        <v>730</v>
      </c>
      <c r="P138" s="370"/>
      <c r="Q138" s="370"/>
      <c r="R138" s="370"/>
      <c r="S138" s="370"/>
    </row>
    <row r="139" spans="1:19" s="21" customFormat="1" ht="25.5" x14ac:dyDescent="0.2">
      <c r="A139" s="23">
        <v>2</v>
      </c>
      <c r="B139" s="22" t="s">
        <v>421</v>
      </c>
      <c r="C139" s="23" t="s">
        <v>432</v>
      </c>
      <c r="D139" s="253"/>
      <c r="E139" s="177"/>
      <c r="F139" s="47"/>
      <c r="G139" s="47"/>
      <c r="H139" s="47"/>
      <c r="I139" s="301">
        <f>F139+G139</f>
        <v>0</v>
      </c>
      <c r="J139" s="22"/>
      <c r="M139" s="370" t="s">
        <v>716</v>
      </c>
      <c r="N139" s="386" t="s">
        <v>777</v>
      </c>
      <c r="O139" s="370" t="s">
        <v>847</v>
      </c>
      <c r="P139" s="370"/>
      <c r="Q139" s="370"/>
      <c r="R139" s="370"/>
      <c r="S139" s="370"/>
    </row>
    <row r="140" spans="1:19" s="21" customFormat="1" ht="12.75" x14ac:dyDescent="0.2">
      <c r="A140" s="170"/>
      <c r="B140" s="171"/>
      <c r="C140" s="170"/>
      <c r="D140" s="288"/>
      <c r="E140" s="289"/>
      <c r="F140" s="209"/>
      <c r="G140" s="209"/>
      <c r="H140" s="209"/>
      <c r="I140" s="304"/>
      <c r="J140" s="171"/>
      <c r="M140" s="370" t="s">
        <v>716</v>
      </c>
      <c r="N140" s="386"/>
      <c r="O140" s="370"/>
      <c r="P140" s="370"/>
      <c r="Q140" s="370"/>
      <c r="R140" s="370"/>
      <c r="S140" s="370"/>
    </row>
    <row r="141" spans="1:19" s="189" customFormat="1" ht="25.5" x14ac:dyDescent="0.2">
      <c r="A141" s="179">
        <v>1</v>
      </c>
      <c r="B141" s="180" t="s">
        <v>708</v>
      </c>
      <c r="C141" s="48" t="s">
        <v>169</v>
      </c>
      <c r="D141" s="286">
        <v>50</v>
      </c>
      <c r="E141" s="291" t="s">
        <v>714</v>
      </c>
      <c r="F141" s="225"/>
      <c r="G141" s="362">
        <v>2500000</v>
      </c>
      <c r="H141" s="225"/>
      <c r="I141" s="301">
        <f>F141+G141</f>
        <v>2500000</v>
      </c>
      <c r="J141" s="180"/>
      <c r="M141" s="370" t="s">
        <v>716</v>
      </c>
      <c r="N141" s="386" t="s">
        <v>778</v>
      </c>
      <c r="O141" s="371" t="s">
        <v>735</v>
      </c>
      <c r="P141" s="371"/>
      <c r="Q141" s="371"/>
      <c r="R141" s="371"/>
      <c r="S141" s="371"/>
    </row>
    <row r="142" spans="1:19" s="189" customFormat="1" ht="25.5" x14ac:dyDescent="0.2">
      <c r="A142" s="179">
        <v>2</v>
      </c>
      <c r="B142" s="180" t="s">
        <v>709</v>
      </c>
      <c r="C142" s="48" t="s">
        <v>169</v>
      </c>
      <c r="D142" s="286">
        <v>50</v>
      </c>
      <c r="E142" s="291" t="s">
        <v>714</v>
      </c>
      <c r="F142" s="225"/>
      <c r="G142" s="362">
        <v>2500000</v>
      </c>
      <c r="H142" s="225"/>
      <c r="I142" s="301">
        <f>F142+G142</f>
        <v>2500000</v>
      </c>
      <c r="J142" s="180"/>
      <c r="M142" s="370" t="s">
        <v>716</v>
      </c>
      <c r="N142" s="386" t="s">
        <v>778</v>
      </c>
      <c r="O142" s="371" t="s">
        <v>735</v>
      </c>
      <c r="P142" s="371"/>
      <c r="Q142" s="371"/>
      <c r="R142" s="371"/>
      <c r="S142" s="371"/>
    </row>
    <row r="143" spans="1:19" s="189" customFormat="1" ht="25.5" x14ac:dyDescent="0.2">
      <c r="A143" s="179">
        <v>3</v>
      </c>
      <c r="B143" s="180" t="s">
        <v>710</v>
      </c>
      <c r="C143" s="48" t="s">
        <v>169</v>
      </c>
      <c r="D143" s="286">
        <v>50</v>
      </c>
      <c r="E143" s="291" t="s">
        <v>714</v>
      </c>
      <c r="F143" s="225"/>
      <c r="G143" s="362">
        <v>2500000</v>
      </c>
      <c r="H143" s="225"/>
      <c r="I143" s="301">
        <f>F143+G143</f>
        <v>2500000</v>
      </c>
      <c r="J143" s="180"/>
      <c r="M143" s="370" t="s">
        <v>716</v>
      </c>
      <c r="N143" s="386" t="s">
        <v>778</v>
      </c>
      <c r="O143" s="371" t="s">
        <v>735</v>
      </c>
      <c r="P143" s="371"/>
      <c r="Q143" s="371"/>
      <c r="R143" s="371"/>
      <c r="S143" s="371"/>
    </row>
    <row r="144" spans="1:19" s="189" customFormat="1" ht="12.75" x14ac:dyDescent="0.2">
      <c r="A144" s="170"/>
      <c r="B144" s="171"/>
      <c r="C144" s="170"/>
      <c r="D144" s="288"/>
      <c r="E144" s="289"/>
      <c r="F144" s="209"/>
      <c r="G144" s="209"/>
      <c r="H144" s="209"/>
      <c r="I144" s="304"/>
      <c r="J144" s="171"/>
      <c r="M144" s="370" t="s">
        <v>716</v>
      </c>
      <c r="N144" s="386"/>
      <c r="O144" s="371"/>
      <c r="P144" s="371"/>
      <c r="Q144" s="371"/>
      <c r="R144" s="371"/>
      <c r="S144" s="371"/>
    </row>
    <row r="145" spans="1:19" s="189" customFormat="1" ht="12.75" x14ac:dyDescent="0.2">
      <c r="A145" s="354"/>
      <c r="B145" s="196"/>
      <c r="C145" s="358" t="s">
        <v>524</v>
      </c>
      <c r="D145" s="284"/>
      <c r="E145" s="285"/>
      <c r="F145" s="247"/>
      <c r="G145" s="247"/>
      <c r="H145" s="247"/>
      <c r="I145" s="328">
        <f>F145+G145</f>
        <v>0</v>
      </c>
      <c r="J145" s="196"/>
      <c r="M145" s="370" t="s">
        <v>716</v>
      </c>
      <c r="N145" s="386" t="s">
        <v>779</v>
      </c>
      <c r="O145" s="371" t="s">
        <v>723</v>
      </c>
      <c r="P145" s="371"/>
      <c r="Q145" s="371"/>
      <c r="R145" s="371"/>
      <c r="S145" s="371"/>
    </row>
    <row r="146" spans="1:19" s="189" customFormat="1" ht="12.75" x14ac:dyDescent="0.2">
      <c r="A146" s="354"/>
      <c r="B146" s="356" t="s">
        <v>704</v>
      </c>
      <c r="C146" s="358" t="s">
        <v>524</v>
      </c>
      <c r="D146" s="284"/>
      <c r="E146" s="285"/>
      <c r="F146" s="247"/>
      <c r="G146" s="247"/>
      <c r="H146" s="247"/>
      <c r="I146" s="328">
        <f>F146+G146</f>
        <v>0</v>
      </c>
      <c r="J146" s="196"/>
      <c r="M146" s="370" t="s">
        <v>716</v>
      </c>
      <c r="N146" s="386" t="s">
        <v>779</v>
      </c>
      <c r="O146" s="371" t="s">
        <v>723</v>
      </c>
      <c r="P146" s="371"/>
      <c r="Q146" s="371"/>
      <c r="R146" s="371"/>
      <c r="S146" s="371"/>
    </row>
    <row r="147" spans="1:19" s="189" customFormat="1" ht="12.75" x14ac:dyDescent="0.2">
      <c r="A147" s="354"/>
      <c r="B147" s="196"/>
      <c r="C147" s="358" t="s">
        <v>524</v>
      </c>
      <c r="D147" s="284"/>
      <c r="E147" s="285"/>
      <c r="F147" s="247"/>
      <c r="G147" s="247"/>
      <c r="H147" s="247"/>
      <c r="I147" s="328">
        <f>F147+G147</f>
        <v>0</v>
      </c>
      <c r="J147" s="196"/>
      <c r="M147" s="370" t="s">
        <v>716</v>
      </c>
      <c r="N147" s="386" t="s">
        <v>779</v>
      </c>
      <c r="O147" s="371" t="s">
        <v>723</v>
      </c>
      <c r="P147" s="371"/>
      <c r="Q147" s="371"/>
      <c r="R147" s="371"/>
      <c r="S147" s="371"/>
    </row>
    <row r="148" spans="1:19" s="189" customFormat="1" ht="12.75" x14ac:dyDescent="0.2">
      <c r="A148" s="170"/>
      <c r="B148" s="171"/>
      <c r="C148" s="170"/>
      <c r="D148" s="288"/>
      <c r="E148" s="289"/>
      <c r="F148" s="209"/>
      <c r="G148" s="209"/>
      <c r="H148" s="209"/>
      <c r="I148" s="304"/>
      <c r="J148" s="171"/>
      <c r="M148" s="370" t="s">
        <v>716</v>
      </c>
      <c r="N148" s="386"/>
      <c r="O148" s="371"/>
      <c r="P148" s="371"/>
      <c r="Q148" s="371"/>
      <c r="R148" s="371"/>
      <c r="S148" s="371"/>
    </row>
    <row r="149" spans="1:19" s="189" customFormat="1" ht="25.5" x14ac:dyDescent="0.2">
      <c r="A149" s="179">
        <v>1</v>
      </c>
      <c r="B149" s="180" t="s">
        <v>629</v>
      </c>
      <c r="C149" s="48" t="s">
        <v>525</v>
      </c>
      <c r="D149" s="286"/>
      <c r="E149" s="287"/>
      <c r="F149" s="225"/>
      <c r="G149" s="225"/>
      <c r="H149" s="225"/>
      <c r="I149" s="301">
        <f>F149+G149</f>
        <v>0</v>
      </c>
      <c r="J149" s="180"/>
      <c r="M149" s="370" t="s">
        <v>716</v>
      </c>
      <c r="N149" s="386" t="s">
        <v>780</v>
      </c>
      <c r="O149" s="371" t="s">
        <v>824</v>
      </c>
      <c r="P149" s="371"/>
      <c r="Q149" s="371"/>
      <c r="R149" s="371"/>
      <c r="S149" s="371"/>
    </row>
    <row r="150" spans="1:19" s="189" customFormat="1" ht="12.75" x14ac:dyDescent="0.2">
      <c r="A150" s="170"/>
      <c r="B150" s="171"/>
      <c r="C150" s="170"/>
      <c r="D150" s="288"/>
      <c r="E150" s="289"/>
      <c r="F150" s="209"/>
      <c r="G150" s="209"/>
      <c r="H150" s="209"/>
      <c r="I150" s="304"/>
      <c r="J150" s="171"/>
      <c r="M150" s="370" t="s">
        <v>716</v>
      </c>
      <c r="N150" s="386"/>
      <c r="O150" s="371"/>
      <c r="P150" s="371"/>
      <c r="Q150" s="371"/>
      <c r="R150" s="371"/>
      <c r="S150" s="371"/>
    </row>
    <row r="151" spans="1:19" s="189" customFormat="1" ht="25.5" x14ac:dyDescent="0.2">
      <c r="A151" s="179">
        <v>1</v>
      </c>
      <c r="B151" s="180" t="s">
        <v>589</v>
      </c>
      <c r="C151" s="48" t="s">
        <v>526</v>
      </c>
      <c r="D151" s="286"/>
      <c r="E151" s="287"/>
      <c r="F151" s="225"/>
      <c r="G151" s="225"/>
      <c r="H151" s="225"/>
      <c r="I151" s="301">
        <f>F151+G151</f>
        <v>0</v>
      </c>
      <c r="J151" s="180"/>
      <c r="M151" s="370" t="s">
        <v>716</v>
      </c>
      <c r="N151" s="386" t="s">
        <v>781</v>
      </c>
      <c r="O151" s="371" t="s">
        <v>730</v>
      </c>
      <c r="P151" s="371"/>
      <c r="Q151" s="371"/>
      <c r="R151" s="371"/>
      <c r="S151" s="371"/>
    </row>
    <row r="152" spans="1:19" s="189" customFormat="1" ht="25.5" x14ac:dyDescent="0.2">
      <c r="A152" s="179">
        <v>2</v>
      </c>
      <c r="B152" s="180" t="s">
        <v>590</v>
      </c>
      <c r="C152" s="48" t="s">
        <v>526</v>
      </c>
      <c r="D152" s="286"/>
      <c r="E152" s="287"/>
      <c r="F152" s="290">
        <v>50000000</v>
      </c>
      <c r="G152" s="225"/>
      <c r="H152" s="225"/>
      <c r="I152" s="301">
        <f>F152+G152</f>
        <v>50000000</v>
      </c>
      <c r="J152" s="180"/>
      <c r="M152" s="370" t="s">
        <v>716</v>
      </c>
      <c r="N152" s="386" t="s">
        <v>781</v>
      </c>
      <c r="O152" s="371" t="s">
        <v>854</v>
      </c>
      <c r="P152" s="371"/>
      <c r="Q152" s="371"/>
      <c r="R152" s="371"/>
      <c r="S152" s="371"/>
    </row>
    <row r="153" spans="1:19" s="189" customFormat="1" ht="12.75" x14ac:dyDescent="0.2">
      <c r="A153" s="179">
        <v>3</v>
      </c>
      <c r="B153" s="180" t="s">
        <v>591</v>
      </c>
      <c r="C153" s="48" t="s">
        <v>526</v>
      </c>
      <c r="D153" s="286"/>
      <c r="E153" s="287"/>
      <c r="F153" s="290">
        <v>10000000</v>
      </c>
      <c r="G153" s="225"/>
      <c r="H153" s="225"/>
      <c r="I153" s="301">
        <f>F153+G153</f>
        <v>10000000</v>
      </c>
      <c r="J153" s="180"/>
      <c r="M153" s="370" t="s">
        <v>716</v>
      </c>
      <c r="N153" s="386" t="s">
        <v>781</v>
      </c>
      <c r="O153" s="371" t="s">
        <v>855</v>
      </c>
      <c r="P153" s="371"/>
      <c r="Q153" s="371"/>
      <c r="R153" s="371"/>
      <c r="S153" s="371"/>
    </row>
    <row r="154" spans="1:19" s="189" customFormat="1" ht="12.75" x14ac:dyDescent="0.2">
      <c r="A154" s="170"/>
      <c r="B154" s="171"/>
      <c r="C154" s="170"/>
      <c r="D154" s="288"/>
      <c r="E154" s="289"/>
      <c r="F154" s="209"/>
      <c r="G154" s="209"/>
      <c r="H154" s="209"/>
      <c r="I154" s="304"/>
      <c r="J154" s="171"/>
      <c r="M154" s="370" t="s">
        <v>716</v>
      </c>
      <c r="N154" s="386"/>
      <c r="O154" s="371"/>
      <c r="P154" s="371"/>
      <c r="Q154" s="371"/>
      <c r="R154" s="371"/>
      <c r="S154" s="371"/>
    </row>
    <row r="155" spans="1:19" s="189" customFormat="1" ht="12.75" x14ac:dyDescent="0.2">
      <c r="A155" s="179">
        <v>1</v>
      </c>
      <c r="B155" s="57" t="s">
        <v>532</v>
      </c>
      <c r="C155" s="48" t="s">
        <v>285</v>
      </c>
      <c r="D155" s="253">
        <v>5</v>
      </c>
      <c r="E155" s="169" t="s">
        <v>530</v>
      </c>
      <c r="F155" s="225"/>
      <c r="G155" s="225"/>
      <c r="H155" s="225"/>
      <c r="I155" s="301">
        <f>F155+G155</f>
        <v>0</v>
      </c>
      <c r="J155" s="180"/>
      <c r="M155" s="370" t="s">
        <v>716</v>
      </c>
      <c r="N155" s="386" t="s">
        <v>782</v>
      </c>
      <c r="O155" s="371" t="s">
        <v>730</v>
      </c>
      <c r="P155" s="371"/>
      <c r="Q155" s="371"/>
      <c r="R155" s="371"/>
      <c r="S155" s="371"/>
    </row>
    <row r="156" spans="1:19" s="189" customFormat="1" ht="25.5" x14ac:dyDescent="0.2">
      <c r="A156" s="179">
        <v>2</v>
      </c>
      <c r="B156" s="22" t="s">
        <v>533</v>
      </c>
      <c r="C156" s="48" t="s">
        <v>285</v>
      </c>
      <c r="D156" s="253"/>
      <c r="E156" s="177"/>
      <c r="F156" s="225"/>
      <c r="G156" s="225"/>
      <c r="H156" s="225"/>
      <c r="I156" s="301">
        <f>F156+G156</f>
        <v>0</v>
      </c>
      <c r="J156" s="180"/>
      <c r="M156" s="370" t="s">
        <v>716</v>
      </c>
      <c r="N156" s="386" t="s">
        <v>782</v>
      </c>
      <c r="O156" s="371" t="s">
        <v>722</v>
      </c>
      <c r="P156" s="371"/>
      <c r="Q156" s="371"/>
      <c r="R156" s="371"/>
      <c r="S156" s="371"/>
    </row>
    <row r="157" spans="1:19" s="189" customFormat="1" ht="38.25" x14ac:dyDescent="0.2">
      <c r="A157" s="179">
        <v>3</v>
      </c>
      <c r="B157" s="22" t="s">
        <v>534</v>
      </c>
      <c r="C157" s="48" t="s">
        <v>285</v>
      </c>
      <c r="D157" s="253">
        <v>4</v>
      </c>
      <c r="E157" s="169" t="s">
        <v>535</v>
      </c>
      <c r="F157" s="225"/>
      <c r="G157" s="225"/>
      <c r="H157" s="225"/>
      <c r="I157" s="301">
        <f>F157+G157</f>
        <v>0</v>
      </c>
      <c r="J157" s="180"/>
      <c r="M157" s="370" t="s">
        <v>716</v>
      </c>
      <c r="N157" s="386" t="s">
        <v>782</v>
      </c>
      <c r="O157" s="371" t="s">
        <v>856</v>
      </c>
      <c r="P157" s="371"/>
      <c r="Q157" s="371"/>
      <c r="R157" s="371"/>
      <c r="S157" s="371"/>
    </row>
    <row r="158" spans="1:19" s="21" customFormat="1" ht="12.75" x14ac:dyDescent="0.2">
      <c r="A158" s="170"/>
      <c r="B158" s="171"/>
      <c r="C158" s="170"/>
      <c r="D158" s="288"/>
      <c r="E158" s="289"/>
      <c r="F158" s="209"/>
      <c r="G158" s="209"/>
      <c r="H158" s="209"/>
      <c r="I158" s="304"/>
      <c r="J158" s="171"/>
      <c r="M158" s="370" t="s">
        <v>716</v>
      </c>
      <c r="N158" s="386"/>
      <c r="O158" s="370"/>
      <c r="P158" s="370"/>
      <c r="Q158" s="370"/>
      <c r="R158" s="370"/>
      <c r="S158" s="370"/>
    </row>
    <row r="159" spans="1:19" s="21" customFormat="1" ht="12.75" x14ac:dyDescent="0.2">
      <c r="A159" s="179">
        <v>1</v>
      </c>
      <c r="B159" s="215" t="s">
        <v>474</v>
      </c>
      <c r="C159" s="23" t="s">
        <v>471</v>
      </c>
      <c r="D159" s="311">
        <v>240</v>
      </c>
      <c r="E159" s="177" t="s">
        <v>477</v>
      </c>
      <c r="F159" s="47"/>
      <c r="G159" s="312">
        <v>120000000</v>
      </c>
      <c r="H159" s="312"/>
      <c r="I159" s="301">
        <f>F159+G159</f>
        <v>120000000</v>
      </c>
      <c r="J159" s="22"/>
      <c r="M159" s="370" t="s">
        <v>716</v>
      </c>
      <c r="N159" s="386" t="s">
        <v>783</v>
      </c>
      <c r="O159" s="370" t="s">
        <v>819</v>
      </c>
      <c r="P159" s="370"/>
      <c r="Q159" s="370"/>
      <c r="R159" s="370"/>
      <c r="S159" s="370"/>
    </row>
    <row r="160" spans="1:19" s="21" customFormat="1" ht="12.75" x14ac:dyDescent="0.2">
      <c r="A160" s="179">
        <v>2</v>
      </c>
      <c r="B160" s="215" t="s">
        <v>475</v>
      </c>
      <c r="C160" s="23" t="s">
        <v>471</v>
      </c>
      <c r="D160" s="313">
        <v>75</v>
      </c>
      <c r="E160" s="169" t="s">
        <v>478</v>
      </c>
      <c r="F160" s="47"/>
      <c r="G160" s="306">
        <v>3750000</v>
      </c>
      <c r="H160" s="306"/>
      <c r="I160" s="301">
        <f>F160+G160</f>
        <v>3750000</v>
      </c>
      <c r="J160" s="22"/>
      <c r="M160" s="370" t="s">
        <v>716</v>
      </c>
      <c r="N160" s="386" t="s">
        <v>783</v>
      </c>
      <c r="O160" s="370" t="s">
        <v>859</v>
      </c>
      <c r="P160" s="370"/>
      <c r="Q160" s="370"/>
      <c r="R160" s="370"/>
      <c r="S160" s="370"/>
    </row>
    <row r="161" spans="1:19" s="21" customFormat="1" ht="12.75" x14ac:dyDescent="0.2">
      <c r="A161" s="179">
        <v>3</v>
      </c>
      <c r="B161" s="57" t="s">
        <v>476</v>
      </c>
      <c r="C161" s="23" t="s">
        <v>471</v>
      </c>
      <c r="D161" s="212">
        <v>75</v>
      </c>
      <c r="E161" s="217" t="s">
        <v>478</v>
      </c>
      <c r="F161" s="47"/>
      <c r="G161" s="216">
        <v>3750000</v>
      </c>
      <c r="H161" s="216"/>
      <c r="I161" s="301">
        <f>F161+G161</f>
        <v>3750000</v>
      </c>
      <c r="J161" s="22"/>
      <c r="M161" s="370" t="s">
        <v>716</v>
      </c>
      <c r="N161" s="386" t="s">
        <v>783</v>
      </c>
      <c r="O161" s="370" t="s">
        <v>847</v>
      </c>
      <c r="P161" s="370"/>
      <c r="Q161" s="370"/>
      <c r="R161" s="370"/>
      <c r="S161" s="370"/>
    </row>
    <row r="162" spans="1:19" s="21" customFormat="1" ht="12.75" x14ac:dyDescent="0.2">
      <c r="A162" s="170"/>
      <c r="B162" s="171"/>
      <c r="C162" s="170"/>
      <c r="D162" s="288"/>
      <c r="E162" s="289"/>
      <c r="F162" s="209"/>
      <c r="G162" s="209"/>
      <c r="H162" s="209"/>
      <c r="I162" s="304"/>
      <c r="J162" s="171"/>
      <c r="M162" s="370" t="s">
        <v>716</v>
      </c>
      <c r="N162" s="386"/>
      <c r="O162" s="370"/>
      <c r="P162" s="370"/>
      <c r="Q162" s="370"/>
      <c r="R162" s="370"/>
      <c r="S162" s="370"/>
    </row>
    <row r="163" spans="1:19" s="21" customFormat="1" ht="38.25" x14ac:dyDescent="0.2">
      <c r="A163" s="179">
        <v>1</v>
      </c>
      <c r="B163" s="22" t="s">
        <v>672</v>
      </c>
      <c r="C163" s="48" t="s">
        <v>527</v>
      </c>
      <c r="D163" s="253"/>
      <c r="E163" s="177"/>
      <c r="F163" s="47"/>
      <c r="G163" s="47"/>
      <c r="H163" s="47"/>
      <c r="I163" s="301">
        <f>F163+G163</f>
        <v>0</v>
      </c>
      <c r="J163" s="22"/>
      <c r="M163" s="370" t="s">
        <v>716</v>
      </c>
      <c r="N163" s="386" t="s">
        <v>784</v>
      </c>
      <c r="O163" s="370" t="s">
        <v>730</v>
      </c>
      <c r="P163" s="370"/>
      <c r="Q163" s="370"/>
      <c r="R163" s="370"/>
      <c r="S163" s="370"/>
    </row>
    <row r="164" spans="1:19" s="21" customFormat="1" ht="12.75" x14ac:dyDescent="0.2">
      <c r="A164" s="179">
        <v>2</v>
      </c>
      <c r="B164" s="22" t="s">
        <v>761</v>
      </c>
      <c r="C164" s="48" t="s">
        <v>527</v>
      </c>
      <c r="D164" s="253"/>
      <c r="E164" s="177"/>
      <c r="F164" s="47"/>
      <c r="G164" s="47"/>
      <c r="H164" s="47"/>
      <c r="I164" s="301">
        <f>F164+G164</f>
        <v>0</v>
      </c>
      <c r="J164" s="22"/>
      <c r="M164" s="370" t="s">
        <v>716</v>
      </c>
      <c r="N164" s="386" t="s">
        <v>784</v>
      </c>
      <c r="O164" s="370" t="s">
        <v>819</v>
      </c>
      <c r="P164" s="370"/>
      <c r="Q164" s="370"/>
      <c r="R164" s="370"/>
      <c r="S164" s="370"/>
    </row>
    <row r="165" spans="1:19" s="21" customFormat="1" ht="25.5" x14ac:dyDescent="0.2">
      <c r="A165" s="179">
        <v>3</v>
      </c>
      <c r="B165" s="22" t="s">
        <v>762</v>
      </c>
      <c r="C165" s="48" t="s">
        <v>527</v>
      </c>
      <c r="D165" s="253"/>
      <c r="E165" s="177"/>
      <c r="F165" s="47"/>
      <c r="G165" s="47"/>
      <c r="H165" s="47"/>
      <c r="I165" s="301">
        <f>F165+G165</f>
        <v>0</v>
      </c>
      <c r="J165" s="22"/>
      <c r="M165" s="370" t="s">
        <v>716</v>
      </c>
      <c r="N165" s="386" t="s">
        <v>784</v>
      </c>
      <c r="O165" s="370" t="s">
        <v>842</v>
      </c>
      <c r="P165" s="370"/>
      <c r="Q165" s="370"/>
      <c r="R165" s="370"/>
      <c r="S165" s="370"/>
    </row>
    <row r="166" spans="1:19" s="21" customFormat="1" ht="12.75" x14ac:dyDescent="0.2">
      <c r="A166" s="170"/>
      <c r="B166" s="171"/>
      <c r="C166" s="170"/>
      <c r="D166" s="288"/>
      <c r="E166" s="289"/>
      <c r="F166" s="209"/>
      <c r="G166" s="209"/>
      <c r="H166" s="209"/>
      <c r="I166" s="304"/>
      <c r="J166" s="171"/>
      <c r="M166" s="370" t="s">
        <v>716</v>
      </c>
      <c r="N166" s="386"/>
      <c r="O166" s="370"/>
      <c r="P166" s="370"/>
      <c r="Q166" s="370"/>
      <c r="R166" s="370"/>
      <c r="S166" s="370"/>
    </row>
    <row r="167" spans="1:19" s="21" customFormat="1" ht="25.5" x14ac:dyDescent="0.2">
      <c r="A167" s="179">
        <v>1</v>
      </c>
      <c r="B167" s="22" t="s">
        <v>559</v>
      </c>
      <c r="C167" s="48" t="s">
        <v>528</v>
      </c>
      <c r="D167" s="253"/>
      <c r="E167" s="177"/>
      <c r="F167" s="47"/>
      <c r="G167" s="47"/>
      <c r="H167" s="47"/>
      <c r="I167" s="301">
        <f>F167+G167</f>
        <v>0</v>
      </c>
      <c r="J167" s="22"/>
      <c r="M167" s="370" t="s">
        <v>716</v>
      </c>
      <c r="N167" s="386" t="s">
        <v>785</v>
      </c>
      <c r="O167" s="370" t="s">
        <v>730</v>
      </c>
      <c r="P167" s="370"/>
      <c r="Q167" s="370"/>
      <c r="R167" s="370"/>
      <c r="S167" s="370"/>
    </row>
    <row r="168" spans="1:19" s="21" customFormat="1" ht="12.75" x14ac:dyDescent="0.2">
      <c r="A168" s="179">
        <v>2</v>
      </c>
      <c r="B168" s="22" t="s">
        <v>560</v>
      </c>
      <c r="C168" s="48" t="s">
        <v>528</v>
      </c>
      <c r="D168" s="253"/>
      <c r="E168" s="177"/>
      <c r="F168" s="47"/>
      <c r="G168" s="47"/>
      <c r="H168" s="47"/>
      <c r="I168" s="301">
        <f>F168+G168</f>
        <v>0</v>
      </c>
      <c r="J168" s="22"/>
      <c r="M168" s="370" t="s">
        <v>716</v>
      </c>
      <c r="N168" s="386" t="s">
        <v>785</v>
      </c>
      <c r="O168" s="370" t="s">
        <v>819</v>
      </c>
      <c r="P168" s="370"/>
      <c r="Q168" s="370"/>
      <c r="R168" s="370"/>
      <c r="S168" s="370"/>
    </row>
    <row r="169" spans="1:19" s="21" customFormat="1" ht="25.5" x14ac:dyDescent="0.2">
      <c r="A169" s="179">
        <v>3</v>
      </c>
      <c r="B169" s="22" t="s">
        <v>561</v>
      </c>
      <c r="C169" s="48" t="s">
        <v>528</v>
      </c>
      <c r="D169" s="253"/>
      <c r="E169" s="177"/>
      <c r="F169" s="47"/>
      <c r="G169" s="47"/>
      <c r="H169" s="47"/>
      <c r="I169" s="301">
        <f>F169+G169</f>
        <v>0</v>
      </c>
      <c r="J169" s="22"/>
      <c r="M169" s="370" t="s">
        <v>716</v>
      </c>
      <c r="N169" s="386" t="s">
        <v>785</v>
      </c>
      <c r="O169" s="370" t="s">
        <v>852</v>
      </c>
      <c r="P169" s="370"/>
      <c r="Q169" s="370"/>
      <c r="R169" s="370"/>
      <c r="S169" s="370"/>
    </row>
    <row r="170" spans="1:19" s="21" customFormat="1" ht="12.75" x14ac:dyDescent="0.2">
      <c r="A170" s="23"/>
      <c r="B170" s="22"/>
      <c r="C170" s="47"/>
      <c r="D170" s="253"/>
      <c r="E170" s="177"/>
      <c r="F170" s="47"/>
      <c r="G170" s="47"/>
      <c r="H170" s="47"/>
      <c r="I170" s="301"/>
      <c r="J170" s="24"/>
      <c r="M170" s="370"/>
      <c r="N170" s="386"/>
      <c r="O170" s="370"/>
      <c r="P170" s="370"/>
      <c r="Q170" s="370"/>
      <c r="R170" s="370"/>
      <c r="S170" s="370"/>
    </row>
    <row r="171" spans="1:19" s="21" customFormat="1" ht="12.75" x14ac:dyDescent="0.2">
      <c r="A171" s="183" t="s">
        <v>30</v>
      </c>
      <c r="B171" s="184" t="s">
        <v>7</v>
      </c>
      <c r="C171" s="247"/>
      <c r="D171" s="284"/>
      <c r="E171" s="285"/>
      <c r="F171" s="247"/>
      <c r="G171" s="247"/>
      <c r="H171" s="247"/>
      <c r="I171" s="328"/>
      <c r="J171" s="248"/>
      <c r="M171" s="370" t="s">
        <v>717</v>
      </c>
      <c r="N171" s="386"/>
      <c r="O171" s="370"/>
      <c r="P171" s="370"/>
      <c r="Q171" s="370"/>
      <c r="R171" s="370"/>
      <c r="S171" s="370"/>
    </row>
    <row r="172" spans="1:19" s="189" customFormat="1" ht="12.75" x14ac:dyDescent="0.2">
      <c r="A172" s="92">
        <v>1</v>
      </c>
      <c r="B172" s="215" t="s">
        <v>500</v>
      </c>
      <c r="C172" s="48" t="s">
        <v>488</v>
      </c>
      <c r="D172" s="420" t="s">
        <v>501</v>
      </c>
      <c r="E172" s="416"/>
      <c r="F172" s="47"/>
      <c r="G172" s="300">
        <v>20000000</v>
      </c>
      <c r="H172" s="300"/>
      <c r="I172" s="301">
        <f>F172+G172</f>
        <v>20000000</v>
      </c>
      <c r="J172" s="188"/>
      <c r="M172" s="370" t="s">
        <v>717</v>
      </c>
      <c r="N172" s="386" t="s">
        <v>766</v>
      </c>
      <c r="O172" s="371" t="s">
        <v>757</v>
      </c>
      <c r="P172" s="388" t="s">
        <v>786</v>
      </c>
      <c r="Q172" s="371"/>
      <c r="R172" s="371"/>
      <c r="S172" s="371"/>
    </row>
    <row r="173" spans="1:19" s="189" customFormat="1" ht="12.75" x14ac:dyDescent="0.2">
      <c r="A173" s="92">
        <f>A172+1</f>
        <v>2</v>
      </c>
      <c r="B173" s="74" t="s">
        <v>502</v>
      </c>
      <c r="C173" s="48" t="s">
        <v>488</v>
      </c>
      <c r="D173" s="420" t="s">
        <v>501</v>
      </c>
      <c r="E173" s="416"/>
      <c r="F173" s="47"/>
      <c r="G173" s="300">
        <v>1000000</v>
      </c>
      <c r="H173" s="300"/>
      <c r="I173" s="301">
        <f>F173+G173</f>
        <v>1000000</v>
      </c>
      <c r="J173" s="188"/>
      <c r="M173" s="370" t="s">
        <v>717</v>
      </c>
      <c r="N173" s="386" t="s">
        <v>766</v>
      </c>
      <c r="O173" s="371" t="s">
        <v>735</v>
      </c>
      <c r="P173" s="388" t="s">
        <v>786</v>
      </c>
      <c r="Q173" s="371"/>
      <c r="R173" s="371"/>
      <c r="S173" s="371"/>
    </row>
    <row r="174" spans="1:19" s="189" customFormat="1" ht="12.75" x14ac:dyDescent="0.2">
      <c r="A174" s="92">
        <f t="shared" ref="A174" si="22">A173+1</f>
        <v>3</v>
      </c>
      <c r="B174" s="219" t="s">
        <v>503</v>
      </c>
      <c r="C174" s="48" t="s">
        <v>488</v>
      </c>
      <c r="D174" s="413" t="s">
        <v>504</v>
      </c>
      <c r="E174" s="419"/>
      <c r="F174" s="314">
        <v>10000000</v>
      </c>
      <c r="G174" s="314">
        <v>250000000</v>
      </c>
      <c r="H174" s="314"/>
      <c r="I174" s="301">
        <f>F174+G174</f>
        <v>260000000</v>
      </c>
      <c r="J174" s="188"/>
      <c r="M174" s="370" t="s">
        <v>717</v>
      </c>
      <c r="N174" s="386" t="s">
        <v>766</v>
      </c>
      <c r="O174" s="371" t="s">
        <v>825</v>
      </c>
      <c r="P174" s="388" t="s">
        <v>786</v>
      </c>
      <c r="Q174" s="371"/>
      <c r="R174" s="371"/>
      <c r="S174" s="371"/>
    </row>
    <row r="175" spans="1:19" s="189" customFormat="1" ht="12.75" x14ac:dyDescent="0.2">
      <c r="A175" s="231"/>
      <c r="B175" s="224"/>
      <c r="C175" s="209"/>
      <c r="D175" s="288"/>
      <c r="E175" s="289"/>
      <c r="F175" s="209"/>
      <c r="G175" s="209"/>
      <c r="H175" s="209"/>
      <c r="I175" s="304"/>
      <c r="J175" s="244"/>
      <c r="M175" s="370" t="s">
        <v>717</v>
      </c>
      <c r="N175" s="386"/>
      <c r="O175" s="371"/>
      <c r="P175" s="371"/>
      <c r="Q175" s="371"/>
      <c r="R175" s="371"/>
      <c r="S175" s="371"/>
    </row>
    <row r="176" spans="1:19" s="189" customFormat="1" ht="25.5" x14ac:dyDescent="0.2">
      <c r="A176" s="92">
        <v>1</v>
      </c>
      <c r="B176" s="180" t="s">
        <v>738</v>
      </c>
      <c r="C176" s="48" t="s">
        <v>120</v>
      </c>
      <c r="D176" s="286"/>
      <c r="E176" s="287"/>
      <c r="F176" s="225"/>
      <c r="G176" s="225"/>
      <c r="H176" s="225"/>
      <c r="I176" s="301">
        <f>F176+G176</f>
        <v>0</v>
      </c>
      <c r="J176" s="188"/>
      <c r="M176" s="370" t="s">
        <v>717</v>
      </c>
      <c r="N176" s="386" t="s">
        <v>767</v>
      </c>
      <c r="O176" s="371" t="s">
        <v>830</v>
      </c>
      <c r="P176" s="388" t="s">
        <v>786</v>
      </c>
      <c r="Q176" s="371"/>
      <c r="R176" s="371"/>
      <c r="S176" s="371"/>
    </row>
    <row r="177" spans="1:19" s="189" customFormat="1" ht="12.75" x14ac:dyDescent="0.2">
      <c r="A177" s="92">
        <f>A176+1</f>
        <v>2</v>
      </c>
      <c r="B177" s="180" t="s">
        <v>739</v>
      </c>
      <c r="C177" s="48" t="s">
        <v>120</v>
      </c>
      <c r="D177" s="286"/>
      <c r="E177" s="287"/>
      <c r="F177" s="225"/>
      <c r="G177" s="225"/>
      <c r="H177" s="225"/>
      <c r="I177" s="301">
        <f>F177+G177</f>
        <v>0</v>
      </c>
      <c r="J177" s="188"/>
      <c r="M177" s="370" t="s">
        <v>717</v>
      </c>
      <c r="N177" s="386" t="s">
        <v>767</v>
      </c>
      <c r="O177" s="371" t="s">
        <v>831</v>
      </c>
      <c r="P177" s="388" t="s">
        <v>786</v>
      </c>
      <c r="Q177" s="371"/>
      <c r="R177" s="371"/>
      <c r="S177" s="371"/>
    </row>
    <row r="178" spans="1:19" s="189" customFormat="1" ht="12.75" x14ac:dyDescent="0.2">
      <c r="A178" s="92">
        <f t="shared" ref="A178" si="23">A177+1</f>
        <v>3</v>
      </c>
      <c r="B178" s="180"/>
      <c r="C178" s="48" t="s">
        <v>120</v>
      </c>
      <c r="D178" s="286"/>
      <c r="E178" s="287"/>
      <c r="F178" s="225"/>
      <c r="G178" s="225"/>
      <c r="H178" s="225"/>
      <c r="I178" s="301">
        <f>F178+G178</f>
        <v>0</v>
      </c>
      <c r="J178" s="188"/>
      <c r="M178" s="370" t="s">
        <v>717</v>
      </c>
      <c r="N178" s="386" t="s">
        <v>767</v>
      </c>
      <c r="O178" s="371"/>
      <c r="P178" s="371"/>
      <c r="Q178" s="371"/>
      <c r="R178" s="371"/>
      <c r="S178" s="371"/>
    </row>
    <row r="179" spans="1:19" s="189" customFormat="1" ht="12.75" x14ac:dyDescent="0.2">
      <c r="A179" s="231"/>
      <c r="B179" s="224"/>
      <c r="C179" s="209"/>
      <c r="D179" s="288"/>
      <c r="E179" s="289"/>
      <c r="F179" s="209"/>
      <c r="G179" s="209"/>
      <c r="H179" s="209"/>
      <c r="I179" s="304"/>
      <c r="J179" s="244"/>
      <c r="M179" s="370" t="s">
        <v>717</v>
      </c>
      <c r="N179" s="386"/>
      <c r="O179" s="371"/>
      <c r="P179" s="371"/>
      <c r="Q179" s="371"/>
      <c r="R179" s="371"/>
      <c r="S179" s="371"/>
    </row>
    <row r="180" spans="1:19" s="189" customFormat="1" ht="12.75" x14ac:dyDescent="0.2">
      <c r="A180" s="23">
        <v>1</v>
      </c>
      <c r="B180" s="22" t="s">
        <v>425</v>
      </c>
      <c r="C180" s="23" t="s">
        <v>868</v>
      </c>
      <c r="D180" s="286"/>
      <c r="E180" s="287"/>
      <c r="F180" s="225"/>
      <c r="G180" s="225"/>
      <c r="H180" s="225"/>
      <c r="I180" s="301">
        <f>F180+G180</f>
        <v>0</v>
      </c>
      <c r="J180" s="188"/>
      <c r="M180" s="370" t="s">
        <v>717</v>
      </c>
      <c r="N180" s="386" t="s">
        <v>768</v>
      </c>
      <c r="O180" s="371" t="s">
        <v>830</v>
      </c>
      <c r="P180" s="371"/>
      <c r="Q180" s="371"/>
      <c r="R180" s="371"/>
      <c r="S180" s="371"/>
    </row>
    <row r="181" spans="1:19" s="189" customFormat="1" ht="12.75" x14ac:dyDescent="0.2">
      <c r="A181" s="23">
        <v>2</v>
      </c>
      <c r="B181" s="22" t="s">
        <v>427</v>
      </c>
      <c r="C181" s="23" t="s">
        <v>868</v>
      </c>
      <c r="D181" s="286"/>
      <c r="E181" s="287"/>
      <c r="F181" s="225"/>
      <c r="G181" s="225"/>
      <c r="H181" s="225"/>
      <c r="I181" s="301">
        <f>F181+G181</f>
        <v>0</v>
      </c>
      <c r="J181" s="188"/>
      <c r="M181" s="370" t="s">
        <v>717</v>
      </c>
      <c r="N181" s="386" t="s">
        <v>768</v>
      </c>
      <c r="O181" s="371" t="s">
        <v>831</v>
      </c>
      <c r="P181" s="371"/>
      <c r="Q181" s="371"/>
      <c r="R181" s="371"/>
      <c r="S181" s="371"/>
    </row>
    <row r="182" spans="1:19" s="189" customFormat="1" ht="12.75" x14ac:dyDescent="0.2">
      <c r="A182" s="23">
        <v>3</v>
      </c>
      <c r="B182" s="22" t="s">
        <v>428</v>
      </c>
      <c r="C182" s="23" t="s">
        <v>868</v>
      </c>
      <c r="D182" s="286"/>
      <c r="E182" s="287"/>
      <c r="F182" s="225"/>
      <c r="G182" s="225"/>
      <c r="H182" s="225"/>
      <c r="I182" s="301">
        <f>F182+G182</f>
        <v>0</v>
      </c>
      <c r="J182" s="188"/>
      <c r="M182" s="370" t="s">
        <v>717</v>
      </c>
      <c r="N182" s="386" t="s">
        <v>768</v>
      </c>
      <c r="O182" s="371" t="s">
        <v>833</v>
      </c>
      <c r="P182" s="371"/>
      <c r="Q182" s="371"/>
      <c r="R182" s="371"/>
      <c r="S182" s="371"/>
    </row>
    <row r="183" spans="1:19" s="189" customFormat="1" ht="12.75" x14ac:dyDescent="0.2">
      <c r="A183" s="170"/>
      <c r="B183" s="171"/>
      <c r="C183" s="170"/>
      <c r="D183" s="288"/>
      <c r="E183" s="289"/>
      <c r="F183" s="209"/>
      <c r="G183" s="209"/>
      <c r="H183" s="209"/>
      <c r="I183" s="304"/>
      <c r="J183" s="244"/>
      <c r="M183" s="370" t="s">
        <v>717</v>
      </c>
      <c r="N183" s="386"/>
      <c r="O183" s="371"/>
      <c r="P183" s="371"/>
      <c r="Q183" s="371"/>
      <c r="R183" s="371"/>
      <c r="S183" s="371"/>
    </row>
    <row r="184" spans="1:19" s="189" customFormat="1" ht="12.75" x14ac:dyDescent="0.2">
      <c r="A184" s="92">
        <v>1</v>
      </c>
      <c r="B184" s="180" t="s">
        <v>752</v>
      </c>
      <c r="C184" s="48" t="s">
        <v>123</v>
      </c>
      <c r="D184" s="286"/>
      <c r="E184" s="287"/>
      <c r="F184" s="225"/>
      <c r="G184" s="225"/>
      <c r="H184" s="225"/>
      <c r="I184" s="301">
        <f>F184+G184</f>
        <v>0</v>
      </c>
      <c r="J184" s="188"/>
      <c r="M184" s="370" t="s">
        <v>717</v>
      </c>
      <c r="N184" s="386" t="s">
        <v>769</v>
      </c>
      <c r="O184" s="371" t="s">
        <v>823</v>
      </c>
      <c r="P184" s="371"/>
      <c r="Q184" s="371"/>
      <c r="R184" s="371"/>
      <c r="S184" s="371"/>
    </row>
    <row r="185" spans="1:19" s="189" customFormat="1" ht="25.5" x14ac:dyDescent="0.2">
      <c r="A185" s="92">
        <f>A184+1</f>
        <v>2</v>
      </c>
      <c r="B185" s="180" t="s">
        <v>753</v>
      </c>
      <c r="C185" s="48" t="s">
        <v>123</v>
      </c>
      <c r="D185" s="286"/>
      <c r="E185" s="287"/>
      <c r="F185" s="225"/>
      <c r="G185" s="225"/>
      <c r="H185" s="225"/>
      <c r="I185" s="301">
        <f>F185+G185</f>
        <v>0</v>
      </c>
      <c r="J185" s="188"/>
      <c r="M185" s="370" t="s">
        <v>717</v>
      </c>
      <c r="N185" s="386" t="s">
        <v>769</v>
      </c>
      <c r="O185" s="371" t="s">
        <v>757</v>
      </c>
      <c r="P185" s="371"/>
      <c r="Q185" s="371"/>
      <c r="R185" s="371"/>
      <c r="S185" s="371"/>
    </row>
    <row r="186" spans="1:19" s="189" customFormat="1" ht="12.75" x14ac:dyDescent="0.2">
      <c r="A186" s="92">
        <f t="shared" ref="A186" si="24">A185+1</f>
        <v>3</v>
      </c>
      <c r="B186" s="180"/>
      <c r="C186" s="48" t="s">
        <v>123</v>
      </c>
      <c r="D186" s="286"/>
      <c r="E186" s="287"/>
      <c r="F186" s="225"/>
      <c r="G186" s="225"/>
      <c r="H186" s="225"/>
      <c r="I186" s="301">
        <f>F186+G186</f>
        <v>0</v>
      </c>
      <c r="J186" s="188"/>
      <c r="M186" s="370" t="s">
        <v>717</v>
      </c>
      <c r="N186" s="386" t="s">
        <v>769</v>
      </c>
      <c r="O186" s="371"/>
      <c r="P186" s="371"/>
      <c r="Q186" s="371"/>
      <c r="R186" s="371"/>
      <c r="S186" s="371"/>
    </row>
    <row r="187" spans="1:19" s="189" customFormat="1" ht="12.75" x14ac:dyDescent="0.2">
      <c r="A187" s="251"/>
      <c r="B187" s="171"/>
      <c r="C187" s="170"/>
      <c r="D187" s="288"/>
      <c r="E187" s="289"/>
      <c r="F187" s="209"/>
      <c r="G187" s="209"/>
      <c r="H187" s="209"/>
      <c r="I187" s="304"/>
      <c r="J187" s="244"/>
      <c r="M187" s="370" t="s">
        <v>717</v>
      </c>
      <c r="N187" s="386"/>
      <c r="O187" s="371"/>
      <c r="P187" s="371"/>
      <c r="Q187" s="371"/>
      <c r="R187" s="371"/>
      <c r="S187" s="371"/>
    </row>
    <row r="188" spans="1:19" s="189" customFormat="1" ht="12.75" x14ac:dyDescent="0.2">
      <c r="A188" s="389">
        <v>1</v>
      </c>
      <c r="B188" s="196"/>
      <c r="C188" s="358" t="s">
        <v>117</v>
      </c>
      <c r="D188" s="284"/>
      <c r="E188" s="285"/>
      <c r="F188" s="247"/>
      <c r="G188" s="247"/>
      <c r="H188" s="247"/>
      <c r="I188" s="328">
        <f>F188+G188</f>
        <v>0</v>
      </c>
      <c r="J188" s="248"/>
      <c r="M188" s="370" t="s">
        <v>717</v>
      </c>
      <c r="N188" s="386" t="s">
        <v>770</v>
      </c>
      <c r="O188" s="371" t="s">
        <v>723</v>
      </c>
      <c r="P188" s="371"/>
      <c r="Q188" s="371"/>
      <c r="R188" s="371"/>
      <c r="S188" s="371"/>
    </row>
    <row r="189" spans="1:19" s="189" customFormat="1" ht="12.75" x14ac:dyDescent="0.2">
      <c r="A189" s="389">
        <f>A188+1</f>
        <v>2</v>
      </c>
      <c r="B189" s="356" t="s">
        <v>704</v>
      </c>
      <c r="C189" s="358" t="s">
        <v>117</v>
      </c>
      <c r="D189" s="284"/>
      <c r="E189" s="285"/>
      <c r="F189" s="247"/>
      <c r="G189" s="247"/>
      <c r="H189" s="247"/>
      <c r="I189" s="328">
        <f>F189+G189</f>
        <v>0</v>
      </c>
      <c r="J189" s="248"/>
      <c r="M189" s="370" t="s">
        <v>717</v>
      </c>
      <c r="N189" s="386" t="s">
        <v>770</v>
      </c>
      <c r="O189" s="371" t="s">
        <v>723</v>
      </c>
      <c r="P189" s="371"/>
      <c r="Q189" s="371"/>
      <c r="R189" s="371"/>
      <c r="S189" s="371"/>
    </row>
    <row r="190" spans="1:19" s="189" customFormat="1" ht="12.75" x14ac:dyDescent="0.2">
      <c r="A190" s="389">
        <f t="shared" ref="A190" si="25">A189+1</f>
        <v>3</v>
      </c>
      <c r="B190" s="196"/>
      <c r="C190" s="358" t="s">
        <v>117</v>
      </c>
      <c r="D190" s="284"/>
      <c r="E190" s="285"/>
      <c r="F190" s="247"/>
      <c r="G190" s="247"/>
      <c r="H190" s="247"/>
      <c r="I190" s="328">
        <f>F190+G190</f>
        <v>0</v>
      </c>
      <c r="J190" s="248"/>
      <c r="M190" s="370" t="s">
        <v>717</v>
      </c>
      <c r="N190" s="386" t="s">
        <v>770</v>
      </c>
      <c r="O190" s="371" t="s">
        <v>723</v>
      </c>
      <c r="P190" s="371"/>
      <c r="Q190" s="371"/>
      <c r="R190" s="371"/>
      <c r="S190" s="371"/>
    </row>
    <row r="191" spans="1:19" s="189" customFormat="1" ht="12.75" x14ac:dyDescent="0.2">
      <c r="A191" s="251"/>
      <c r="B191" s="171"/>
      <c r="C191" s="170"/>
      <c r="D191" s="288"/>
      <c r="E191" s="289"/>
      <c r="F191" s="209"/>
      <c r="G191" s="209"/>
      <c r="H191" s="209"/>
      <c r="I191" s="304"/>
      <c r="J191" s="244"/>
      <c r="M191" s="370" t="s">
        <v>717</v>
      </c>
      <c r="N191" s="386"/>
      <c r="O191" s="371"/>
      <c r="P191" s="371"/>
      <c r="Q191" s="371"/>
      <c r="R191" s="371"/>
      <c r="S191" s="371"/>
    </row>
    <row r="192" spans="1:19" s="189" customFormat="1" ht="12.75" x14ac:dyDescent="0.2">
      <c r="A192" s="92">
        <v>1</v>
      </c>
      <c r="B192" s="180" t="s">
        <v>425</v>
      </c>
      <c r="C192" s="23" t="s">
        <v>119</v>
      </c>
      <c r="D192" s="286"/>
      <c r="E192" s="287"/>
      <c r="F192" s="225"/>
      <c r="G192" s="225"/>
      <c r="H192" s="225"/>
      <c r="I192" s="301">
        <f>F192+G192</f>
        <v>0</v>
      </c>
      <c r="J192" s="188"/>
      <c r="M192" s="370" t="s">
        <v>717</v>
      </c>
      <c r="N192" s="386" t="s">
        <v>771</v>
      </c>
      <c r="O192" s="371" t="s">
        <v>830</v>
      </c>
      <c r="P192" s="388" t="s">
        <v>786</v>
      </c>
      <c r="Q192" s="371"/>
      <c r="R192" s="371"/>
      <c r="S192" s="371"/>
    </row>
    <row r="193" spans="1:19" s="189" customFormat="1" ht="12.75" x14ac:dyDescent="0.2">
      <c r="A193" s="92">
        <f>A192+1</f>
        <v>2</v>
      </c>
      <c r="B193" s="180" t="s">
        <v>427</v>
      </c>
      <c r="C193" s="23" t="s">
        <v>119</v>
      </c>
      <c r="D193" s="286"/>
      <c r="E193" s="287"/>
      <c r="F193" s="225"/>
      <c r="G193" s="225"/>
      <c r="H193" s="225"/>
      <c r="I193" s="301">
        <f>F193+G193</f>
        <v>0</v>
      </c>
      <c r="J193" s="188"/>
      <c r="M193" s="370" t="s">
        <v>717</v>
      </c>
      <c r="N193" s="386" t="s">
        <v>771</v>
      </c>
      <c r="O193" s="371" t="s">
        <v>831</v>
      </c>
      <c r="P193" s="388" t="s">
        <v>786</v>
      </c>
      <c r="Q193" s="371"/>
      <c r="R193" s="371"/>
      <c r="S193" s="371"/>
    </row>
    <row r="194" spans="1:19" s="189" customFormat="1" ht="12.75" x14ac:dyDescent="0.2">
      <c r="A194" s="92">
        <f t="shared" ref="A194" si="26">A193+1</f>
        <v>3</v>
      </c>
      <c r="B194" s="180" t="s">
        <v>802</v>
      </c>
      <c r="C194" s="23" t="s">
        <v>119</v>
      </c>
      <c r="D194" s="286"/>
      <c r="E194" s="287"/>
      <c r="F194" s="225"/>
      <c r="G194" s="225"/>
      <c r="H194" s="225"/>
      <c r="I194" s="301">
        <f>F194+G194</f>
        <v>0</v>
      </c>
      <c r="J194" s="188"/>
      <c r="M194" s="370" t="s">
        <v>717</v>
      </c>
      <c r="N194" s="386" t="s">
        <v>771</v>
      </c>
      <c r="O194" s="371" t="s">
        <v>825</v>
      </c>
      <c r="P194" s="388" t="s">
        <v>786</v>
      </c>
      <c r="Q194" s="371"/>
      <c r="R194" s="371"/>
      <c r="S194" s="371"/>
    </row>
    <row r="195" spans="1:19" s="189" customFormat="1" ht="12.75" x14ac:dyDescent="0.2">
      <c r="A195" s="251"/>
      <c r="B195" s="171"/>
      <c r="C195" s="170"/>
      <c r="D195" s="288"/>
      <c r="E195" s="289"/>
      <c r="F195" s="209"/>
      <c r="G195" s="209"/>
      <c r="H195" s="209"/>
      <c r="I195" s="304"/>
      <c r="J195" s="244"/>
      <c r="M195" s="370" t="s">
        <v>717</v>
      </c>
      <c r="N195" s="386"/>
      <c r="O195" s="371"/>
      <c r="P195" s="371"/>
      <c r="Q195" s="371"/>
      <c r="R195" s="371"/>
      <c r="S195" s="371"/>
    </row>
    <row r="196" spans="1:19" s="189" customFormat="1" ht="12.75" x14ac:dyDescent="0.2">
      <c r="A196" s="92">
        <v>1</v>
      </c>
      <c r="B196" s="342" t="s">
        <v>667</v>
      </c>
      <c r="C196" s="48" t="s">
        <v>343</v>
      </c>
      <c r="D196" s="286"/>
      <c r="E196" s="287"/>
      <c r="F196" s="225"/>
      <c r="G196" s="225"/>
      <c r="H196" s="225"/>
      <c r="I196" s="301">
        <f>F196+G196</f>
        <v>0</v>
      </c>
      <c r="J196" s="188"/>
      <c r="M196" s="370" t="s">
        <v>717</v>
      </c>
      <c r="N196" s="386" t="s">
        <v>772</v>
      </c>
      <c r="O196" s="371" t="s">
        <v>830</v>
      </c>
      <c r="P196" s="371"/>
      <c r="Q196" s="371"/>
      <c r="R196" s="371"/>
      <c r="S196" s="371"/>
    </row>
    <row r="197" spans="1:19" s="189" customFormat="1" ht="25.5" x14ac:dyDescent="0.2">
      <c r="A197" s="92">
        <f>A196+1</f>
        <v>2</v>
      </c>
      <c r="B197" s="180" t="s">
        <v>626</v>
      </c>
      <c r="C197" s="48" t="s">
        <v>343</v>
      </c>
      <c r="D197" s="286"/>
      <c r="E197" s="287"/>
      <c r="F197" s="225"/>
      <c r="G197" s="225"/>
      <c r="H197" s="225"/>
      <c r="I197" s="301">
        <f>F197+G197</f>
        <v>0</v>
      </c>
      <c r="J197" s="188"/>
      <c r="M197" s="370" t="s">
        <v>717</v>
      </c>
      <c r="N197" s="386" t="s">
        <v>772</v>
      </c>
      <c r="O197" s="371" t="s">
        <v>831</v>
      </c>
      <c r="P197" s="371"/>
      <c r="Q197" s="371"/>
      <c r="R197" s="371"/>
      <c r="S197" s="371"/>
    </row>
    <row r="198" spans="1:19" s="189" customFormat="1" ht="12.75" x14ac:dyDescent="0.2">
      <c r="A198" s="92">
        <f t="shared" ref="A198" si="27">A197+1</f>
        <v>3</v>
      </c>
      <c r="B198" s="343" t="s">
        <v>668</v>
      </c>
      <c r="C198" s="48" t="s">
        <v>343</v>
      </c>
      <c r="D198" s="286"/>
      <c r="E198" s="287"/>
      <c r="F198" s="225"/>
      <c r="G198" s="225"/>
      <c r="H198" s="225"/>
      <c r="I198" s="301">
        <f>F198+G198</f>
        <v>0</v>
      </c>
      <c r="J198" s="188"/>
      <c r="M198" s="370" t="s">
        <v>717</v>
      </c>
      <c r="N198" s="386" t="s">
        <v>772</v>
      </c>
      <c r="O198" s="371" t="s">
        <v>823</v>
      </c>
      <c r="P198" s="371"/>
      <c r="Q198" s="371"/>
      <c r="R198" s="371"/>
      <c r="S198" s="371"/>
    </row>
    <row r="199" spans="1:19" s="189" customFormat="1" ht="12.75" x14ac:dyDescent="0.2">
      <c r="A199" s="251"/>
      <c r="B199" s="171"/>
      <c r="C199" s="170"/>
      <c r="D199" s="288"/>
      <c r="E199" s="289"/>
      <c r="F199" s="209"/>
      <c r="G199" s="209"/>
      <c r="H199" s="209"/>
      <c r="I199" s="304"/>
      <c r="J199" s="244"/>
      <c r="M199" s="370" t="s">
        <v>717</v>
      </c>
      <c r="N199" s="386"/>
      <c r="O199" s="371"/>
      <c r="P199" s="371"/>
      <c r="Q199" s="371"/>
      <c r="R199" s="371"/>
      <c r="S199" s="371"/>
    </row>
    <row r="200" spans="1:19" s="189" customFormat="1" ht="12.75" x14ac:dyDescent="0.2">
      <c r="A200" s="229"/>
      <c r="B200" s="222"/>
      <c r="C200" s="225"/>
      <c r="D200" s="286"/>
      <c r="E200" s="287"/>
      <c r="F200" s="225"/>
      <c r="G200" s="225"/>
      <c r="H200" s="225"/>
      <c r="I200" s="301">
        <f>F200+G200</f>
        <v>0</v>
      </c>
      <c r="J200" s="188"/>
      <c r="M200" s="370" t="s">
        <v>717</v>
      </c>
      <c r="N200" s="386"/>
      <c r="O200" s="371"/>
      <c r="P200" s="371"/>
      <c r="Q200" s="371"/>
      <c r="R200" s="371"/>
      <c r="S200" s="371"/>
    </row>
    <row r="201" spans="1:19" s="21" customFormat="1" ht="25.5" x14ac:dyDescent="0.2">
      <c r="A201" s="38">
        <v>1</v>
      </c>
      <c r="B201" s="90" t="s">
        <v>386</v>
      </c>
      <c r="C201" s="18" t="s">
        <v>867</v>
      </c>
      <c r="D201" s="415"/>
      <c r="E201" s="416"/>
      <c r="F201" s="47"/>
      <c r="G201" s="47"/>
      <c r="H201" s="47"/>
      <c r="I201" s="301">
        <f>F201+G201</f>
        <v>0</v>
      </c>
      <c r="J201" s="71"/>
      <c r="M201" s="370" t="s">
        <v>717</v>
      </c>
      <c r="N201" s="386" t="s">
        <v>773</v>
      </c>
      <c r="O201" s="370" t="s">
        <v>830</v>
      </c>
      <c r="P201" s="370"/>
      <c r="Q201" s="370"/>
      <c r="R201" s="370"/>
      <c r="S201" s="370"/>
    </row>
    <row r="202" spans="1:19" s="21" customFormat="1" ht="25.5" x14ac:dyDescent="0.2">
      <c r="A202" s="23">
        <v>2</v>
      </c>
      <c r="B202" s="88" t="s">
        <v>387</v>
      </c>
      <c r="C202" s="18" t="s">
        <v>867</v>
      </c>
      <c r="D202" s="253"/>
      <c r="E202" s="177"/>
      <c r="F202" s="47"/>
      <c r="G202" s="47"/>
      <c r="H202" s="47"/>
      <c r="I202" s="301">
        <f>F202+G202</f>
        <v>0</v>
      </c>
      <c r="J202" s="27"/>
      <c r="M202" s="370" t="s">
        <v>717</v>
      </c>
      <c r="N202" s="386" t="s">
        <v>773</v>
      </c>
      <c r="O202" s="370" t="s">
        <v>735</v>
      </c>
      <c r="P202" s="370"/>
      <c r="Q202" s="370"/>
      <c r="R202" s="370"/>
      <c r="S202" s="370"/>
    </row>
    <row r="203" spans="1:19" s="21" customFormat="1" ht="12.75" x14ac:dyDescent="0.2">
      <c r="A203" s="170"/>
      <c r="B203" s="171"/>
      <c r="C203" s="170"/>
      <c r="D203" s="288"/>
      <c r="E203" s="289"/>
      <c r="F203" s="209"/>
      <c r="G203" s="209"/>
      <c r="H203" s="209"/>
      <c r="I203" s="304"/>
      <c r="J203" s="244"/>
      <c r="M203" s="370" t="s">
        <v>717</v>
      </c>
      <c r="N203" s="386"/>
      <c r="O203" s="370"/>
      <c r="P203" s="370"/>
      <c r="Q203" s="370"/>
      <c r="R203" s="370"/>
      <c r="S203" s="370"/>
    </row>
    <row r="204" spans="1:19" s="189" customFormat="1" ht="12.75" x14ac:dyDescent="0.2">
      <c r="A204" s="92">
        <v>1</v>
      </c>
      <c r="B204" s="342" t="s">
        <v>687</v>
      </c>
      <c r="C204" s="48" t="s">
        <v>523</v>
      </c>
      <c r="D204" s="286"/>
      <c r="E204" s="287"/>
      <c r="F204" s="225"/>
      <c r="G204" s="225"/>
      <c r="H204" s="225"/>
      <c r="I204" s="301">
        <f>F204+G204</f>
        <v>0</v>
      </c>
      <c r="J204" s="188"/>
      <c r="M204" s="370" t="s">
        <v>717</v>
      </c>
      <c r="N204" s="386" t="s">
        <v>774</v>
      </c>
      <c r="O204" s="371" t="s">
        <v>830</v>
      </c>
      <c r="P204" s="371"/>
      <c r="Q204" s="371"/>
      <c r="R204" s="371"/>
      <c r="S204" s="371"/>
    </row>
    <row r="205" spans="1:19" s="189" customFormat="1" ht="12.75" x14ac:dyDescent="0.2">
      <c r="A205" s="92">
        <f>A204+1</f>
        <v>2</v>
      </c>
      <c r="B205" s="180"/>
      <c r="C205" s="48" t="s">
        <v>523</v>
      </c>
      <c r="D205" s="286"/>
      <c r="E205" s="287"/>
      <c r="F205" s="225"/>
      <c r="G205" s="225"/>
      <c r="H205" s="225"/>
      <c r="I205" s="301">
        <f>F205+G205</f>
        <v>0</v>
      </c>
      <c r="J205" s="188"/>
      <c r="M205" s="370" t="s">
        <v>717</v>
      </c>
      <c r="N205" s="386" t="s">
        <v>774</v>
      </c>
      <c r="O205" s="370" t="s">
        <v>723</v>
      </c>
      <c r="P205" s="371"/>
      <c r="Q205" s="371"/>
      <c r="R205" s="371"/>
      <c r="S205" s="371"/>
    </row>
    <row r="206" spans="1:19" s="189" customFormat="1" ht="12.75" x14ac:dyDescent="0.2">
      <c r="A206" s="92">
        <f t="shared" ref="A206" si="28">A205+1</f>
        <v>3</v>
      </c>
      <c r="B206" s="180"/>
      <c r="C206" s="48" t="s">
        <v>523</v>
      </c>
      <c r="D206" s="286"/>
      <c r="E206" s="287"/>
      <c r="F206" s="225"/>
      <c r="G206" s="225"/>
      <c r="H206" s="225"/>
      <c r="I206" s="301">
        <f>F206+G206</f>
        <v>0</v>
      </c>
      <c r="J206" s="188"/>
      <c r="M206" s="370" t="s">
        <v>717</v>
      </c>
      <c r="N206" s="386" t="s">
        <v>774</v>
      </c>
      <c r="O206" s="370" t="s">
        <v>723</v>
      </c>
      <c r="P206" s="371"/>
      <c r="Q206" s="371"/>
      <c r="R206" s="371"/>
      <c r="S206" s="371"/>
    </row>
    <row r="207" spans="1:19" s="189" customFormat="1" ht="12.75" x14ac:dyDescent="0.2">
      <c r="A207" s="170"/>
      <c r="B207" s="171"/>
      <c r="C207" s="170"/>
      <c r="D207" s="288"/>
      <c r="E207" s="289"/>
      <c r="F207" s="209"/>
      <c r="G207" s="209"/>
      <c r="H207" s="209"/>
      <c r="I207" s="304"/>
      <c r="J207" s="244"/>
      <c r="M207" s="370" t="s">
        <v>717</v>
      </c>
      <c r="N207" s="386"/>
      <c r="O207" s="371"/>
      <c r="P207" s="371"/>
      <c r="Q207" s="371"/>
      <c r="R207" s="371"/>
      <c r="S207" s="371"/>
    </row>
    <row r="208" spans="1:19" s="21" customFormat="1" ht="25.5" x14ac:dyDescent="0.2">
      <c r="A208" s="92">
        <v>1</v>
      </c>
      <c r="B208" s="90" t="s">
        <v>736</v>
      </c>
      <c r="C208" s="48" t="s">
        <v>122</v>
      </c>
      <c r="D208" s="174">
        <v>3</v>
      </c>
      <c r="E208" s="352" t="s">
        <v>585</v>
      </c>
      <c r="F208" s="25"/>
      <c r="G208" s="329">
        <v>300000000</v>
      </c>
      <c r="H208" s="225"/>
      <c r="I208" s="301">
        <f t="shared" ref="I208:I210" si="29">F208+G208</f>
        <v>300000000</v>
      </c>
      <c r="J208" s="188"/>
      <c r="M208" s="370" t="s">
        <v>717</v>
      </c>
      <c r="N208" s="386" t="s">
        <v>775</v>
      </c>
      <c r="O208" s="370" t="s">
        <v>831</v>
      </c>
      <c r="P208" s="370"/>
      <c r="Q208" s="370"/>
      <c r="R208" s="370"/>
      <c r="S208" s="370"/>
    </row>
    <row r="209" spans="1:19" s="21" customFormat="1" ht="12.75" x14ac:dyDescent="0.2">
      <c r="A209" s="92">
        <f>A208+1</f>
        <v>2</v>
      </c>
      <c r="B209" s="88" t="s">
        <v>614</v>
      </c>
      <c r="C209" s="23" t="s">
        <v>122</v>
      </c>
      <c r="D209" s="174">
        <v>2</v>
      </c>
      <c r="E209" s="352" t="s">
        <v>862</v>
      </c>
      <c r="F209" s="25"/>
      <c r="G209" s="329">
        <v>5000000</v>
      </c>
      <c r="H209" s="225"/>
      <c r="I209" s="301">
        <f t="shared" si="29"/>
        <v>5000000</v>
      </c>
      <c r="J209" s="188"/>
      <c r="M209" s="370" t="s">
        <v>717</v>
      </c>
      <c r="N209" s="386" t="s">
        <v>775</v>
      </c>
      <c r="O209" s="370" t="s">
        <v>831</v>
      </c>
      <c r="P209" s="370"/>
      <c r="Q209" s="370"/>
      <c r="R209" s="370"/>
      <c r="S209" s="370"/>
    </row>
    <row r="210" spans="1:19" s="21" customFormat="1" ht="25.5" x14ac:dyDescent="0.2">
      <c r="A210" s="92">
        <f t="shared" ref="A210" si="30">A209+1</f>
        <v>3</v>
      </c>
      <c r="B210" s="22" t="s">
        <v>615</v>
      </c>
      <c r="C210" s="48" t="s">
        <v>122</v>
      </c>
      <c r="D210" s="174">
        <v>1</v>
      </c>
      <c r="E210" s="352" t="s">
        <v>189</v>
      </c>
      <c r="F210" s="25"/>
      <c r="G210" s="329">
        <v>500000000</v>
      </c>
      <c r="H210" s="225"/>
      <c r="I210" s="301">
        <f t="shared" si="29"/>
        <v>500000000</v>
      </c>
      <c r="J210" s="188"/>
      <c r="M210" s="370" t="s">
        <v>717</v>
      </c>
      <c r="N210" s="386" t="s">
        <v>775</v>
      </c>
      <c r="O210" s="370" t="s">
        <v>843</v>
      </c>
      <c r="P210" s="370"/>
      <c r="Q210" s="370"/>
      <c r="R210" s="370"/>
      <c r="S210" s="370"/>
    </row>
    <row r="211" spans="1:19" s="21" customFormat="1" ht="12.75" x14ac:dyDescent="0.2">
      <c r="A211" s="170"/>
      <c r="B211" s="171"/>
      <c r="C211" s="170"/>
      <c r="D211" s="288"/>
      <c r="E211" s="289"/>
      <c r="F211" s="209"/>
      <c r="G211" s="330"/>
      <c r="H211" s="209"/>
      <c r="I211" s="304"/>
      <c r="J211" s="244"/>
      <c r="M211" s="370" t="s">
        <v>717</v>
      </c>
      <c r="N211" s="386"/>
      <c r="O211" s="370"/>
      <c r="P211" s="370"/>
      <c r="Q211" s="370"/>
      <c r="R211" s="370"/>
      <c r="S211" s="370"/>
    </row>
    <row r="212" spans="1:19" s="21" customFormat="1" ht="25.5" x14ac:dyDescent="0.2">
      <c r="A212" s="92">
        <v>1</v>
      </c>
      <c r="B212" s="215" t="s">
        <v>505</v>
      </c>
      <c r="C212" s="48" t="s">
        <v>300</v>
      </c>
      <c r="D212" s="415"/>
      <c r="E212" s="416"/>
      <c r="F212" s="47"/>
      <c r="G212" s="329">
        <v>300000000</v>
      </c>
      <c r="H212" s="47"/>
      <c r="I212" s="301">
        <f>F212+G212</f>
        <v>300000000</v>
      </c>
      <c r="J212" s="24"/>
      <c r="M212" s="370" t="s">
        <v>717</v>
      </c>
      <c r="N212" s="386" t="s">
        <v>776</v>
      </c>
      <c r="O212" s="370" t="s">
        <v>831</v>
      </c>
      <c r="P212" s="370"/>
      <c r="Q212" s="370"/>
      <c r="R212" s="370"/>
      <c r="S212" s="370"/>
    </row>
    <row r="213" spans="1:19" s="21" customFormat="1" ht="25.5" x14ac:dyDescent="0.2">
      <c r="A213" s="92">
        <v>2</v>
      </c>
      <c r="B213" s="74" t="s">
        <v>506</v>
      </c>
      <c r="C213" s="48" t="s">
        <v>300</v>
      </c>
      <c r="D213" s="253"/>
      <c r="E213" s="177"/>
      <c r="F213" s="47"/>
      <c r="G213" s="329">
        <v>5000000</v>
      </c>
      <c r="H213" s="47"/>
      <c r="I213" s="301">
        <f>F213+G213</f>
        <v>5000000</v>
      </c>
      <c r="J213" s="24"/>
      <c r="M213" s="370" t="s">
        <v>717</v>
      </c>
      <c r="N213" s="386" t="s">
        <v>776</v>
      </c>
      <c r="O213" s="370" t="s">
        <v>830</v>
      </c>
      <c r="P213" s="370"/>
      <c r="Q213" s="370"/>
      <c r="R213" s="370"/>
      <c r="S213" s="370"/>
    </row>
    <row r="214" spans="1:19" s="21" customFormat="1" ht="25.5" x14ac:dyDescent="0.2">
      <c r="A214" s="92">
        <v>3</v>
      </c>
      <c r="B214" s="219" t="s">
        <v>489</v>
      </c>
      <c r="C214" s="48" t="s">
        <v>300</v>
      </c>
      <c r="D214" s="413" t="s">
        <v>507</v>
      </c>
      <c r="E214" s="419"/>
      <c r="F214" s="47"/>
      <c r="G214" s="329">
        <v>500000000</v>
      </c>
      <c r="H214" s="47"/>
      <c r="I214" s="301">
        <f>F214+G214</f>
        <v>500000000</v>
      </c>
      <c r="J214" s="27"/>
      <c r="M214" s="370" t="s">
        <v>717</v>
      </c>
      <c r="N214" s="386" t="s">
        <v>776</v>
      </c>
      <c r="O214" s="370" t="s">
        <v>823</v>
      </c>
      <c r="P214" s="370"/>
      <c r="Q214" s="370"/>
      <c r="R214" s="370"/>
      <c r="S214" s="370"/>
    </row>
    <row r="215" spans="1:19" s="21" customFormat="1" ht="12.75" x14ac:dyDescent="0.2">
      <c r="A215" s="226"/>
      <c r="B215" s="233"/>
      <c r="C215" s="187"/>
      <c r="D215" s="234"/>
      <c r="E215" s="235"/>
      <c r="F215" s="209"/>
      <c r="G215" s="209"/>
      <c r="H215" s="209"/>
      <c r="I215" s="304"/>
      <c r="J215" s="250"/>
      <c r="M215" s="370" t="s">
        <v>717</v>
      </c>
      <c r="N215" s="386"/>
      <c r="O215" s="370"/>
      <c r="P215" s="370"/>
      <c r="Q215" s="370"/>
      <c r="R215" s="370"/>
      <c r="S215" s="370"/>
    </row>
    <row r="216" spans="1:19" s="21" customFormat="1" ht="25.5" x14ac:dyDescent="0.2">
      <c r="A216" s="23">
        <v>1</v>
      </c>
      <c r="B216" s="90" t="s">
        <v>431</v>
      </c>
      <c r="C216" s="23" t="s">
        <v>432</v>
      </c>
      <c r="D216" s="253"/>
      <c r="E216" s="177"/>
      <c r="F216" s="47"/>
      <c r="G216" s="47"/>
      <c r="H216" s="47"/>
      <c r="I216" s="301">
        <f>F216+G216</f>
        <v>0</v>
      </c>
      <c r="J216" s="27"/>
      <c r="M216" s="370" t="s">
        <v>717</v>
      </c>
      <c r="N216" s="386" t="s">
        <v>777</v>
      </c>
      <c r="O216" s="370" t="s">
        <v>848</v>
      </c>
      <c r="P216" s="370"/>
      <c r="Q216" s="370"/>
      <c r="R216" s="370"/>
      <c r="S216" s="370"/>
    </row>
    <row r="217" spans="1:19" s="21" customFormat="1" ht="12.75" x14ac:dyDescent="0.2">
      <c r="A217" s="23">
        <v>2</v>
      </c>
      <c r="B217" s="88" t="s">
        <v>429</v>
      </c>
      <c r="C217" s="23" t="s">
        <v>432</v>
      </c>
      <c r="D217" s="253"/>
      <c r="E217" s="177"/>
      <c r="F217" s="47"/>
      <c r="G217" s="47"/>
      <c r="H217" s="47"/>
      <c r="I217" s="301">
        <f>F217+G217</f>
        <v>0</v>
      </c>
      <c r="J217" s="24"/>
      <c r="M217" s="370" t="s">
        <v>717</v>
      </c>
      <c r="N217" s="386" t="s">
        <v>777</v>
      </c>
      <c r="O217" s="370" t="s">
        <v>833</v>
      </c>
      <c r="P217" s="370"/>
      <c r="Q217" s="370"/>
      <c r="R217" s="370"/>
      <c r="S217" s="370"/>
    </row>
    <row r="218" spans="1:19" s="21" customFormat="1" ht="12.75" x14ac:dyDescent="0.2">
      <c r="A218" s="23">
        <v>3</v>
      </c>
      <c r="B218" s="22" t="s">
        <v>430</v>
      </c>
      <c r="C218" s="23" t="s">
        <v>342</v>
      </c>
      <c r="D218" s="253"/>
      <c r="E218" s="177"/>
      <c r="F218" s="47"/>
      <c r="G218" s="47"/>
      <c r="H218" s="47"/>
      <c r="I218" s="301">
        <f>F218+G218</f>
        <v>0</v>
      </c>
      <c r="J218" s="27"/>
      <c r="M218" s="370" t="s">
        <v>717</v>
      </c>
      <c r="N218" s="386" t="s">
        <v>777</v>
      </c>
      <c r="O218" s="370" t="s">
        <v>735</v>
      </c>
      <c r="P218" s="370"/>
      <c r="Q218" s="370"/>
      <c r="R218" s="370"/>
      <c r="S218" s="370"/>
    </row>
    <row r="219" spans="1:19" s="21" customFormat="1" ht="12.75" x14ac:dyDescent="0.2">
      <c r="A219" s="170"/>
      <c r="B219" s="171"/>
      <c r="C219" s="209"/>
      <c r="D219" s="288"/>
      <c r="E219" s="289"/>
      <c r="F219" s="209"/>
      <c r="G219" s="209"/>
      <c r="H219" s="209"/>
      <c r="I219" s="304"/>
      <c r="J219" s="250"/>
      <c r="M219" s="370" t="s">
        <v>717</v>
      </c>
      <c r="N219" s="386"/>
      <c r="O219" s="370"/>
      <c r="P219" s="370"/>
      <c r="Q219" s="370"/>
      <c r="R219" s="370"/>
      <c r="S219" s="370"/>
    </row>
    <row r="220" spans="1:19" s="189" customFormat="1" ht="12.75" x14ac:dyDescent="0.2">
      <c r="A220" s="179">
        <v>1</v>
      </c>
      <c r="B220" s="180" t="s">
        <v>132</v>
      </c>
      <c r="C220" s="48" t="s">
        <v>169</v>
      </c>
      <c r="D220" s="286">
        <v>1</v>
      </c>
      <c r="E220" s="291" t="s">
        <v>714</v>
      </c>
      <c r="F220" s="225"/>
      <c r="G220" s="362">
        <v>110000000</v>
      </c>
      <c r="H220" s="225"/>
      <c r="I220" s="301">
        <f>F220+G220</f>
        <v>110000000</v>
      </c>
      <c r="J220" s="236"/>
      <c r="M220" s="370" t="s">
        <v>717</v>
      </c>
      <c r="N220" s="386" t="s">
        <v>778</v>
      </c>
      <c r="O220" s="371" t="s">
        <v>831</v>
      </c>
      <c r="P220" s="371"/>
      <c r="Q220" s="371"/>
      <c r="R220" s="371"/>
      <c r="S220" s="371"/>
    </row>
    <row r="221" spans="1:19" s="189" customFormat="1" ht="12.75" x14ac:dyDescent="0.2">
      <c r="A221" s="179">
        <v>2</v>
      </c>
      <c r="B221" s="180" t="s">
        <v>168</v>
      </c>
      <c r="C221" s="48" t="s">
        <v>176</v>
      </c>
      <c r="D221" s="286">
        <v>1</v>
      </c>
      <c r="E221" s="291" t="s">
        <v>131</v>
      </c>
      <c r="F221" s="225"/>
      <c r="G221" s="362">
        <v>50000000</v>
      </c>
      <c r="H221" s="225"/>
      <c r="I221" s="301">
        <f>F221+G221</f>
        <v>50000000</v>
      </c>
      <c r="J221" s="236"/>
      <c r="M221" s="370" t="s">
        <v>717</v>
      </c>
      <c r="N221" s="386" t="s">
        <v>778</v>
      </c>
      <c r="O221" s="371" t="s">
        <v>830</v>
      </c>
      <c r="P221" s="371"/>
      <c r="Q221" s="371"/>
      <c r="R221" s="371"/>
      <c r="S221" s="371"/>
    </row>
    <row r="222" spans="1:19" s="189" customFormat="1" ht="12.75" x14ac:dyDescent="0.2">
      <c r="A222" s="179">
        <v>3</v>
      </c>
      <c r="B222" s="180" t="s">
        <v>171</v>
      </c>
      <c r="C222" s="48" t="s">
        <v>176</v>
      </c>
      <c r="D222" s="286">
        <v>1</v>
      </c>
      <c r="E222" s="291" t="s">
        <v>131</v>
      </c>
      <c r="F222" s="225"/>
      <c r="G222" s="362">
        <v>28800000</v>
      </c>
      <c r="H222" s="225"/>
      <c r="I222" s="301">
        <f>F222+G222</f>
        <v>28800000</v>
      </c>
      <c r="J222" s="236"/>
      <c r="M222" s="370" t="s">
        <v>717</v>
      </c>
      <c r="N222" s="386" t="s">
        <v>778</v>
      </c>
      <c r="O222" s="371" t="s">
        <v>729</v>
      </c>
      <c r="P222" s="371"/>
      <c r="Q222" s="371"/>
      <c r="R222" s="371"/>
      <c r="S222" s="371"/>
    </row>
    <row r="223" spans="1:19" s="189" customFormat="1" ht="12.75" x14ac:dyDescent="0.2">
      <c r="A223" s="170"/>
      <c r="B223" s="171"/>
      <c r="C223" s="209"/>
      <c r="D223" s="288"/>
      <c r="E223" s="289"/>
      <c r="F223" s="209"/>
      <c r="G223" s="209"/>
      <c r="H223" s="209"/>
      <c r="I223" s="304"/>
      <c r="J223" s="250"/>
      <c r="M223" s="370" t="s">
        <v>717</v>
      </c>
      <c r="N223" s="386"/>
      <c r="O223" s="371"/>
      <c r="P223" s="371"/>
      <c r="Q223" s="371"/>
      <c r="R223" s="371"/>
      <c r="S223" s="371"/>
    </row>
    <row r="224" spans="1:19" s="189" customFormat="1" ht="12.75" x14ac:dyDescent="0.2">
      <c r="A224" s="354"/>
      <c r="B224" s="196"/>
      <c r="C224" s="358" t="s">
        <v>524</v>
      </c>
      <c r="D224" s="284"/>
      <c r="E224" s="285"/>
      <c r="F224" s="247"/>
      <c r="G224" s="247"/>
      <c r="H224" s="247"/>
      <c r="I224" s="328">
        <f>F224+G224</f>
        <v>0</v>
      </c>
      <c r="J224" s="252"/>
      <c r="M224" s="370" t="s">
        <v>717</v>
      </c>
      <c r="N224" s="386" t="s">
        <v>779</v>
      </c>
      <c r="O224" s="371" t="s">
        <v>723</v>
      </c>
      <c r="P224" s="371"/>
      <c r="Q224" s="371"/>
      <c r="R224" s="371"/>
      <c r="S224" s="371"/>
    </row>
    <row r="225" spans="1:19" s="189" customFormat="1" ht="12.75" x14ac:dyDescent="0.2">
      <c r="A225" s="354"/>
      <c r="B225" s="356" t="s">
        <v>704</v>
      </c>
      <c r="C225" s="358" t="s">
        <v>524</v>
      </c>
      <c r="D225" s="284"/>
      <c r="E225" s="285"/>
      <c r="F225" s="247"/>
      <c r="G225" s="247"/>
      <c r="H225" s="247"/>
      <c r="I225" s="328">
        <f>F225+G225</f>
        <v>0</v>
      </c>
      <c r="J225" s="252"/>
      <c r="M225" s="370" t="s">
        <v>717</v>
      </c>
      <c r="N225" s="386" t="s">
        <v>779</v>
      </c>
      <c r="O225" s="371" t="s">
        <v>723</v>
      </c>
      <c r="P225" s="371"/>
      <c r="Q225" s="371"/>
      <c r="R225" s="371"/>
      <c r="S225" s="371"/>
    </row>
    <row r="226" spans="1:19" s="189" customFormat="1" ht="12.75" x14ac:dyDescent="0.2">
      <c r="A226" s="354"/>
      <c r="B226" s="196"/>
      <c r="C226" s="358" t="s">
        <v>524</v>
      </c>
      <c r="D226" s="284"/>
      <c r="E226" s="285"/>
      <c r="F226" s="247"/>
      <c r="G226" s="247"/>
      <c r="H226" s="247"/>
      <c r="I226" s="328">
        <f>F226+G226</f>
        <v>0</v>
      </c>
      <c r="J226" s="252"/>
      <c r="M226" s="370" t="s">
        <v>717</v>
      </c>
      <c r="N226" s="386" t="s">
        <v>779</v>
      </c>
      <c r="O226" s="371" t="s">
        <v>723</v>
      </c>
      <c r="P226" s="371"/>
      <c r="Q226" s="371"/>
      <c r="R226" s="371"/>
      <c r="S226" s="371"/>
    </row>
    <row r="227" spans="1:19" s="189" customFormat="1" ht="12.75" x14ac:dyDescent="0.2">
      <c r="A227" s="170"/>
      <c r="B227" s="171"/>
      <c r="C227" s="209"/>
      <c r="D227" s="288"/>
      <c r="E227" s="289"/>
      <c r="F227" s="209"/>
      <c r="G227" s="209"/>
      <c r="H227" s="209"/>
      <c r="I227" s="304"/>
      <c r="J227" s="250"/>
      <c r="M227" s="370" t="s">
        <v>717</v>
      </c>
      <c r="N227" s="386"/>
      <c r="O227" s="371"/>
      <c r="P227" s="371"/>
      <c r="Q227" s="371"/>
      <c r="R227" s="371"/>
      <c r="S227" s="371"/>
    </row>
    <row r="228" spans="1:19" s="189" customFormat="1" ht="38.25" x14ac:dyDescent="0.2">
      <c r="A228" s="92">
        <v>1</v>
      </c>
      <c r="B228" s="180" t="s">
        <v>625</v>
      </c>
      <c r="C228" s="48" t="s">
        <v>525</v>
      </c>
      <c r="D228" s="286"/>
      <c r="E228" s="287"/>
      <c r="F228" s="225"/>
      <c r="G228" s="225"/>
      <c r="H228" s="225"/>
      <c r="I228" s="301">
        <f>F228+G228</f>
        <v>0</v>
      </c>
      <c r="J228" s="236"/>
      <c r="M228" s="370" t="s">
        <v>717</v>
      </c>
      <c r="N228" s="386" t="s">
        <v>780</v>
      </c>
      <c r="O228" s="371" t="s">
        <v>735</v>
      </c>
      <c r="P228" s="371"/>
      <c r="Q228" s="371"/>
      <c r="R228" s="371"/>
      <c r="S228" s="371"/>
    </row>
    <row r="229" spans="1:19" s="189" customFormat="1" ht="25.5" x14ac:dyDescent="0.2">
      <c r="A229" s="92">
        <f>A228+1</f>
        <v>2</v>
      </c>
      <c r="B229" s="180" t="s">
        <v>626</v>
      </c>
      <c r="C229" s="48" t="s">
        <v>525</v>
      </c>
      <c r="D229" s="286"/>
      <c r="E229" s="287"/>
      <c r="F229" s="225"/>
      <c r="G229" s="225"/>
      <c r="H229" s="225"/>
      <c r="I229" s="301">
        <f>F229+G229</f>
        <v>0</v>
      </c>
      <c r="J229" s="236"/>
      <c r="M229" s="370" t="s">
        <v>717</v>
      </c>
      <c r="N229" s="386" t="s">
        <v>780</v>
      </c>
      <c r="O229" s="371" t="s">
        <v>831</v>
      </c>
      <c r="P229" s="371"/>
      <c r="Q229" s="371"/>
      <c r="R229" s="371"/>
      <c r="S229" s="371"/>
    </row>
    <row r="230" spans="1:19" s="189" customFormat="1" ht="12.75" x14ac:dyDescent="0.2">
      <c r="A230" s="92">
        <f t="shared" ref="A230" si="31">A229+1</f>
        <v>3</v>
      </c>
      <c r="B230" s="180"/>
      <c r="C230" s="48" t="s">
        <v>525</v>
      </c>
      <c r="D230" s="286"/>
      <c r="E230" s="287"/>
      <c r="F230" s="225"/>
      <c r="G230" s="225"/>
      <c r="H230" s="225"/>
      <c r="I230" s="301">
        <f>F230+G230</f>
        <v>0</v>
      </c>
      <c r="J230" s="236"/>
      <c r="M230" s="370" t="s">
        <v>717</v>
      </c>
      <c r="N230" s="386" t="s">
        <v>780</v>
      </c>
      <c r="O230" s="371"/>
      <c r="P230" s="371"/>
      <c r="Q230" s="371"/>
      <c r="R230" s="371"/>
      <c r="S230" s="371"/>
    </row>
    <row r="231" spans="1:19" s="189" customFormat="1" ht="12.75" x14ac:dyDescent="0.2">
      <c r="A231" s="170"/>
      <c r="B231" s="171"/>
      <c r="C231" s="209"/>
      <c r="D231" s="288"/>
      <c r="E231" s="289"/>
      <c r="F231" s="209"/>
      <c r="G231" s="209"/>
      <c r="H231" s="209"/>
      <c r="I231" s="304"/>
      <c r="J231" s="250"/>
      <c r="M231" s="370" t="s">
        <v>717</v>
      </c>
      <c r="N231" s="386"/>
      <c r="O231" s="371"/>
      <c r="P231" s="371"/>
      <c r="Q231" s="371"/>
      <c r="R231" s="371"/>
      <c r="S231" s="371"/>
    </row>
    <row r="232" spans="1:19" s="189" customFormat="1" ht="25.5" x14ac:dyDescent="0.2">
      <c r="A232" s="92">
        <v>1</v>
      </c>
      <c r="B232" s="180" t="s">
        <v>582</v>
      </c>
      <c r="C232" s="48" t="s">
        <v>526</v>
      </c>
      <c r="D232" s="286">
        <v>10</v>
      </c>
      <c r="E232" s="291" t="s">
        <v>585</v>
      </c>
      <c r="F232" s="225"/>
      <c r="G232" s="292">
        <v>50000000</v>
      </c>
      <c r="H232" s="292"/>
      <c r="I232" s="301">
        <f>F232+G232</f>
        <v>50000000</v>
      </c>
      <c r="J232" s="236"/>
      <c r="M232" s="370" t="s">
        <v>717</v>
      </c>
      <c r="N232" s="386" t="s">
        <v>781</v>
      </c>
      <c r="O232" s="371" t="s">
        <v>831</v>
      </c>
      <c r="P232" s="371"/>
      <c r="Q232" s="371"/>
      <c r="R232" s="371"/>
      <c r="S232" s="371"/>
    </row>
    <row r="233" spans="1:19" s="189" customFormat="1" ht="25.5" x14ac:dyDescent="0.2">
      <c r="A233" s="92">
        <f>A232+1</f>
        <v>2</v>
      </c>
      <c r="B233" s="180" t="s">
        <v>583</v>
      </c>
      <c r="C233" s="48" t="s">
        <v>526</v>
      </c>
      <c r="D233" s="286">
        <v>10</v>
      </c>
      <c r="E233" s="291" t="s">
        <v>585</v>
      </c>
      <c r="F233" s="225"/>
      <c r="G233" s="292"/>
      <c r="H233" s="292"/>
      <c r="I233" s="301">
        <f>F233+G233</f>
        <v>0</v>
      </c>
      <c r="J233" s="236"/>
      <c r="M233" s="370" t="s">
        <v>717</v>
      </c>
      <c r="N233" s="386" t="s">
        <v>781</v>
      </c>
      <c r="O233" s="371" t="s">
        <v>854</v>
      </c>
      <c r="P233" s="371"/>
      <c r="Q233" s="371"/>
      <c r="R233" s="371"/>
      <c r="S233" s="371"/>
    </row>
    <row r="234" spans="1:19" s="189" customFormat="1" ht="12.75" x14ac:dyDescent="0.2">
      <c r="A234" s="92">
        <f t="shared" ref="A234" si="32">A233+1</f>
        <v>3</v>
      </c>
      <c r="B234" s="180" t="s">
        <v>584</v>
      </c>
      <c r="C234" s="48" t="s">
        <v>526</v>
      </c>
      <c r="D234" s="286"/>
      <c r="E234" s="287"/>
      <c r="F234" s="225"/>
      <c r="G234" s="292">
        <v>20000000</v>
      </c>
      <c r="H234" s="292"/>
      <c r="I234" s="301">
        <f>F234+G234</f>
        <v>20000000</v>
      </c>
      <c r="J234" s="236"/>
      <c r="M234" s="370" t="s">
        <v>717</v>
      </c>
      <c r="N234" s="386" t="s">
        <v>781</v>
      </c>
      <c r="O234" s="371" t="s">
        <v>830</v>
      </c>
      <c r="P234" s="371"/>
      <c r="Q234" s="371"/>
      <c r="R234" s="371"/>
      <c r="S234" s="371"/>
    </row>
    <row r="235" spans="1:19" s="189" customFormat="1" ht="12.75" x14ac:dyDescent="0.2">
      <c r="A235" s="170"/>
      <c r="B235" s="171"/>
      <c r="C235" s="209"/>
      <c r="D235" s="288"/>
      <c r="E235" s="289"/>
      <c r="F235" s="209"/>
      <c r="G235" s="209"/>
      <c r="H235" s="209"/>
      <c r="I235" s="304"/>
      <c r="J235" s="250"/>
      <c r="M235" s="370" t="s">
        <v>717</v>
      </c>
      <c r="N235" s="386"/>
      <c r="O235" s="371"/>
      <c r="P235" s="371"/>
      <c r="Q235" s="371"/>
      <c r="R235" s="371"/>
      <c r="S235" s="371"/>
    </row>
    <row r="236" spans="1:19" s="189" customFormat="1" ht="25.5" x14ac:dyDescent="0.2">
      <c r="A236" s="92">
        <v>1</v>
      </c>
      <c r="B236" s="215" t="s">
        <v>505</v>
      </c>
      <c r="C236" s="48" t="s">
        <v>285</v>
      </c>
      <c r="D236" s="420" t="s">
        <v>538</v>
      </c>
      <c r="E236" s="416"/>
      <c r="F236" s="225"/>
      <c r="G236" s="225"/>
      <c r="H236" s="225"/>
      <c r="I236" s="301">
        <f>F236+G236</f>
        <v>0</v>
      </c>
      <c r="J236" s="236"/>
      <c r="M236" s="370" t="s">
        <v>717</v>
      </c>
      <c r="N236" s="386" t="s">
        <v>782</v>
      </c>
      <c r="O236" s="371" t="s">
        <v>831</v>
      </c>
      <c r="P236" s="371"/>
      <c r="Q236" s="371"/>
      <c r="R236" s="371"/>
      <c r="S236" s="371"/>
    </row>
    <row r="237" spans="1:19" s="189" customFormat="1" ht="25.5" x14ac:dyDescent="0.2">
      <c r="A237" s="92">
        <f>A236+1</f>
        <v>2</v>
      </c>
      <c r="B237" s="22" t="s">
        <v>536</v>
      </c>
      <c r="C237" s="48" t="s">
        <v>285</v>
      </c>
      <c r="D237" s="253">
        <v>50</v>
      </c>
      <c r="E237" s="169" t="s">
        <v>530</v>
      </c>
      <c r="F237" s="225"/>
      <c r="G237" s="225"/>
      <c r="H237" s="225"/>
      <c r="I237" s="301">
        <f>F237+G237</f>
        <v>0</v>
      </c>
      <c r="J237" s="236"/>
      <c r="M237" s="370" t="s">
        <v>717</v>
      </c>
      <c r="N237" s="386" t="s">
        <v>782</v>
      </c>
      <c r="O237" s="371" t="s">
        <v>735</v>
      </c>
      <c r="P237" s="371"/>
      <c r="Q237" s="371"/>
      <c r="R237" s="371"/>
      <c r="S237" s="371"/>
    </row>
    <row r="238" spans="1:19" s="189" customFormat="1" ht="12.75" x14ac:dyDescent="0.2">
      <c r="A238" s="92">
        <f t="shared" ref="A238" si="33">A237+1</f>
        <v>3</v>
      </c>
      <c r="B238" s="245" t="s">
        <v>537</v>
      </c>
      <c r="C238" s="48" t="s">
        <v>285</v>
      </c>
      <c r="D238" s="413" t="s">
        <v>539</v>
      </c>
      <c r="E238" s="419"/>
      <c r="F238" s="225"/>
      <c r="G238" s="225"/>
      <c r="H238" s="225"/>
      <c r="I238" s="301">
        <f>F238+G238</f>
        <v>0</v>
      </c>
      <c r="J238" s="236"/>
      <c r="M238" s="370" t="s">
        <v>717</v>
      </c>
      <c r="N238" s="386" t="s">
        <v>782</v>
      </c>
      <c r="O238" s="371" t="s">
        <v>857</v>
      </c>
      <c r="P238" s="371"/>
      <c r="Q238" s="371"/>
      <c r="R238" s="371"/>
      <c r="S238" s="371"/>
    </row>
    <row r="239" spans="1:19" s="21" customFormat="1" ht="12.75" x14ac:dyDescent="0.2">
      <c r="A239" s="170"/>
      <c r="B239" s="171"/>
      <c r="C239" s="209"/>
      <c r="D239" s="288"/>
      <c r="E239" s="289"/>
      <c r="F239" s="209"/>
      <c r="G239" s="209"/>
      <c r="H239" s="209"/>
      <c r="I239" s="304"/>
      <c r="J239" s="250"/>
      <c r="M239" s="370" t="s">
        <v>717</v>
      </c>
      <c r="N239" s="386"/>
      <c r="O239" s="370"/>
      <c r="P239" s="370"/>
      <c r="Q239" s="370"/>
      <c r="R239" s="370"/>
      <c r="S239" s="370"/>
    </row>
    <row r="240" spans="1:19" s="21" customFormat="1" ht="12.75" x14ac:dyDescent="0.2">
      <c r="A240" s="23">
        <v>1</v>
      </c>
      <c r="B240" s="210" t="s">
        <v>479</v>
      </c>
      <c r="C240" s="48" t="s">
        <v>471</v>
      </c>
      <c r="D240" s="253"/>
      <c r="E240" s="177"/>
      <c r="F240" s="47"/>
      <c r="G240" s="315">
        <v>500000000</v>
      </c>
      <c r="H240" s="315"/>
      <c r="I240" s="301">
        <f>F240+G240</f>
        <v>500000000</v>
      </c>
      <c r="J240" s="27"/>
      <c r="M240" s="370" t="s">
        <v>717</v>
      </c>
      <c r="N240" s="386" t="s">
        <v>783</v>
      </c>
      <c r="O240" s="370" t="s">
        <v>831</v>
      </c>
      <c r="P240" s="370"/>
      <c r="Q240" s="370"/>
      <c r="R240" s="370"/>
      <c r="S240" s="370"/>
    </row>
    <row r="241" spans="1:19" s="21" customFormat="1" ht="12.75" x14ac:dyDescent="0.2">
      <c r="A241" s="23">
        <v>2</v>
      </c>
      <c r="B241" s="218" t="s">
        <v>480</v>
      </c>
      <c r="C241" s="48" t="s">
        <v>471</v>
      </c>
      <c r="D241" s="253"/>
      <c r="E241" s="177"/>
      <c r="F241" s="47"/>
      <c r="G241" s="316">
        <v>40000000</v>
      </c>
      <c r="H241" s="316"/>
      <c r="I241" s="301">
        <f>F241+G241</f>
        <v>40000000</v>
      </c>
      <c r="J241" s="27"/>
      <c r="M241" s="370" t="s">
        <v>717</v>
      </c>
      <c r="N241" s="386" t="s">
        <v>783</v>
      </c>
      <c r="O241" s="370" t="s">
        <v>735</v>
      </c>
      <c r="P241" s="370"/>
      <c r="Q241" s="370"/>
      <c r="R241" s="370"/>
      <c r="S241" s="370"/>
    </row>
    <row r="242" spans="1:19" s="21" customFormat="1" ht="25.5" x14ac:dyDescent="0.2">
      <c r="A242" s="23">
        <v>3</v>
      </c>
      <c r="B242" s="210" t="s">
        <v>481</v>
      </c>
      <c r="C242" s="48" t="s">
        <v>471</v>
      </c>
      <c r="D242" s="253"/>
      <c r="E242" s="177"/>
      <c r="F242" s="47"/>
      <c r="G242" s="315">
        <v>10000000</v>
      </c>
      <c r="H242" s="315"/>
      <c r="I242" s="301">
        <f>F242+G242</f>
        <v>10000000</v>
      </c>
      <c r="J242" s="27"/>
      <c r="M242" s="370" t="s">
        <v>717</v>
      </c>
      <c r="N242" s="386" t="s">
        <v>783</v>
      </c>
      <c r="O242" s="370" t="s">
        <v>722</v>
      </c>
      <c r="P242" s="370"/>
      <c r="Q242" s="370"/>
      <c r="R242" s="370"/>
      <c r="S242" s="370"/>
    </row>
    <row r="243" spans="1:19" s="21" customFormat="1" ht="12.75" x14ac:dyDescent="0.2">
      <c r="A243" s="170"/>
      <c r="B243" s="171"/>
      <c r="C243" s="209"/>
      <c r="D243" s="288"/>
      <c r="E243" s="289"/>
      <c r="F243" s="209"/>
      <c r="G243" s="209"/>
      <c r="H243" s="209"/>
      <c r="I243" s="304"/>
      <c r="J243" s="250"/>
      <c r="M243" s="370" t="s">
        <v>717</v>
      </c>
      <c r="N243" s="386"/>
      <c r="O243" s="370"/>
      <c r="P243" s="370"/>
      <c r="Q243" s="370"/>
      <c r="R243" s="370"/>
      <c r="S243" s="370"/>
    </row>
    <row r="244" spans="1:19" s="189" customFormat="1" ht="25.5" x14ac:dyDescent="0.2">
      <c r="A244" s="92">
        <v>1</v>
      </c>
      <c r="B244" s="180" t="s">
        <v>753</v>
      </c>
      <c r="C244" s="48" t="s">
        <v>866</v>
      </c>
      <c r="D244" s="286"/>
      <c r="E244" s="287"/>
      <c r="F244" s="225"/>
      <c r="G244" s="225"/>
      <c r="H244" s="225"/>
      <c r="I244" s="301">
        <f>F244+G244</f>
        <v>0</v>
      </c>
      <c r="J244" s="236"/>
      <c r="M244" s="370" t="s">
        <v>717</v>
      </c>
      <c r="N244" s="386" t="s">
        <v>784</v>
      </c>
      <c r="O244" s="371" t="s">
        <v>831</v>
      </c>
      <c r="P244" s="371"/>
      <c r="Q244" s="371"/>
      <c r="R244" s="371"/>
      <c r="S244" s="371"/>
    </row>
    <row r="245" spans="1:19" s="189" customFormat="1" ht="12.75" x14ac:dyDescent="0.2">
      <c r="A245" s="92">
        <f>A244+1</f>
        <v>2</v>
      </c>
      <c r="B245" s="180" t="s">
        <v>763</v>
      </c>
      <c r="C245" s="48" t="s">
        <v>866</v>
      </c>
      <c r="D245" s="286"/>
      <c r="E245" s="287"/>
      <c r="F245" s="225"/>
      <c r="G245" s="225"/>
      <c r="H245" s="225"/>
      <c r="I245" s="301">
        <f>F245+G245</f>
        <v>0</v>
      </c>
      <c r="J245" s="236"/>
      <c r="M245" s="370" t="s">
        <v>717</v>
      </c>
      <c r="N245" s="386" t="s">
        <v>784</v>
      </c>
      <c r="O245" s="371" t="s">
        <v>823</v>
      </c>
      <c r="P245" s="371"/>
      <c r="Q245" s="371"/>
      <c r="R245" s="371"/>
      <c r="S245" s="371"/>
    </row>
    <row r="246" spans="1:19" s="189" customFormat="1" ht="12.75" x14ac:dyDescent="0.2">
      <c r="A246" s="92">
        <f t="shared" ref="A246" si="34">A245+1</f>
        <v>3</v>
      </c>
      <c r="B246" s="180" t="s">
        <v>764</v>
      </c>
      <c r="C246" s="48" t="s">
        <v>866</v>
      </c>
      <c r="D246" s="286"/>
      <c r="E246" s="287"/>
      <c r="F246" s="225"/>
      <c r="G246" s="225"/>
      <c r="H246" s="225"/>
      <c r="I246" s="301">
        <f>F246+G246</f>
        <v>0</v>
      </c>
      <c r="J246" s="236"/>
      <c r="M246" s="370" t="s">
        <v>717</v>
      </c>
      <c r="N246" s="386" t="s">
        <v>784</v>
      </c>
      <c r="O246" s="371" t="s">
        <v>825</v>
      </c>
      <c r="P246" s="371"/>
      <c r="Q246" s="371"/>
      <c r="R246" s="371"/>
      <c r="S246" s="371"/>
    </row>
    <row r="247" spans="1:19" s="189" customFormat="1" ht="12.75" x14ac:dyDescent="0.2">
      <c r="A247" s="170"/>
      <c r="B247" s="171"/>
      <c r="C247" s="209"/>
      <c r="D247" s="288"/>
      <c r="E247" s="289"/>
      <c r="F247" s="209"/>
      <c r="G247" s="209"/>
      <c r="H247" s="209"/>
      <c r="I247" s="304"/>
      <c r="J247" s="250"/>
      <c r="M247" s="370" t="s">
        <v>717</v>
      </c>
      <c r="N247" s="386"/>
      <c r="O247" s="371"/>
      <c r="P247" s="371"/>
      <c r="Q247" s="371"/>
      <c r="R247" s="371"/>
      <c r="S247" s="371"/>
    </row>
    <row r="248" spans="1:19" s="189" customFormat="1" ht="25.5" x14ac:dyDescent="0.2">
      <c r="A248" s="92">
        <v>1</v>
      </c>
      <c r="B248" s="180" t="s">
        <v>553</v>
      </c>
      <c r="C248" s="48" t="s">
        <v>528</v>
      </c>
      <c r="D248" s="286"/>
      <c r="E248" s="287"/>
      <c r="F248" s="225"/>
      <c r="G248" s="225"/>
      <c r="H248" s="225"/>
      <c r="I248" s="301">
        <f>F248+G248</f>
        <v>0</v>
      </c>
      <c r="J248" s="236"/>
      <c r="M248" s="370" t="s">
        <v>717</v>
      </c>
      <c r="N248" s="386" t="s">
        <v>785</v>
      </c>
      <c r="O248" s="371" t="s">
        <v>830</v>
      </c>
      <c r="P248" s="371"/>
      <c r="Q248" s="371"/>
      <c r="R248" s="371"/>
      <c r="S248" s="371"/>
    </row>
    <row r="249" spans="1:19" s="189" customFormat="1" ht="12.75" x14ac:dyDescent="0.2">
      <c r="A249" s="92">
        <f>A248+1</f>
        <v>2</v>
      </c>
      <c r="B249" s="180" t="s">
        <v>554</v>
      </c>
      <c r="C249" s="48" t="s">
        <v>528</v>
      </c>
      <c r="D249" s="286"/>
      <c r="E249" s="287"/>
      <c r="F249" s="225"/>
      <c r="G249" s="225"/>
      <c r="H249" s="225"/>
      <c r="I249" s="301">
        <f>F249+G249</f>
        <v>0</v>
      </c>
      <c r="J249" s="236"/>
      <c r="M249" s="370" t="s">
        <v>717</v>
      </c>
      <c r="N249" s="386" t="s">
        <v>785</v>
      </c>
      <c r="O249" s="371" t="s">
        <v>831</v>
      </c>
      <c r="P249" s="371"/>
      <c r="Q249" s="371"/>
      <c r="R249" s="371"/>
      <c r="S249" s="371"/>
    </row>
    <row r="250" spans="1:19" s="189" customFormat="1" ht="25.5" x14ac:dyDescent="0.2">
      <c r="A250" s="92">
        <f t="shared" ref="A250" si="35">A249+1</f>
        <v>3</v>
      </c>
      <c r="B250" s="180" t="s">
        <v>555</v>
      </c>
      <c r="C250" s="48" t="s">
        <v>528</v>
      </c>
      <c r="D250" s="286"/>
      <c r="E250" s="287"/>
      <c r="F250" s="225"/>
      <c r="G250" s="225"/>
      <c r="H250" s="225"/>
      <c r="I250" s="301">
        <f>F250+G250</f>
        <v>0</v>
      </c>
      <c r="J250" s="236"/>
      <c r="M250" s="370" t="s">
        <v>717</v>
      </c>
      <c r="N250" s="386" t="s">
        <v>785</v>
      </c>
      <c r="O250" s="371" t="s">
        <v>843</v>
      </c>
      <c r="P250" s="371"/>
      <c r="Q250" s="371"/>
      <c r="R250" s="371"/>
      <c r="S250" s="371"/>
    </row>
    <row r="251" spans="1:19" s="21" customFormat="1" ht="12.75" x14ac:dyDescent="0.2">
      <c r="A251" s="170"/>
      <c r="B251" s="171"/>
      <c r="C251" s="209"/>
      <c r="D251" s="288"/>
      <c r="E251" s="289"/>
      <c r="F251" s="209"/>
      <c r="G251" s="209"/>
      <c r="H251" s="209"/>
      <c r="I251" s="304"/>
      <c r="J251" s="250"/>
      <c r="M251" s="370" t="s">
        <v>717</v>
      </c>
      <c r="N251" s="386"/>
      <c r="O251" s="370"/>
      <c r="P251" s="370"/>
      <c r="Q251" s="370"/>
      <c r="R251" s="370"/>
      <c r="S251" s="370"/>
    </row>
    <row r="252" spans="1:19" s="21" customFormat="1" ht="12.75" x14ac:dyDescent="0.2">
      <c r="A252" s="23"/>
      <c r="B252" s="22"/>
      <c r="C252" s="47"/>
      <c r="D252" s="253"/>
      <c r="E252" s="177"/>
      <c r="F252" s="47"/>
      <c r="G252" s="47"/>
      <c r="H252" s="47"/>
      <c r="I252" s="301"/>
      <c r="J252" s="27"/>
      <c r="M252" s="370" t="s">
        <v>717</v>
      </c>
      <c r="N252" s="386"/>
      <c r="O252" s="370"/>
      <c r="P252" s="370"/>
      <c r="Q252" s="370"/>
      <c r="R252" s="370"/>
      <c r="S252" s="370"/>
    </row>
    <row r="253" spans="1:19" s="21" customFormat="1" ht="12.75" x14ac:dyDescent="0.2">
      <c r="A253" s="183" t="s">
        <v>36</v>
      </c>
      <c r="B253" s="184" t="s">
        <v>31</v>
      </c>
      <c r="C253" s="247"/>
      <c r="D253" s="284"/>
      <c r="E253" s="285"/>
      <c r="F253" s="247"/>
      <c r="G253" s="247"/>
      <c r="H253" s="247"/>
      <c r="I253" s="328"/>
      <c r="J253" s="252"/>
      <c r="M253" s="370" t="s">
        <v>718</v>
      </c>
      <c r="N253" s="386"/>
      <c r="O253" s="370"/>
      <c r="P253" s="370"/>
      <c r="Q253" s="370"/>
      <c r="R253" s="370"/>
      <c r="S253" s="370"/>
    </row>
    <row r="254" spans="1:19" s="189" customFormat="1" ht="12.75" x14ac:dyDescent="0.2">
      <c r="A254" s="92">
        <v>1</v>
      </c>
      <c r="B254" s="74" t="s">
        <v>508</v>
      </c>
      <c r="C254" s="48" t="s">
        <v>488</v>
      </c>
      <c r="D254" s="413" t="s">
        <v>509</v>
      </c>
      <c r="E254" s="414"/>
      <c r="F254" s="225"/>
      <c r="G254" s="225"/>
      <c r="H254" s="225"/>
      <c r="I254" s="301">
        <f>F254+G254</f>
        <v>0</v>
      </c>
      <c r="J254" s="236"/>
      <c r="M254" s="370" t="s">
        <v>718</v>
      </c>
      <c r="N254" s="386" t="s">
        <v>766</v>
      </c>
      <c r="O254" s="371" t="s">
        <v>622</v>
      </c>
      <c r="P254" s="388" t="s">
        <v>786</v>
      </c>
      <c r="Q254" s="371"/>
      <c r="R254" s="371"/>
      <c r="S254" s="371"/>
    </row>
    <row r="255" spans="1:19" s="189" customFormat="1" ht="12.75" x14ac:dyDescent="0.2">
      <c r="A255" s="92">
        <f>A254+1</f>
        <v>2</v>
      </c>
      <c r="B255" s="57" t="s">
        <v>510</v>
      </c>
      <c r="C255" s="48" t="s">
        <v>488</v>
      </c>
      <c r="D255" s="420" t="s">
        <v>511</v>
      </c>
      <c r="E255" s="432"/>
      <c r="F255" s="225"/>
      <c r="G255" s="225"/>
      <c r="H255" s="225"/>
      <c r="I255" s="301">
        <f>F255+G255</f>
        <v>0</v>
      </c>
      <c r="J255" s="236"/>
      <c r="M255" s="370" t="s">
        <v>718</v>
      </c>
      <c r="N255" s="386" t="s">
        <v>766</v>
      </c>
      <c r="O255" s="371" t="s">
        <v>826</v>
      </c>
      <c r="P255" s="388" t="s">
        <v>786</v>
      </c>
      <c r="Q255" s="371"/>
      <c r="R255" s="371"/>
      <c r="S255" s="371"/>
    </row>
    <row r="256" spans="1:19" s="189" customFormat="1" ht="12.75" x14ac:dyDescent="0.2">
      <c r="A256" s="92">
        <f t="shared" ref="A256" si="36">A255+1</f>
        <v>3</v>
      </c>
      <c r="B256" s="74" t="s">
        <v>512</v>
      </c>
      <c r="C256" s="48" t="s">
        <v>488</v>
      </c>
      <c r="D256" s="413" t="s">
        <v>513</v>
      </c>
      <c r="E256" s="414"/>
      <c r="F256" s="225"/>
      <c r="G256" s="225"/>
      <c r="H256" s="225"/>
      <c r="I256" s="301">
        <f>F256+G256</f>
        <v>0</v>
      </c>
      <c r="J256" s="236"/>
      <c r="M256" s="370" t="s">
        <v>718</v>
      </c>
      <c r="N256" s="386" t="s">
        <v>766</v>
      </c>
      <c r="O256" s="371" t="s">
        <v>827</v>
      </c>
      <c r="P256" s="388" t="s">
        <v>786</v>
      </c>
      <c r="Q256" s="371"/>
      <c r="R256" s="371"/>
      <c r="S256" s="371"/>
    </row>
    <row r="257" spans="1:24" s="189" customFormat="1" ht="12.75" x14ac:dyDescent="0.2">
      <c r="A257" s="223"/>
      <c r="B257" s="224"/>
      <c r="C257" s="209"/>
      <c r="D257" s="288"/>
      <c r="E257" s="289"/>
      <c r="F257" s="209"/>
      <c r="G257" s="209"/>
      <c r="H257" s="209"/>
      <c r="I257" s="304"/>
      <c r="J257" s="250"/>
      <c r="M257" s="370" t="s">
        <v>718</v>
      </c>
      <c r="N257" s="386"/>
      <c r="O257" s="371"/>
      <c r="P257" s="371"/>
      <c r="Q257" s="371"/>
      <c r="R257" s="371"/>
      <c r="S257" s="371"/>
    </row>
    <row r="258" spans="1:24" s="189" customFormat="1" ht="12.75" x14ac:dyDescent="0.2">
      <c r="A258" s="92">
        <v>1</v>
      </c>
      <c r="B258" s="180" t="s">
        <v>737</v>
      </c>
      <c r="C258" s="48" t="s">
        <v>869</v>
      </c>
      <c r="D258" s="286">
        <v>800</v>
      </c>
      <c r="E258" s="291" t="s">
        <v>395</v>
      </c>
      <c r="F258" s="225"/>
      <c r="G258" s="225"/>
      <c r="H258" s="225"/>
      <c r="I258" s="301">
        <f>F258+G258</f>
        <v>0</v>
      </c>
      <c r="J258" s="236"/>
      <c r="M258" s="370" t="s">
        <v>718</v>
      </c>
      <c r="N258" s="386" t="s">
        <v>767</v>
      </c>
      <c r="O258" s="371" t="s">
        <v>821</v>
      </c>
      <c r="P258" s="388" t="s">
        <v>786</v>
      </c>
      <c r="Q258" s="371"/>
      <c r="R258" s="371"/>
      <c r="S258" s="371"/>
    </row>
    <row r="259" spans="1:24" s="189" customFormat="1" ht="12.75" x14ac:dyDescent="0.2">
      <c r="A259" s="92">
        <f>A258+1</f>
        <v>2</v>
      </c>
      <c r="B259" s="180" t="s">
        <v>622</v>
      </c>
      <c r="C259" s="48" t="s">
        <v>869</v>
      </c>
      <c r="D259" s="286">
        <v>1000</v>
      </c>
      <c r="E259" s="291" t="s">
        <v>395</v>
      </c>
      <c r="F259" s="225"/>
      <c r="G259" s="225"/>
      <c r="H259" s="225"/>
      <c r="I259" s="301">
        <f>F259+G259</f>
        <v>0</v>
      </c>
      <c r="J259" s="236"/>
      <c r="M259" s="370" t="s">
        <v>718</v>
      </c>
      <c r="N259" s="386" t="s">
        <v>767</v>
      </c>
      <c r="O259" s="371" t="s">
        <v>622</v>
      </c>
      <c r="P259" s="388" t="s">
        <v>786</v>
      </c>
      <c r="Q259" s="371"/>
      <c r="R259" s="371"/>
      <c r="S259" s="371"/>
    </row>
    <row r="260" spans="1:24" s="189" customFormat="1" ht="12.75" x14ac:dyDescent="0.2">
      <c r="A260" s="92">
        <f t="shared" ref="A260" si="37">A259+1</f>
        <v>3</v>
      </c>
      <c r="B260" s="180" t="s">
        <v>396</v>
      </c>
      <c r="C260" s="48" t="s">
        <v>869</v>
      </c>
      <c r="D260" s="286">
        <v>8</v>
      </c>
      <c r="E260" s="291" t="s">
        <v>131</v>
      </c>
      <c r="F260" s="225"/>
      <c r="G260" s="225"/>
      <c r="H260" s="225"/>
      <c r="I260" s="301">
        <f>F260+G260</f>
        <v>0</v>
      </c>
      <c r="J260" s="236"/>
      <c r="M260" s="370" t="s">
        <v>718</v>
      </c>
      <c r="N260" s="386" t="s">
        <v>767</v>
      </c>
      <c r="O260" s="371" t="s">
        <v>832</v>
      </c>
      <c r="P260" s="388" t="s">
        <v>786</v>
      </c>
      <c r="Q260" s="371"/>
      <c r="R260" s="371"/>
      <c r="S260" s="371"/>
    </row>
    <row r="261" spans="1:24" s="189" customFormat="1" ht="12.75" x14ac:dyDescent="0.2">
      <c r="A261" s="223"/>
      <c r="B261" s="224"/>
      <c r="C261" s="209"/>
      <c r="D261" s="288"/>
      <c r="E261" s="289"/>
      <c r="F261" s="209"/>
      <c r="G261" s="209"/>
      <c r="H261" s="209"/>
      <c r="I261" s="304"/>
      <c r="J261" s="250"/>
      <c r="M261" s="370" t="s">
        <v>718</v>
      </c>
      <c r="N261" s="386"/>
      <c r="O261" s="371"/>
      <c r="P261" s="371"/>
      <c r="Q261" s="371"/>
      <c r="R261" s="371"/>
      <c r="S261" s="371"/>
    </row>
    <row r="262" spans="1:24" s="189" customFormat="1" ht="12.75" x14ac:dyDescent="0.2">
      <c r="A262" s="23">
        <v>1</v>
      </c>
      <c r="B262" s="22" t="s">
        <v>434</v>
      </c>
      <c r="C262" s="48" t="s">
        <v>426</v>
      </c>
      <c r="D262" s="286"/>
      <c r="E262" s="287"/>
      <c r="F262" s="225"/>
      <c r="G262" s="225"/>
      <c r="H262" s="225"/>
      <c r="I262" s="301">
        <f>F262+G262</f>
        <v>0</v>
      </c>
      <c r="J262" s="236"/>
      <c r="M262" s="370" t="s">
        <v>718</v>
      </c>
      <c r="N262" s="386" t="s">
        <v>768</v>
      </c>
      <c r="O262" s="371" t="s">
        <v>826</v>
      </c>
      <c r="P262" s="371"/>
      <c r="Q262" s="371"/>
      <c r="R262" s="371"/>
      <c r="S262" s="371"/>
    </row>
    <row r="263" spans="1:24" s="21" customFormat="1" ht="12.75" x14ac:dyDescent="0.2">
      <c r="A263" s="23">
        <v>2</v>
      </c>
      <c r="B263" s="22" t="s">
        <v>435</v>
      </c>
      <c r="C263" s="23" t="s">
        <v>426</v>
      </c>
      <c r="D263" s="253"/>
      <c r="E263" s="177"/>
      <c r="F263" s="47"/>
      <c r="G263" s="47"/>
      <c r="H263" s="47"/>
      <c r="I263" s="301">
        <f>F263+G263</f>
        <v>0</v>
      </c>
      <c r="J263" s="27"/>
      <c r="M263" s="370" t="s">
        <v>718</v>
      </c>
      <c r="N263" s="386" t="s">
        <v>768</v>
      </c>
      <c r="O263" s="370" t="s">
        <v>821</v>
      </c>
      <c r="P263" s="370"/>
      <c r="Q263" s="370"/>
      <c r="R263" s="370"/>
      <c r="S263" s="370"/>
    </row>
    <row r="264" spans="1:24" s="21" customFormat="1" ht="12.75" x14ac:dyDescent="0.2">
      <c r="A264" s="23">
        <v>3</v>
      </c>
      <c r="B264" s="22" t="s">
        <v>436</v>
      </c>
      <c r="C264" s="48" t="s">
        <v>426</v>
      </c>
      <c r="D264" s="253"/>
      <c r="E264" s="177"/>
      <c r="F264" s="47"/>
      <c r="G264" s="47"/>
      <c r="H264" s="47"/>
      <c r="I264" s="301">
        <f>F264+G264</f>
        <v>0</v>
      </c>
      <c r="J264" s="27"/>
      <c r="M264" s="370" t="s">
        <v>718</v>
      </c>
      <c r="N264" s="386" t="s">
        <v>768</v>
      </c>
      <c r="O264" s="370" t="s">
        <v>834</v>
      </c>
      <c r="P264" s="370"/>
      <c r="Q264" s="370"/>
      <c r="R264" s="370"/>
      <c r="S264" s="370"/>
    </row>
    <row r="265" spans="1:24" s="21" customFormat="1" ht="12.75" x14ac:dyDescent="0.2">
      <c r="A265" s="223"/>
      <c r="B265" s="224"/>
      <c r="C265" s="209"/>
      <c r="D265" s="288"/>
      <c r="E265" s="289"/>
      <c r="F265" s="209"/>
      <c r="G265" s="209"/>
      <c r="H265" s="209"/>
      <c r="I265" s="304"/>
      <c r="J265" s="250"/>
      <c r="M265" s="370" t="s">
        <v>718</v>
      </c>
      <c r="N265" s="386"/>
      <c r="O265" s="370"/>
      <c r="P265" s="370"/>
      <c r="Q265" s="370"/>
      <c r="R265" s="370"/>
      <c r="S265" s="370"/>
    </row>
    <row r="266" spans="1:24" s="220" customFormat="1" ht="12.75" x14ac:dyDescent="0.2">
      <c r="A266" s="92">
        <v>1</v>
      </c>
      <c r="B266" s="382" t="s">
        <v>754</v>
      </c>
      <c r="C266" s="48" t="s">
        <v>870</v>
      </c>
      <c r="D266" s="286"/>
      <c r="E266" s="287"/>
      <c r="F266" s="225"/>
      <c r="G266" s="225"/>
      <c r="H266" s="225"/>
      <c r="I266" s="331">
        <f>F266+G266</f>
        <v>0</v>
      </c>
      <c r="J266" s="236"/>
      <c r="K266" s="189"/>
      <c r="L266" s="189"/>
      <c r="M266" s="370" t="s">
        <v>718</v>
      </c>
      <c r="N266" s="386" t="s">
        <v>769</v>
      </c>
      <c r="O266" s="371" t="s">
        <v>754</v>
      </c>
      <c r="P266" s="371"/>
      <c r="Q266" s="371"/>
      <c r="R266" s="371"/>
      <c r="S266" s="371"/>
      <c r="T266" s="189"/>
      <c r="U266" s="189"/>
      <c r="V266" s="189"/>
      <c r="W266" s="189"/>
      <c r="X266" s="189"/>
    </row>
    <row r="267" spans="1:24" s="220" customFormat="1" ht="12.75" x14ac:dyDescent="0.2">
      <c r="A267" s="92">
        <f>A266+1</f>
        <v>2</v>
      </c>
      <c r="B267" s="382" t="s">
        <v>755</v>
      </c>
      <c r="C267" s="48" t="s">
        <v>870</v>
      </c>
      <c r="D267" s="286"/>
      <c r="E267" s="287"/>
      <c r="F267" s="225"/>
      <c r="G267" s="225"/>
      <c r="H267" s="225"/>
      <c r="I267" s="331">
        <f>F267+G267</f>
        <v>0</v>
      </c>
      <c r="J267" s="236"/>
      <c r="K267" s="189"/>
      <c r="L267" s="189"/>
      <c r="M267" s="370" t="s">
        <v>718</v>
      </c>
      <c r="N267" s="386" t="s">
        <v>769</v>
      </c>
      <c r="O267" s="371" t="s">
        <v>622</v>
      </c>
      <c r="P267" s="371"/>
      <c r="Q267" s="371"/>
      <c r="R267" s="371"/>
      <c r="S267" s="371"/>
      <c r="T267" s="189"/>
      <c r="U267" s="189"/>
      <c r="V267" s="189"/>
      <c r="W267" s="189"/>
      <c r="X267" s="189"/>
    </row>
    <row r="268" spans="1:24" s="21" customFormat="1" ht="12.75" x14ac:dyDescent="0.2">
      <c r="A268" s="92">
        <f t="shared" ref="A268" si="38">A267+1</f>
        <v>3</v>
      </c>
      <c r="B268" s="180" t="s">
        <v>756</v>
      </c>
      <c r="C268" s="48" t="s">
        <v>123</v>
      </c>
      <c r="D268" s="253"/>
      <c r="E268" s="177"/>
      <c r="F268" s="47"/>
      <c r="G268" s="47"/>
      <c r="H268" s="47"/>
      <c r="I268" s="301">
        <f>F268+G268</f>
        <v>0</v>
      </c>
      <c r="J268" s="27"/>
      <c r="M268" s="370" t="s">
        <v>718</v>
      </c>
      <c r="N268" s="386" t="s">
        <v>769</v>
      </c>
      <c r="O268" s="370" t="s">
        <v>399</v>
      </c>
      <c r="P268" s="370"/>
      <c r="Q268" s="370"/>
      <c r="R268" s="370"/>
      <c r="S268" s="370"/>
    </row>
    <row r="269" spans="1:24" s="21" customFormat="1" ht="12.75" x14ac:dyDescent="0.2">
      <c r="A269" s="223"/>
      <c r="B269" s="224"/>
      <c r="C269" s="187"/>
      <c r="D269" s="288"/>
      <c r="E269" s="289"/>
      <c r="F269" s="209"/>
      <c r="G269" s="209"/>
      <c r="H269" s="209"/>
      <c r="I269" s="304"/>
      <c r="J269" s="250"/>
      <c r="M269" s="370" t="s">
        <v>718</v>
      </c>
      <c r="N269" s="386"/>
      <c r="O269" s="370"/>
      <c r="P269" s="370"/>
      <c r="Q269" s="370"/>
      <c r="R269" s="370"/>
      <c r="S269" s="370"/>
    </row>
    <row r="270" spans="1:24" s="21" customFormat="1" ht="12.75" x14ac:dyDescent="0.2">
      <c r="A270" s="389">
        <v>1</v>
      </c>
      <c r="B270" s="184"/>
      <c r="C270" s="358" t="s">
        <v>449</v>
      </c>
      <c r="D270" s="284"/>
      <c r="E270" s="285"/>
      <c r="F270" s="247"/>
      <c r="G270" s="247"/>
      <c r="H270" s="247"/>
      <c r="I270" s="328">
        <f>F270+G270</f>
        <v>0</v>
      </c>
      <c r="J270" s="252"/>
      <c r="M270" s="370" t="s">
        <v>718</v>
      </c>
      <c r="N270" s="386" t="s">
        <v>770</v>
      </c>
      <c r="O270" s="371" t="s">
        <v>723</v>
      </c>
      <c r="P270" s="370"/>
      <c r="Q270" s="370"/>
      <c r="R270" s="370"/>
      <c r="S270" s="370"/>
    </row>
    <row r="271" spans="1:24" s="21" customFormat="1" ht="12.75" x14ac:dyDescent="0.2">
      <c r="A271" s="389">
        <f>A270+1</f>
        <v>2</v>
      </c>
      <c r="B271" s="184"/>
      <c r="C271" s="358" t="s">
        <v>449</v>
      </c>
      <c r="D271" s="284"/>
      <c r="E271" s="285"/>
      <c r="F271" s="247"/>
      <c r="G271" s="247"/>
      <c r="H271" s="247"/>
      <c r="I271" s="328">
        <f>F271+G271</f>
        <v>0</v>
      </c>
      <c r="J271" s="252"/>
      <c r="M271" s="370" t="s">
        <v>718</v>
      </c>
      <c r="N271" s="386" t="s">
        <v>770</v>
      </c>
      <c r="O271" s="371" t="s">
        <v>723</v>
      </c>
      <c r="P271" s="370"/>
      <c r="Q271" s="370"/>
      <c r="R271" s="370"/>
      <c r="S271" s="370"/>
    </row>
    <row r="272" spans="1:24" s="21" customFormat="1" ht="12.75" x14ac:dyDescent="0.2">
      <c r="A272" s="389">
        <f t="shared" ref="A272" si="39">A271+1</f>
        <v>3</v>
      </c>
      <c r="B272" s="184"/>
      <c r="C272" s="358" t="s">
        <v>449</v>
      </c>
      <c r="D272" s="284"/>
      <c r="E272" s="285"/>
      <c r="F272" s="247"/>
      <c r="G272" s="247"/>
      <c r="H272" s="247"/>
      <c r="I272" s="328">
        <f>F272+G272</f>
        <v>0</v>
      </c>
      <c r="J272" s="252"/>
      <c r="M272" s="370" t="s">
        <v>718</v>
      </c>
      <c r="N272" s="386" t="s">
        <v>770</v>
      </c>
      <c r="O272" s="371" t="s">
        <v>723</v>
      </c>
      <c r="P272" s="370"/>
      <c r="Q272" s="370"/>
      <c r="R272" s="370"/>
      <c r="S272" s="370"/>
    </row>
    <row r="273" spans="1:19" s="21" customFormat="1" ht="12.75" x14ac:dyDescent="0.2">
      <c r="A273" s="223"/>
      <c r="B273" s="224"/>
      <c r="C273" s="187"/>
      <c r="D273" s="288"/>
      <c r="E273" s="289"/>
      <c r="F273" s="209"/>
      <c r="G273" s="209"/>
      <c r="H273" s="209"/>
      <c r="I273" s="304"/>
      <c r="J273" s="250"/>
      <c r="M273" s="370" t="s">
        <v>718</v>
      </c>
      <c r="N273" s="386"/>
      <c r="O273" s="370"/>
      <c r="P273" s="370"/>
      <c r="Q273" s="370"/>
      <c r="R273" s="370"/>
      <c r="S273" s="370"/>
    </row>
    <row r="274" spans="1:19" s="21" customFormat="1" ht="12.75" x14ac:dyDescent="0.2">
      <c r="A274" s="92">
        <v>1</v>
      </c>
      <c r="B274" s="22" t="s">
        <v>806</v>
      </c>
      <c r="C274" s="48" t="s">
        <v>516</v>
      </c>
      <c r="D274" s="253"/>
      <c r="E274" s="177"/>
      <c r="F274" s="47"/>
      <c r="G274" s="47"/>
      <c r="H274" s="47"/>
      <c r="I274" s="301">
        <f>F274+G274</f>
        <v>0</v>
      </c>
      <c r="J274" s="27"/>
      <c r="M274" s="370" t="s">
        <v>718</v>
      </c>
      <c r="N274" s="386" t="s">
        <v>771</v>
      </c>
      <c r="O274" s="371" t="s">
        <v>821</v>
      </c>
      <c r="P274" s="388" t="s">
        <v>786</v>
      </c>
      <c r="Q274" s="370"/>
      <c r="R274" s="370"/>
      <c r="S274" s="370"/>
    </row>
    <row r="275" spans="1:19" s="21" customFormat="1" ht="12.75" x14ac:dyDescent="0.2">
      <c r="A275" s="92">
        <f>A274+1</f>
        <v>2</v>
      </c>
      <c r="B275" s="22" t="s">
        <v>807</v>
      </c>
      <c r="C275" s="48" t="s">
        <v>516</v>
      </c>
      <c r="D275" s="253"/>
      <c r="E275" s="177"/>
      <c r="F275" s="47"/>
      <c r="G275" s="47"/>
      <c r="H275" s="47"/>
      <c r="I275" s="301">
        <f>F275+G275</f>
        <v>0</v>
      </c>
      <c r="J275" s="27"/>
      <c r="M275" s="370" t="s">
        <v>718</v>
      </c>
      <c r="N275" s="386" t="s">
        <v>771</v>
      </c>
      <c r="O275" s="371" t="s">
        <v>622</v>
      </c>
      <c r="P275" s="388" t="s">
        <v>786</v>
      </c>
      <c r="Q275" s="370"/>
      <c r="R275" s="370"/>
      <c r="S275" s="370"/>
    </row>
    <row r="276" spans="1:19" s="21" customFormat="1" ht="12.75" x14ac:dyDescent="0.2">
      <c r="A276" s="92">
        <f t="shared" ref="A276" si="40">A275+1</f>
        <v>3</v>
      </c>
      <c r="B276" s="22" t="s">
        <v>808</v>
      </c>
      <c r="C276" s="48" t="s">
        <v>516</v>
      </c>
      <c r="D276" s="253"/>
      <c r="E276" s="177"/>
      <c r="F276" s="47"/>
      <c r="G276" s="47"/>
      <c r="H276" s="47"/>
      <c r="I276" s="301">
        <f>F276+G276</f>
        <v>0</v>
      </c>
      <c r="J276" s="27"/>
      <c r="M276" s="370" t="s">
        <v>718</v>
      </c>
      <c r="N276" s="386" t="s">
        <v>771</v>
      </c>
      <c r="O276" s="371" t="s">
        <v>839</v>
      </c>
      <c r="P276" s="388" t="s">
        <v>786</v>
      </c>
      <c r="Q276" s="370"/>
      <c r="R276" s="370"/>
      <c r="S276" s="370"/>
    </row>
    <row r="277" spans="1:19" s="21" customFormat="1" ht="12.75" x14ac:dyDescent="0.2">
      <c r="A277" s="223"/>
      <c r="B277" s="224"/>
      <c r="C277" s="187"/>
      <c r="D277" s="288"/>
      <c r="E277" s="289"/>
      <c r="F277" s="209"/>
      <c r="G277" s="209"/>
      <c r="H277" s="209"/>
      <c r="I277" s="304"/>
      <c r="J277" s="250"/>
      <c r="M277" s="370" t="s">
        <v>718</v>
      </c>
      <c r="N277" s="386"/>
      <c r="O277" s="370"/>
      <c r="P277" s="370"/>
      <c r="Q277" s="370"/>
      <c r="R277" s="370"/>
      <c r="S277" s="370"/>
    </row>
    <row r="278" spans="1:19" s="189" customFormat="1" ht="12.75" x14ac:dyDescent="0.2">
      <c r="A278" s="92">
        <v>1</v>
      </c>
      <c r="B278" s="342" t="s">
        <v>663</v>
      </c>
      <c r="C278" s="48" t="s">
        <v>517</v>
      </c>
      <c r="D278" s="286"/>
      <c r="E278" s="287"/>
      <c r="F278" s="225"/>
      <c r="G278" s="225"/>
      <c r="H278" s="225"/>
      <c r="I278" s="301">
        <f>F278+G278</f>
        <v>0</v>
      </c>
      <c r="J278" s="236"/>
      <c r="M278" s="370" t="s">
        <v>718</v>
      </c>
      <c r="N278" s="386" t="s">
        <v>772</v>
      </c>
      <c r="O278" s="371" t="s">
        <v>622</v>
      </c>
      <c r="P278" s="371"/>
      <c r="Q278" s="371"/>
      <c r="R278" s="371"/>
      <c r="S278" s="371"/>
    </row>
    <row r="279" spans="1:19" s="189" customFormat="1" ht="12.75" x14ac:dyDescent="0.2">
      <c r="A279" s="92">
        <f>A278+1</f>
        <v>2</v>
      </c>
      <c r="B279" s="90" t="s">
        <v>664</v>
      </c>
      <c r="C279" s="48" t="s">
        <v>517</v>
      </c>
      <c r="D279" s="286"/>
      <c r="E279" s="287"/>
      <c r="F279" s="225"/>
      <c r="G279" s="225"/>
      <c r="H279" s="225"/>
      <c r="I279" s="301">
        <f>F279+G279</f>
        <v>0</v>
      </c>
      <c r="J279" s="236"/>
      <c r="M279" s="370" t="s">
        <v>718</v>
      </c>
      <c r="N279" s="386" t="s">
        <v>772</v>
      </c>
      <c r="O279" s="371" t="s">
        <v>821</v>
      </c>
      <c r="P279" s="371"/>
      <c r="Q279" s="371"/>
      <c r="R279" s="371"/>
      <c r="S279" s="371"/>
    </row>
    <row r="280" spans="1:19" s="189" customFormat="1" ht="12.75" x14ac:dyDescent="0.2">
      <c r="A280" s="92">
        <f t="shared" ref="A280" si="41">A279+1</f>
        <v>3</v>
      </c>
      <c r="B280" s="343" t="s">
        <v>665</v>
      </c>
      <c r="C280" s="48" t="s">
        <v>517</v>
      </c>
      <c r="D280" s="286"/>
      <c r="E280" s="287"/>
      <c r="F280" s="225"/>
      <c r="G280" s="225"/>
      <c r="H280" s="225"/>
      <c r="I280" s="301">
        <f>F280+G280</f>
        <v>0</v>
      </c>
      <c r="J280" s="236"/>
      <c r="M280" s="370" t="s">
        <v>718</v>
      </c>
      <c r="N280" s="386" t="s">
        <v>772</v>
      </c>
      <c r="O280" s="371" t="s">
        <v>839</v>
      </c>
      <c r="P280" s="371"/>
      <c r="Q280" s="371"/>
      <c r="R280" s="371"/>
      <c r="S280" s="371"/>
    </row>
    <row r="281" spans="1:19" s="21" customFormat="1" ht="12.75" x14ac:dyDescent="0.2">
      <c r="A281" s="223"/>
      <c r="B281" s="224"/>
      <c r="C281" s="187"/>
      <c r="D281" s="288"/>
      <c r="E281" s="289"/>
      <c r="F281" s="209"/>
      <c r="G281" s="209"/>
      <c r="H281" s="209"/>
      <c r="I281" s="304"/>
      <c r="J281" s="250"/>
      <c r="M281" s="370" t="s">
        <v>718</v>
      </c>
      <c r="N281" s="386"/>
      <c r="O281" s="370"/>
      <c r="P281" s="370"/>
      <c r="Q281" s="370"/>
      <c r="R281" s="370"/>
      <c r="S281" s="370"/>
    </row>
    <row r="282" spans="1:19" s="21" customFormat="1" ht="25.5" x14ac:dyDescent="0.2">
      <c r="A282" s="23">
        <v>1</v>
      </c>
      <c r="B282" s="22" t="s">
        <v>394</v>
      </c>
      <c r="C282" s="23" t="s">
        <v>871</v>
      </c>
      <c r="D282" s="174">
        <v>580</v>
      </c>
      <c r="E282" s="169" t="s">
        <v>395</v>
      </c>
      <c r="F282" s="48"/>
      <c r="G282" s="48"/>
      <c r="H282" s="48"/>
      <c r="I282" s="301">
        <f>F282+G282</f>
        <v>0</v>
      </c>
      <c r="J282" s="24"/>
      <c r="M282" s="370" t="s">
        <v>718</v>
      </c>
      <c r="N282" s="386" t="s">
        <v>773</v>
      </c>
      <c r="O282" s="370" t="s">
        <v>622</v>
      </c>
      <c r="P282" s="370"/>
      <c r="Q282" s="370"/>
      <c r="R282" s="370"/>
      <c r="S282" s="370"/>
    </row>
    <row r="283" spans="1:19" s="21" customFormat="1" ht="12.75" x14ac:dyDescent="0.2">
      <c r="A283" s="23">
        <v>2</v>
      </c>
      <c r="B283" s="56" t="s">
        <v>396</v>
      </c>
      <c r="C283" s="23" t="s">
        <v>871</v>
      </c>
      <c r="D283" s="176" t="s">
        <v>398</v>
      </c>
      <c r="E283" s="169" t="s">
        <v>131</v>
      </c>
      <c r="F283" s="48"/>
      <c r="G283" s="48"/>
      <c r="H283" s="48"/>
      <c r="I283" s="301">
        <f>F283+G283</f>
        <v>0</v>
      </c>
      <c r="J283" s="72"/>
      <c r="M283" s="370" t="s">
        <v>718</v>
      </c>
      <c r="N283" s="386" t="s">
        <v>773</v>
      </c>
      <c r="O283" s="370" t="s">
        <v>832</v>
      </c>
      <c r="P283" s="370"/>
      <c r="Q283" s="370"/>
      <c r="R283" s="370"/>
      <c r="S283" s="370"/>
    </row>
    <row r="284" spans="1:19" s="21" customFormat="1" ht="12.75" x14ac:dyDescent="0.2">
      <c r="A284" s="23">
        <v>3</v>
      </c>
      <c r="B284" s="22" t="s">
        <v>399</v>
      </c>
      <c r="C284" s="23" t="s">
        <v>871</v>
      </c>
      <c r="D284" s="174">
        <v>2</v>
      </c>
      <c r="E284" s="169" t="s">
        <v>131</v>
      </c>
      <c r="F284" s="48"/>
      <c r="G284" s="48"/>
      <c r="H284" s="48"/>
      <c r="I284" s="301">
        <f>F284+G284</f>
        <v>0</v>
      </c>
      <c r="J284" s="24"/>
      <c r="M284" s="370" t="s">
        <v>718</v>
      </c>
      <c r="N284" s="386" t="s">
        <v>773</v>
      </c>
      <c r="O284" s="370" t="s">
        <v>399</v>
      </c>
      <c r="P284" s="370"/>
      <c r="Q284" s="370"/>
      <c r="R284" s="370"/>
      <c r="S284" s="370"/>
    </row>
    <row r="285" spans="1:19" s="21" customFormat="1" ht="12.75" x14ac:dyDescent="0.2">
      <c r="A285" s="170"/>
      <c r="B285" s="171"/>
      <c r="C285" s="170"/>
      <c r="D285" s="234"/>
      <c r="E285" s="293"/>
      <c r="F285" s="187"/>
      <c r="G285" s="187"/>
      <c r="H285" s="187"/>
      <c r="I285" s="304"/>
      <c r="J285" s="244"/>
      <c r="M285" s="370" t="s">
        <v>718</v>
      </c>
      <c r="N285" s="386"/>
      <c r="O285" s="370"/>
      <c r="P285" s="370"/>
      <c r="Q285" s="370"/>
      <c r="R285" s="370"/>
      <c r="S285" s="370"/>
    </row>
    <row r="286" spans="1:19" s="189" customFormat="1" ht="12.75" x14ac:dyDescent="0.2">
      <c r="A286" s="92">
        <v>1</v>
      </c>
      <c r="B286" s="180" t="s">
        <v>689</v>
      </c>
      <c r="C286" s="48" t="s">
        <v>872</v>
      </c>
      <c r="D286" s="241"/>
      <c r="E286" s="291"/>
      <c r="F286" s="237"/>
      <c r="G286" s="237"/>
      <c r="H286" s="237"/>
      <c r="I286" s="301">
        <f>F286+G286</f>
        <v>0</v>
      </c>
      <c r="J286" s="188"/>
      <c r="M286" s="370" t="s">
        <v>718</v>
      </c>
      <c r="N286" s="386" t="s">
        <v>774</v>
      </c>
      <c r="O286" s="371" t="s">
        <v>622</v>
      </c>
      <c r="P286" s="371"/>
      <c r="Q286" s="371"/>
      <c r="R286" s="371"/>
      <c r="S286" s="371"/>
    </row>
    <row r="287" spans="1:19" s="189" customFormat="1" ht="25.5" x14ac:dyDescent="0.2">
      <c r="A287" s="92">
        <f>A286+1</f>
        <v>2</v>
      </c>
      <c r="B287" s="74" t="s">
        <v>515</v>
      </c>
      <c r="C287" s="48" t="s">
        <v>518</v>
      </c>
      <c r="D287" s="241"/>
      <c r="E287" s="291" t="s">
        <v>666</v>
      </c>
      <c r="F287" s="237"/>
      <c r="G287" s="237"/>
      <c r="H287" s="237"/>
      <c r="I287" s="301">
        <f>F287+G287</f>
        <v>0</v>
      </c>
      <c r="J287" s="188"/>
      <c r="M287" s="370" t="s">
        <v>718</v>
      </c>
      <c r="N287" s="386" t="s">
        <v>774</v>
      </c>
      <c r="O287" s="371" t="s">
        <v>839</v>
      </c>
      <c r="P287" s="371"/>
      <c r="Q287" s="371"/>
      <c r="R287" s="371"/>
      <c r="S287" s="371"/>
    </row>
    <row r="288" spans="1:19" s="189" customFormat="1" ht="12.75" x14ac:dyDescent="0.2">
      <c r="A288" s="92">
        <f t="shared" ref="A288" si="42">A287+1</f>
        <v>3</v>
      </c>
      <c r="B288" s="215" t="s">
        <v>514</v>
      </c>
      <c r="C288" s="48" t="s">
        <v>703</v>
      </c>
      <c r="D288" s="241"/>
      <c r="E288" s="291"/>
      <c r="F288" s="237"/>
      <c r="G288" s="237"/>
      <c r="H288" s="237"/>
      <c r="I288" s="301">
        <f>F288+G288</f>
        <v>0</v>
      </c>
      <c r="J288" s="188"/>
      <c r="M288" s="370" t="s">
        <v>718</v>
      </c>
      <c r="N288" s="386" t="s">
        <v>774</v>
      </c>
      <c r="O288" s="371" t="s">
        <v>821</v>
      </c>
      <c r="P288" s="371"/>
      <c r="Q288" s="371"/>
      <c r="R288" s="371"/>
      <c r="S288" s="371"/>
    </row>
    <row r="289" spans="1:19" s="21" customFormat="1" ht="12.75" x14ac:dyDescent="0.2">
      <c r="A289" s="230"/>
      <c r="B289" s="230"/>
      <c r="C289" s="310"/>
      <c r="D289" s="234"/>
      <c r="E289" s="293"/>
      <c r="F289" s="187"/>
      <c r="G289" s="187"/>
      <c r="H289" s="187"/>
      <c r="I289" s="304"/>
      <c r="J289" s="244"/>
      <c r="M289" s="370" t="s">
        <v>718</v>
      </c>
      <c r="N289" s="386"/>
      <c r="O289" s="370"/>
      <c r="P289" s="370"/>
      <c r="Q289" s="370"/>
      <c r="R289" s="370"/>
      <c r="S289" s="370"/>
    </row>
    <row r="290" spans="1:19" s="189" customFormat="1" ht="12.75" x14ac:dyDescent="0.2">
      <c r="A290" s="92">
        <v>1</v>
      </c>
      <c r="B290" s="56" t="s">
        <v>616</v>
      </c>
      <c r="C290" s="23" t="s">
        <v>122</v>
      </c>
      <c r="D290" s="44" t="s">
        <v>617</v>
      </c>
      <c r="E290" s="36"/>
      <c r="F290" s="28"/>
      <c r="G290" s="202">
        <v>750000000</v>
      </c>
      <c r="H290" s="237"/>
      <c r="I290" s="301">
        <f>F290+G290</f>
        <v>750000000</v>
      </c>
      <c r="J290" s="188"/>
      <c r="M290" s="370" t="s">
        <v>718</v>
      </c>
      <c r="N290" s="386" t="s">
        <v>775</v>
      </c>
      <c r="O290" s="371" t="s">
        <v>839</v>
      </c>
      <c r="P290" s="371"/>
      <c r="Q290" s="371"/>
      <c r="R290" s="371"/>
      <c r="S290" s="371"/>
    </row>
    <row r="291" spans="1:19" s="189" customFormat="1" ht="25.5" x14ac:dyDescent="0.2">
      <c r="A291" s="92">
        <f>A290+1</f>
        <v>2</v>
      </c>
      <c r="B291" s="22" t="s">
        <v>618</v>
      </c>
      <c r="C291" s="23" t="s">
        <v>122</v>
      </c>
      <c r="D291" s="44" t="s">
        <v>619</v>
      </c>
      <c r="E291" s="36"/>
      <c r="F291" s="28"/>
      <c r="G291" s="202">
        <v>250000000</v>
      </c>
      <c r="H291" s="237"/>
      <c r="I291" s="301">
        <f>F291+G291</f>
        <v>250000000</v>
      </c>
      <c r="J291" s="188"/>
      <c r="M291" s="370" t="s">
        <v>718</v>
      </c>
      <c r="N291" s="386" t="s">
        <v>775</v>
      </c>
      <c r="O291" s="371" t="s">
        <v>821</v>
      </c>
      <c r="P291" s="371"/>
      <c r="Q291" s="371"/>
      <c r="R291" s="371"/>
      <c r="S291" s="371"/>
    </row>
    <row r="292" spans="1:19" s="21" customFormat="1" ht="12.75" x14ac:dyDescent="0.2">
      <c r="A292" s="92">
        <f t="shared" ref="A292" si="43">A291+1</f>
        <v>3</v>
      </c>
      <c r="B292" s="22" t="s">
        <v>620</v>
      </c>
      <c r="C292" s="23" t="s">
        <v>122</v>
      </c>
      <c r="D292" s="44" t="s">
        <v>621</v>
      </c>
      <c r="E292" s="36"/>
      <c r="F292" s="28"/>
      <c r="G292" s="202">
        <v>100000000</v>
      </c>
      <c r="H292" s="48"/>
      <c r="I292" s="301">
        <f>F292+G292</f>
        <v>100000000</v>
      </c>
      <c r="J292" s="24"/>
      <c r="M292" s="370" t="s">
        <v>718</v>
      </c>
      <c r="N292" s="386" t="s">
        <v>775</v>
      </c>
      <c r="O292" s="370" t="s">
        <v>399</v>
      </c>
      <c r="P292" s="370"/>
      <c r="Q292" s="370"/>
      <c r="R292" s="370"/>
      <c r="S292" s="370"/>
    </row>
    <row r="293" spans="1:19" s="21" customFormat="1" ht="12.75" x14ac:dyDescent="0.2">
      <c r="A293" s="170"/>
      <c r="B293" s="171"/>
      <c r="C293" s="187"/>
      <c r="D293" s="234"/>
      <c r="E293" s="293"/>
      <c r="F293" s="187"/>
      <c r="G293" s="187"/>
      <c r="H293" s="187"/>
      <c r="I293" s="304"/>
      <c r="J293" s="244"/>
      <c r="M293" s="370" t="s">
        <v>718</v>
      </c>
      <c r="N293" s="386"/>
      <c r="O293" s="370"/>
      <c r="P293" s="370"/>
      <c r="Q293" s="370"/>
      <c r="R293" s="370"/>
      <c r="S293" s="370"/>
    </row>
    <row r="294" spans="1:19" s="189" customFormat="1" ht="12.75" x14ac:dyDescent="0.2">
      <c r="A294" s="92">
        <v>1</v>
      </c>
      <c r="B294" s="74" t="s">
        <v>508</v>
      </c>
      <c r="C294" s="48" t="s">
        <v>300</v>
      </c>
      <c r="D294" s="174"/>
      <c r="E294" s="169"/>
      <c r="F294" s="237"/>
      <c r="G294" s="237"/>
      <c r="H294" s="237"/>
      <c r="I294" s="301">
        <f>F294+G294</f>
        <v>0</v>
      </c>
      <c r="J294" s="188"/>
      <c r="M294" s="370" t="s">
        <v>718</v>
      </c>
      <c r="N294" s="386" t="s">
        <v>776</v>
      </c>
      <c r="O294" s="371" t="s">
        <v>622</v>
      </c>
      <c r="P294" s="371"/>
      <c r="Q294" s="371"/>
      <c r="R294" s="371"/>
      <c r="S294" s="371"/>
    </row>
    <row r="295" spans="1:19" s="189" customFormat="1" ht="12.75" x14ac:dyDescent="0.2">
      <c r="A295" s="92">
        <f>A294+1</f>
        <v>2</v>
      </c>
      <c r="B295" s="215" t="s">
        <v>514</v>
      </c>
      <c r="C295" s="48" t="s">
        <v>300</v>
      </c>
      <c r="D295" s="413"/>
      <c r="E295" s="414"/>
      <c r="F295" s="237"/>
      <c r="G295" s="237"/>
      <c r="H295" s="237"/>
      <c r="I295" s="301">
        <f>F295+G295</f>
        <v>0</v>
      </c>
      <c r="J295" s="188"/>
      <c r="M295" s="370" t="s">
        <v>718</v>
      </c>
      <c r="N295" s="386" t="s">
        <v>776</v>
      </c>
      <c r="O295" s="371" t="s">
        <v>821</v>
      </c>
      <c r="P295" s="371"/>
      <c r="Q295" s="371"/>
      <c r="R295" s="371"/>
      <c r="S295" s="371"/>
    </row>
    <row r="296" spans="1:19" s="189" customFormat="1" ht="25.5" x14ac:dyDescent="0.2">
      <c r="A296" s="92">
        <f t="shared" ref="A296" si="44">A295+1</f>
        <v>3</v>
      </c>
      <c r="B296" s="74" t="s">
        <v>515</v>
      </c>
      <c r="C296" s="48" t="s">
        <v>300</v>
      </c>
      <c r="D296" s="413"/>
      <c r="E296" s="414"/>
      <c r="F296" s="237"/>
      <c r="G296" s="237"/>
      <c r="H296" s="237"/>
      <c r="I296" s="301">
        <f>F296+G296</f>
        <v>0</v>
      </c>
      <c r="J296" s="188"/>
      <c r="M296" s="370" t="s">
        <v>718</v>
      </c>
      <c r="N296" s="386" t="s">
        <v>776</v>
      </c>
      <c r="O296" s="371" t="s">
        <v>839</v>
      </c>
      <c r="P296" s="371"/>
      <c r="Q296" s="371"/>
      <c r="R296" s="371"/>
      <c r="S296" s="371"/>
    </row>
    <row r="297" spans="1:19" s="21" customFormat="1" ht="12.75" x14ac:dyDescent="0.2">
      <c r="A297" s="170"/>
      <c r="B297" s="171"/>
      <c r="C297" s="187"/>
      <c r="D297" s="234"/>
      <c r="E297" s="293"/>
      <c r="F297" s="187"/>
      <c r="G297" s="187"/>
      <c r="H297" s="187"/>
      <c r="I297" s="304"/>
      <c r="J297" s="244"/>
      <c r="M297" s="370" t="s">
        <v>718</v>
      </c>
      <c r="N297" s="386"/>
      <c r="O297" s="370"/>
      <c r="P297" s="370"/>
      <c r="Q297" s="370"/>
      <c r="R297" s="370"/>
      <c r="S297" s="370"/>
    </row>
    <row r="298" spans="1:19" s="21" customFormat="1" ht="12.75" x14ac:dyDescent="0.2">
      <c r="A298" s="92">
        <v>1</v>
      </c>
      <c r="B298" s="22" t="s">
        <v>437</v>
      </c>
      <c r="C298" s="48" t="s">
        <v>438</v>
      </c>
      <c r="D298" s="174" t="s">
        <v>439</v>
      </c>
      <c r="E298" s="169"/>
      <c r="F298" s="48"/>
      <c r="G298" s="294">
        <v>70000000</v>
      </c>
      <c r="H298" s="294"/>
      <c r="I298" s="301">
        <f>F298+G298</f>
        <v>70000000</v>
      </c>
      <c r="J298" s="24"/>
      <c r="M298" s="370" t="s">
        <v>718</v>
      </c>
      <c r="N298" s="386" t="s">
        <v>777</v>
      </c>
      <c r="O298" s="370" t="s">
        <v>622</v>
      </c>
      <c r="P298" s="370"/>
      <c r="Q298" s="370"/>
      <c r="R298" s="370"/>
      <c r="S298" s="370"/>
    </row>
    <row r="299" spans="1:19" s="21" customFormat="1" ht="25.5" x14ac:dyDescent="0.2">
      <c r="A299" s="92">
        <f>A298+1</f>
        <v>2</v>
      </c>
      <c r="B299" s="22" t="s">
        <v>433</v>
      </c>
      <c r="C299" s="23" t="s">
        <v>438</v>
      </c>
      <c r="D299" s="174" t="s">
        <v>440</v>
      </c>
      <c r="E299" s="169"/>
      <c r="F299" s="48"/>
      <c r="G299" s="317">
        <v>550000000</v>
      </c>
      <c r="H299" s="320"/>
      <c r="I299" s="301">
        <f>F299+G299</f>
        <v>550000000</v>
      </c>
      <c r="J299" s="24"/>
      <c r="M299" s="370" t="s">
        <v>718</v>
      </c>
      <c r="N299" s="386" t="s">
        <v>777</v>
      </c>
      <c r="O299" s="370" t="s">
        <v>821</v>
      </c>
      <c r="P299" s="370"/>
      <c r="Q299" s="370"/>
      <c r="R299" s="370"/>
      <c r="S299" s="370"/>
    </row>
    <row r="300" spans="1:19" s="21" customFormat="1" ht="12.75" x14ac:dyDescent="0.2">
      <c r="A300" s="92">
        <f t="shared" ref="A300" si="45">A299+1</f>
        <v>3</v>
      </c>
      <c r="B300" s="22" t="s">
        <v>600</v>
      </c>
      <c r="C300" s="23" t="s">
        <v>438</v>
      </c>
      <c r="D300" s="174">
        <v>1</v>
      </c>
      <c r="E300" s="169" t="s">
        <v>131</v>
      </c>
      <c r="F300" s="48"/>
      <c r="G300" s="294">
        <v>20000000</v>
      </c>
      <c r="H300" s="294"/>
      <c r="I300" s="301">
        <f>F300+G300</f>
        <v>20000000</v>
      </c>
      <c r="J300" s="24"/>
      <c r="M300" s="370" t="s">
        <v>718</v>
      </c>
      <c r="N300" s="386" t="s">
        <v>777</v>
      </c>
      <c r="O300" s="370" t="s">
        <v>729</v>
      </c>
      <c r="P300" s="370"/>
      <c r="Q300" s="370"/>
      <c r="R300" s="370"/>
      <c r="S300" s="370"/>
    </row>
    <row r="301" spans="1:19" s="21" customFormat="1" ht="12.75" x14ac:dyDescent="0.2">
      <c r="A301" s="170"/>
      <c r="B301" s="171"/>
      <c r="C301" s="170"/>
      <c r="D301" s="234"/>
      <c r="E301" s="293"/>
      <c r="F301" s="187"/>
      <c r="G301" s="295"/>
      <c r="H301" s="295"/>
      <c r="I301" s="304"/>
      <c r="J301" s="244"/>
      <c r="M301" s="370" t="s">
        <v>718</v>
      </c>
      <c r="N301" s="386"/>
      <c r="O301" s="370"/>
      <c r="P301" s="370"/>
      <c r="Q301" s="370"/>
      <c r="R301" s="370"/>
      <c r="S301" s="370"/>
    </row>
    <row r="302" spans="1:19" s="21" customFormat="1" ht="15" x14ac:dyDescent="0.2">
      <c r="A302" s="92">
        <v>1</v>
      </c>
      <c r="B302" s="22" t="s">
        <v>711</v>
      </c>
      <c r="C302" s="48" t="s">
        <v>169</v>
      </c>
      <c r="D302" s="174">
        <v>608</v>
      </c>
      <c r="E302" s="349" t="s">
        <v>696</v>
      </c>
      <c r="F302" s="361"/>
      <c r="G302" s="361">
        <v>187142400</v>
      </c>
      <c r="H302" s="361"/>
      <c r="I302" s="301">
        <f>F302+G302</f>
        <v>187142400</v>
      </c>
      <c r="J302" s="24"/>
      <c r="M302" s="370" t="s">
        <v>718</v>
      </c>
      <c r="N302" s="386" t="s">
        <v>778</v>
      </c>
      <c r="O302" s="370" t="s">
        <v>821</v>
      </c>
      <c r="P302" s="370"/>
      <c r="Q302" s="370"/>
      <c r="R302" s="370"/>
      <c r="S302" s="370"/>
    </row>
    <row r="303" spans="1:19" s="21" customFormat="1" ht="15" x14ac:dyDescent="0.2">
      <c r="A303" s="92">
        <f>A302+1</f>
        <v>2</v>
      </c>
      <c r="B303" s="22" t="s">
        <v>712</v>
      </c>
      <c r="C303" s="48" t="s">
        <v>176</v>
      </c>
      <c r="D303" s="174">
        <v>200</v>
      </c>
      <c r="E303" s="349" t="s">
        <v>696</v>
      </c>
      <c r="F303" s="361"/>
      <c r="G303" s="361">
        <v>71000000</v>
      </c>
      <c r="H303" s="361"/>
      <c r="I303" s="301">
        <f>F303+G303</f>
        <v>71000000</v>
      </c>
      <c r="J303" s="24"/>
      <c r="M303" s="370" t="s">
        <v>718</v>
      </c>
      <c r="N303" s="386" t="s">
        <v>778</v>
      </c>
      <c r="O303" s="370" t="s">
        <v>849</v>
      </c>
      <c r="P303" s="370"/>
      <c r="Q303" s="370"/>
      <c r="R303" s="370"/>
      <c r="S303" s="370"/>
    </row>
    <row r="304" spans="1:19" s="21" customFormat="1" ht="15" x14ac:dyDescent="0.2">
      <c r="A304" s="92">
        <f t="shared" ref="A304" si="46">A303+1</f>
        <v>3</v>
      </c>
      <c r="B304" s="22" t="s">
        <v>713</v>
      </c>
      <c r="C304" s="48" t="s">
        <v>169</v>
      </c>
      <c r="D304" s="174">
        <v>84</v>
      </c>
      <c r="E304" s="349" t="s">
        <v>696</v>
      </c>
      <c r="F304" s="361">
        <v>20000000</v>
      </c>
      <c r="G304" s="361">
        <v>131129089</v>
      </c>
      <c r="H304" s="361"/>
      <c r="I304" s="301">
        <f>F304+G304</f>
        <v>151129089</v>
      </c>
      <c r="J304" s="24"/>
      <c r="M304" s="370" t="s">
        <v>718</v>
      </c>
      <c r="N304" s="386" t="s">
        <v>778</v>
      </c>
      <c r="O304" s="370" t="s">
        <v>754</v>
      </c>
      <c r="P304" s="370"/>
      <c r="Q304" s="370"/>
      <c r="R304" s="370"/>
      <c r="S304" s="370"/>
    </row>
    <row r="305" spans="1:19" s="21" customFormat="1" ht="12.75" x14ac:dyDescent="0.2">
      <c r="A305" s="170"/>
      <c r="B305" s="171"/>
      <c r="C305" s="170"/>
      <c r="D305" s="234"/>
      <c r="E305" s="293"/>
      <c r="F305" s="187"/>
      <c r="G305" s="295"/>
      <c r="H305" s="295"/>
      <c r="I305" s="304"/>
      <c r="J305" s="244"/>
      <c r="M305" s="370" t="s">
        <v>718</v>
      </c>
      <c r="N305" s="386"/>
      <c r="O305" s="370"/>
      <c r="P305" s="370"/>
      <c r="Q305" s="370"/>
      <c r="R305" s="370"/>
      <c r="S305" s="370"/>
    </row>
    <row r="306" spans="1:19" s="21" customFormat="1" ht="25.5" x14ac:dyDescent="0.2">
      <c r="A306" s="92">
        <v>1</v>
      </c>
      <c r="B306" s="22" t="s">
        <v>695</v>
      </c>
      <c r="C306" s="48" t="s">
        <v>701</v>
      </c>
      <c r="D306" s="347">
        <v>200</v>
      </c>
      <c r="E306" s="349" t="s">
        <v>696</v>
      </c>
      <c r="F306" s="48"/>
      <c r="G306" s="294"/>
      <c r="H306" s="294"/>
      <c r="I306" s="301">
        <f>F306+G306</f>
        <v>0</v>
      </c>
      <c r="J306" s="24"/>
      <c r="M306" s="370" t="s">
        <v>718</v>
      </c>
      <c r="N306" s="386" t="s">
        <v>779</v>
      </c>
      <c r="O306" s="370" t="s">
        <v>850</v>
      </c>
      <c r="P306" s="370"/>
      <c r="Q306" s="370"/>
      <c r="R306" s="370"/>
      <c r="S306" s="370"/>
    </row>
    <row r="307" spans="1:19" s="21" customFormat="1" ht="15" x14ac:dyDescent="0.2">
      <c r="A307" s="92">
        <f>A306+1</f>
        <v>2</v>
      </c>
      <c r="B307" s="22" t="s">
        <v>623</v>
      </c>
      <c r="C307" s="23" t="s">
        <v>701</v>
      </c>
      <c r="D307" s="174">
        <v>20</v>
      </c>
      <c r="E307" s="349" t="s">
        <v>696</v>
      </c>
      <c r="F307" s="48"/>
      <c r="G307" s="294"/>
      <c r="H307" s="294"/>
      <c r="I307" s="301">
        <f>F307+G307</f>
        <v>0</v>
      </c>
      <c r="J307" s="24"/>
      <c r="M307" s="370" t="s">
        <v>718</v>
      </c>
      <c r="N307" s="386" t="s">
        <v>779</v>
      </c>
      <c r="O307" s="370" t="s">
        <v>821</v>
      </c>
      <c r="P307" s="370"/>
      <c r="Q307" s="370"/>
      <c r="R307" s="370"/>
      <c r="S307" s="370"/>
    </row>
    <row r="308" spans="1:19" s="21" customFormat="1" ht="12.75" x14ac:dyDescent="0.2">
      <c r="A308" s="170"/>
      <c r="B308" s="171"/>
      <c r="C308" s="170"/>
      <c r="D308" s="234"/>
      <c r="E308" s="293"/>
      <c r="F308" s="187"/>
      <c r="G308" s="295"/>
      <c r="H308" s="295"/>
      <c r="I308" s="304"/>
      <c r="J308" s="244"/>
      <c r="M308" s="370" t="s">
        <v>718</v>
      </c>
      <c r="N308" s="386"/>
      <c r="O308" s="370"/>
      <c r="P308" s="370"/>
      <c r="Q308" s="370"/>
      <c r="R308" s="370"/>
      <c r="S308" s="370"/>
    </row>
    <row r="309" spans="1:19" s="21" customFormat="1" ht="12.75" x14ac:dyDescent="0.2">
      <c r="A309" s="92">
        <v>1</v>
      </c>
      <c r="B309" s="90" t="s">
        <v>622</v>
      </c>
      <c r="C309" s="48" t="s">
        <v>519</v>
      </c>
      <c r="D309" s="174"/>
      <c r="E309" s="169"/>
      <c r="F309" s="48"/>
      <c r="G309" s="294"/>
      <c r="H309" s="294"/>
      <c r="I309" s="301">
        <f>F309+G309</f>
        <v>0</v>
      </c>
      <c r="J309" s="24"/>
      <c r="M309" s="370" t="s">
        <v>718</v>
      </c>
      <c r="N309" s="386" t="s">
        <v>780</v>
      </c>
      <c r="O309" s="370" t="s">
        <v>622</v>
      </c>
      <c r="P309" s="370"/>
      <c r="Q309" s="370"/>
      <c r="R309" s="370"/>
      <c r="S309" s="370"/>
    </row>
    <row r="310" spans="1:19" s="21" customFormat="1" ht="12.75" x14ac:dyDescent="0.2">
      <c r="A310" s="92">
        <f>A309+1</f>
        <v>2</v>
      </c>
      <c r="B310" s="90" t="s">
        <v>623</v>
      </c>
      <c r="C310" s="23" t="s">
        <v>519</v>
      </c>
      <c r="D310" s="174"/>
      <c r="E310" s="169"/>
      <c r="F310" s="48"/>
      <c r="G310" s="294"/>
      <c r="H310" s="294"/>
      <c r="I310" s="301">
        <f>F310+G310</f>
        <v>0</v>
      </c>
      <c r="J310" s="24"/>
      <c r="M310" s="370" t="s">
        <v>718</v>
      </c>
      <c r="N310" s="386" t="s">
        <v>780</v>
      </c>
      <c r="O310" s="370" t="s">
        <v>821</v>
      </c>
      <c r="P310" s="370"/>
      <c r="Q310" s="370"/>
      <c r="R310" s="370"/>
      <c r="S310" s="370"/>
    </row>
    <row r="311" spans="1:19" s="21" customFormat="1" ht="12.75" x14ac:dyDescent="0.2">
      <c r="A311" s="92">
        <f t="shared" ref="A311" si="47">A310+1</f>
        <v>3</v>
      </c>
      <c r="B311" s="90" t="s">
        <v>624</v>
      </c>
      <c r="C311" s="23" t="s">
        <v>519</v>
      </c>
      <c r="D311" s="174"/>
      <c r="E311" s="169"/>
      <c r="F311" s="48"/>
      <c r="G311" s="294"/>
      <c r="H311" s="294"/>
      <c r="I311" s="301">
        <f>F311+G311</f>
        <v>0</v>
      </c>
      <c r="J311" s="24"/>
      <c r="M311" s="370" t="s">
        <v>718</v>
      </c>
      <c r="N311" s="386" t="s">
        <v>780</v>
      </c>
      <c r="O311" s="370" t="s">
        <v>399</v>
      </c>
      <c r="P311" s="370"/>
      <c r="Q311" s="370"/>
      <c r="R311" s="370"/>
      <c r="S311" s="370"/>
    </row>
    <row r="312" spans="1:19" s="21" customFormat="1" ht="12.75" x14ac:dyDescent="0.2">
      <c r="A312" s="170"/>
      <c r="B312" s="171"/>
      <c r="C312" s="170"/>
      <c r="D312" s="234"/>
      <c r="E312" s="293"/>
      <c r="F312" s="187"/>
      <c r="G312" s="295"/>
      <c r="H312" s="295"/>
      <c r="I312" s="304"/>
      <c r="J312" s="244"/>
      <c r="M312" s="370" t="s">
        <v>718</v>
      </c>
      <c r="N312" s="386"/>
      <c r="O312" s="370"/>
      <c r="P312" s="370"/>
      <c r="Q312" s="370"/>
      <c r="R312" s="370"/>
      <c r="S312" s="370"/>
    </row>
    <row r="313" spans="1:19" s="21" customFormat="1" ht="25.5" x14ac:dyDescent="0.2">
      <c r="A313" s="92">
        <v>1</v>
      </c>
      <c r="B313" s="22" t="s">
        <v>573</v>
      </c>
      <c r="C313" s="48" t="s">
        <v>520</v>
      </c>
      <c r="D313" s="174"/>
      <c r="E313" s="169"/>
      <c r="F313" s="48"/>
      <c r="G313" s="294">
        <v>30000000</v>
      </c>
      <c r="H313" s="294"/>
      <c r="I313" s="301">
        <f>F313+G313</f>
        <v>30000000</v>
      </c>
      <c r="J313" s="24"/>
      <c r="M313" s="370" t="s">
        <v>718</v>
      </c>
      <c r="N313" s="386" t="s">
        <v>781</v>
      </c>
      <c r="O313" s="370" t="s">
        <v>622</v>
      </c>
      <c r="P313" s="370"/>
      <c r="Q313" s="370"/>
      <c r="R313" s="370"/>
      <c r="S313" s="370"/>
    </row>
    <row r="314" spans="1:19" s="21" customFormat="1" ht="12.75" x14ac:dyDescent="0.2">
      <c r="A314" s="92">
        <f>A313+1</f>
        <v>2</v>
      </c>
      <c r="B314" s="22" t="s">
        <v>574</v>
      </c>
      <c r="C314" s="23" t="s">
        <v>520</v>
      </c>
      <c r="D314" s="174">
        <v>3000</v>
      </c>
      <c r="E314" s="169" t="s">
        <v>395</v>
      </c>
      <c r="F314" s="294">
        <v>50000000</v>
      </c>
      <c r="G314" s="294">
        <v>100000000</v>
      </c>
      <c r="H314" s="294"/>
      <c r="I314" s="301">
        <f>F314+G314</f>
        <v>150000000</v>
      </c>
      <c r="J314" s="24"/>
      <c r="M314" s="370" t="s">
        <v>718</v>
      </c>
      <c r="N314" s="386" t="s">
        <v>781</v>
      </c>
      <c r="O314" s="370" t="s">
        <v>821</v>
      </c>
      <c r="P314" s="370"/>
      <c r="Q314" s="370"/>
      <c r="R314" s="370"/>
      <c r="S314" s="370"/>
    </row>
    <row r="315" spans="1:19" s="21" customFormat="1" ht="12.75" x14ac:dyDescent="0.2">
      <c r="A315" s="92">
        <f t="shared" ref="A315" si="48">A314+1</f>
        <v>3</v>
      </c>
      <c r="B315" s="22" t="s">
        <v>575</v>
      </c>
      <c r="C315" s="23" t="s">
        <v>520</v>
      </c>
      <c r="D315" s="174">
        <v>1</v>
      </c>
      <c r="E315" s="169" t="s">
        <v>131</v>
      </c>
      <c r="F315" s="294">
        <v>400000000</v>
      </c>
      <c r="G315" s="294">
        <v>100000000</v>
      </c>
      <c r="H315" s="294"/>
      <c r="I315" s="301">
        <f>F315+G315</f>
        <v>500000000</v>
      </c>
      <c r="J315" s="24"/>
      <c r="M315" s="370" t="s">
        <v>718</v>
      </c>
      <c r="N315" s="386" t="s">
        <v>781</v>
      </c>
      <c r="O315" s="370" t="s">
        <v>399</v>
      </c>
      <c r="P315" s="370"/>
      <c r="Q315" s="370"/>
      <c r="R315" s="370"/>
      <c r="S315" s="370"/>
    </row>
    <row r="316" spans="1:19" s="21" customFormat="1" ht="12.75" x14ac:dyDescent="0.2">
      <c r="A316" s="170"/>
      <c r="B316" s="171"/>
      <c r="C316" s="170"/>
      <c r="D316" s="234"/>
      <c r="E316" s="293"/>
      <c r="F316" s="187"/>
      <c r="G316" s="295"/>
      <c r="H316" s="295"/>
      <c r="I316" s="304"/>
      <c r="J316" s="244"/>
      <c r="M316" s="370" t="s">
        <v>718</v>
      </c>
      <c r="N316" s="386"/>
      <c r="O316" s="370"/>
      <c r="P316" s="370"/>
      <c r="Q316" s="370"/>
      <c r="R316" s="370"/>
      <c r="S316" s="370"/>
    </row>
    <row r="317" spans="1:19" s="21" customFormat="1" ht="12.75" x14ac:dyDescent="0.2">
      <c r="A317" s="92">
        <v>1</v>
      </c>
      <c r="B317" s="22" t="s">
        <v>540</v>
      </c>
      <c r="C317" s="48" t="s">
        <v>521</v>
      </c>
      <c r="D317" s="174"/>
      <c r="E317" s="169"/>
      <c r="F317" s="48"/>
      <c r="G317" s="294"/>
      <c r="H317" s="294"/>
      <c r="I317" s="301">
        <f>F317+G317</f>
        <v>0</v>
      </c>
      <c r="J317" s="24"/>
      <c r="M317" s="370" t="s">
        <v>718</v>
      </c>
      <c r="N317" s="386" t="s">
        <v>782</v>
      </c>
      <c r="O317" s="370" t="s">
        <v>821</v>
      </c>
      <c r="P317" s="370"/>
      <c r="Q317" s="370"/>
      <c r="R317" s="370"/>
      <c r="S317" s="370"/>
    </row>
    <row r="318" spans="1:19" s="21" customFormat="1" ht="12.75" x14ac:dyDescent="0.2">
      <c r="A318" s="92">
        <f>A317+1</f>
        <v>2</v>
      </c>
      <c r="B318" s="56" t="s">
        <v>541</v>
      </c>
      <c r="C318" s="23" t="s">
        <v>521</v>
      </c>
      <c r="D318" s="174"/>
      <c r="E318" s="169"/>
      <c r="F318" s="48"/>
      <c r="G318" s="294"/>
      <c r="H318" s="294"/>
      <c r="I318" s="301">
        <f>F318+G318</f>
        <v>0</v>
      </c>
      <c r="J318" s="24"/>
      <c r="M318" s="370" t="s">
        <v>718</v>
      </c>
      <c r="N318" s="386" t="s">
        <v>782</v>
      </c>
      <c r="O318" s="370" t="s">
        <v>858</v>
      </c>
      <c r="P318" s="370"/>
      <c r="Q318" s="370"/>
      <c r="R318" s="370"/>
      <c r="S318" s="370"/>
    </row>
    <row r="319" spans="1:19" s="21" customFormat="1" ht="12.75" x14ac:dyDescent="0.2">
      <c r="A319" s="92">
        <f t="shared" ref="A319" si="49">A318+1</f>
        <v>3</v>
      </c>
      <c r="B319" s="22" t="s">
        <v>399</v>
      </c>
      <c r="C319" s="23" t="s">
        <v>521</v>
      </c>
      <c r="D319" s="174">
        <v>1</v>
      </c>
      <c r="E319" s="169" t="s">
        <v>542</v>
      </c>
      <c r="F319" s="48"/>
      <c r="G319" s="294"/>
      <c r="H319" s="294"/>
      <c r="I319" s="301">
        <f>F319+G319</f>
        <v>0</v>
      </c>
      <c r="J319" s="24"/>
      <c r="M319" s="370" t="s">
        <v>718</v>
      </c>
      <c r="N319" s="386" t="s">
        <v>782</v>
      </c>
      <c r="O319" s="370" t="s">
        <v>399</v>
      </c>
      <c r="P319" s="370"/>
      <c r="Q319" s="370"/>
      <c r="R319" s="370"/>
      <c r="S319" s="370"/>
    </row>
    <row r="320" spans="1:19" s="21" customFormat="1" ht="12.75" x14ac:dyDescent="0.2">
      <c r="A320" s="170"/>
      <c r="B320" s="171"/>
      <c r="C320" s="187"/>
      <c r="D320" s="234"/>
      <c r="E320" s="293"/>
      <c r="F320" s="187"/>
      <c r="G320" s="187"/>
      <c r="H320" s="187"/>
      <c r="I320" s="304"/>
      <c r="J320" s="244"/>
      <c r="M320" s="370" t="s">
        <v>718</v>
      </c>
      <c r="N320" s="386"/>
      <c r="O320" s="370"/>
      <c r="P320" s="370"/>
      <c r="Q320" s="370"/>
      <c r="R320" s="370"/>
      <c r="S320" s="370"/>
    </row>
    <row r="321" spans="1:19" s="21" customFormat="1" ht="25.5" x14ac:dyDescent="0.2">
      <c r="A321" s="92">
        <v>1</v>
      </c>
      <c r="B321" s="182" t="s">
        <v>468</v>
      </c>
      <c r="C321" s="48" t="s">
        <v>470</v>
      </c>
      <c r="D321" s="211">
        <v>2000</v>
      </c>
      <c r="E321" s="213" t="s">
        <v>268</v>
      </c>
      <c r="F321" s="48"/>
      <c r="G321" s="216">
        <v>300000000</v>
      </c>
      <c r="H321" s="306"/>
      <c r="I321" s="301">
        <f>F321+G321</f>
        <v>300000000</v>
      </c>
      <c r="J321" s="24"/>
      <c r="M321" s="370" t="s">
        <v>718</v>
      </c>
      <c r="N321" s="386" t="s">
        <v>783</v>
      </c>
      <c r="O321" s="370" t="s">
        <v>821</v>
      </c>
      <c r="P321" s="370"/>
      <c r="Q321" s="370"/>
      <c r="R321" s="370"/>
      <c r="S321" s="370"/>
    </row>
    <row r="322" spans="1:19" s="21" customFormat="1" ht="12.75" x14ac:dyDescent="0.2">
      <c r="A322" s="92">
        <f>A321+1</f>
        <v>2</v>
      </c>
      <c r="B322" s="215" t="s">
        <v>469</v>
      </c>
      <c r="C322" s="214" t="s">
        <v>471</v>
      </c>
      <c r="D322" s="311">
        <v>1000</v>
      </c>
      <c r="E322" s="169" t="s">
        <v>268</v>
      </c>
      <c r="F322" s="169"/>
      <c r="G322" s="306">
        <v>600000000</v>
      </c>
      <c r="H322" s="306"/>
      <c r="I322" s="301">
        <f>F322+G322</f>
        <v>600000000</v>
      </c>
      <c r="J322" s="24"/>
      <c r="M322" s="370" t="s">
        <v>718</v>
      </c>
      <c r="N322" s="386" t="s">
        <v>783</v>
      </c>
      <c r="O322" s="370" t="s">
        <v>622</v>
      </c>
      <c r="P322" s="370"/>
      <c r="Q322" s="370"/>
      <c r="R322" s="370"/>
      <c r="S322" s="370"/>
    </row>
    <row r="323" spans="1:19" s="21" customFormat="1" ht="12.75" x14ac:dyDescent="0.2">
      <c r="A323" s="92">
        <f t="shared" ref="A323" si="50">A322+1</f>
        <v>3</v>
      </c>
      <c r="B323" s="405" t="s">
        <v>472</v>
      </c>
      <c r="C323" s="48" t="s">
        <v>470</v>
      </c>
      <c r="D323" s="361">
        <v>20</v>
      </c>
      <c r="E323" s="48" t="s">
        <v>473</v>
      </c>
      <c r="F323" s="48"/>
      <c r="G323" s="306">
        <v>300000000</v>
      </c>
      <c r="H323" s="306"/>
      <c r="I323" s="301">
        <f>F323+G323</f>
        <v>300000000</v>
      </c>
      <c r="J323" s="24"/>
      <c r="M323" s="370" t="s">
        <v>718</v>
      </c>
      <c r="N323" s="386" t="s">
        <v>783</v>
      </c>
      <c r="O323" s="370" t="s">
        <v>832</v>
      </c>
      <c r="P323" s="370"/>
      <c r="Q323" s="370"/>
      <c r="R323" s="370"/>
      <c r="S323" s="370"/>
    </row>
    <row r="324" spans="1:19" s="21" customFormat="1" ht="12.75" x14ac:dyDescent="0.2">
      <c r="A324" s="170"/>
      <c r="B324" s="171"/>
      <c r="C324" s="187"/>
      <c r="D324" s="234"/>
      <c r="E324" s="293"/>
      <c r="F324" s="187"/>
      <c r="G324" s="187"/>
      <c r="H324" s="187"/>
      <c r="I324" s="304"/>
      <c r="J324" s="244"/>
      <c r="M324" s="370" t="s">
        <v>718</v>
      </c>
      <c r="N324" s="386"/>
      <c r="O324" s="370"/>
      <c r="P324" s="370"/>
      <c r="Q324" s="370"/>
      <c r="R324" s="370"/>
      <c r="S324" s="370"/>
    </row>
    <row r="325" spans="1:19" s="21" customFormat="1" ht="25.5" x14ac:dyDescent="0.2">
      <c r="A325" s="92">
        <v>1</v>
      </c>
      <c r="B325" s="22" t="s">
        <v>765</v>
      </c>
      <c r="C325" s="48" t="s">
        <v>866</v>
      </c>
      <c r="D325" s="174"/>
      <c r="E325" s="169"/>
      <c r="F325" s="48"/>
      <c r="G325" s="48"/>
      <c r="H325" s="48"/>
      <c r="I325" s="301">
        <f>F325+G325</f>
        <v>0</v>
      </c>
      <c r="J325" s="24"/>
      <c r="M325" s="370" t="s">
        <v>718</v>
      </c>
      <c r="N325" s="386" t="s">
        <v>784</v>
      </c>
      <c r="O325" s="370" t="s">
        <v>399</v>
      </c>
      <c r="P325" s="370"/>
      <c r="Q325" s="370"/>
      <c r="R325" s="370"/>
      <c r="S325" s="370"/>
    </row>
    <row r="326" spans="1:19" s="21" customFormat="1" ht="12.75" x14ac:dyDescent="0.2">
      <c r="A326" s="92">
        <f>A325+1</f>
        <v>2</v>
      </c>
      <c r="B326" s="22" t="s">
        <v>622</v>
      </c>
      <c r="C326" s="23" t="s">
        <v>866</v>
      </c>
      <c r="D326" s="174"/>
      <c r="E326" s="169"/>
      <c r="F326" s="48"/>
      <c r="G326" s="48"/>
      <c r="H326" s="48"/>
      <c r="I326" s="301">
        <f>F326+G326</f>
        <v>0</v>
      </c>
      <c r="J326" s="24"/>
      <c r="M326" s="370" t="s">
        <v>718</v>
      </c>
      <c r="N326" s="386" t="s">
        <v>784</v>
      </c>
      <c r="O326" s="370" t="s">
        <v>622</v>
      </c>
      <c r="P326" s="370"/>
      <c r="Q326" s="370"/>
      <c r="R326" s="370"/>
      <c r="S326" s="370"/>
    </row>
    <row r="327" spans="1:19" s="21" customFormat="1" ht="12.75" x14ac:dyDescent="0.2">
      <c r="A327" s="92">
        <f t="shared" ref="A327" si="51">A326+1</f>
        <v>3</v>
      </c>
      <c r="B327" s="22" t="s">
        <v>754</v>
      </c>
      <c r="C327" s="23" t="s">
        <v>866</v>
      </c>
      <c r="D327" s="174"/>
      <c r="E327" s="169"/>
      <c r="F327" s="48"/>
      <c r="G327" s="48"/>
      <c r="H327" s="48"/>
      <c r="I327" s="301">
        <f>F327+G327</f>
        <v>0</v>
      </c>
      <c r="J327" s="24"/>
      <c r="M327" s="370" t="s">
        <v>718</v>
      </c>
      <c r="N327" s="386" t="s">
        <v>784</v>
      </c>
      <c r="O327" s="370" t="s">
        <v>754</v>
      </c>
      <c r="P327" s="370"/>
      <c r="Q327" s="370"/>
      <c r="R327" s="370"/>
      <c r="S327" s="370"/>
    </row>
    <row r="328" spans="1:19" s="21" customFormat="1" ht="12.75" x14ac:dyDescent="0.2">
      <c r="A328" s="170"/>
      <c r="B328" s="171"/>
      <c r="C328" s="187"/>
      <c r="D328" s="234"/>
      <c r="E328" s="293"/>
      <c r="F328" s="187"/>
      <c r="G328" s="187"/>
      <c r="H328" s="187"/>
      <c r="I328" s="304"/>
      <c r="J328" s="244"/>
      <c r="M328" s="370" t="s">
        <v>718</v>
      </c>
      <c r="N328" s="386"/>
      <c r="O328" s="370"/>
      <c r="P328" s="370"/>
      <c r="Q328" s="370"/>
      <c r="R328" s="370"/>
      <c r="S328" s="370"/>
    </row>
    <row r="329" spans="1:19" s="21" customFormat="1" ht="12.75" x14ac:dyDescent="0.2">
      <c r="A329" s="92">
        <v>1</v>
      </c>
      <c r="B329" s="22" t="s">
        <v>567</v>
      </c>
      <c r="C329" s="48" t="s">
        <v>522</v>
      </c>
      <c r="D329" s="174"/>
      <c r="E329" s="169"/>
      <c r="F329" s="48"/>
      <c r="G329" s="48"/>
      <c r="H329" s="48"/>
      <c r="I329" s="301">
        <f>F329+G329</f>
        <v>0</v>
      </c>
      <c r="J329" s="24"/>
      <c r="M329" s="370" t="s">
        <v>718</v>
      </c>
      <c r="N329" s="386" t="s">
        <v>785</v>
      </c>
      <c r="O329" s="370" t="s">
        <v>622</v>
      </c>
      <c r="P329" s="370"/>
      <c r="Q329" s="370"/>
      <c r="R329" s="370"/>
      <c r="S329" s="370"/>
    </row>
    <row r="330" spans="1:19" s="21" customFormat="1" ht="12.75" x14ac:dyDescent="0.2">
      <c r="A330" s="92">
        <f>A329+1</f>
        <v>2</v>
      </c>
      <c r="B330" s="22" t="s">
        <v>568</v>
      </c>
      <c r="C330" s="23" t="s">
        <v>522</v>
      </c>
      <c r="D330" s="174"/>
      <c r="E330" s="169"/>
      <c r="F330" s="48"/>
      <c r="G330" s="48"/>
      <c r="H330" s="48"/>
      <c r="I330" s="301">
        <f>F330+G330</f>
        <v>0</v>
      </c>
      <c r="J330" s="24"/>
      <c r="M330" s="370" t="s">
        <v>718</v>
      </c>
      <c r="N330" s="386" t="s">
        <v>785</v>
      </c>
      <c r="O330" s="370" t="s">
        <v>754</v>
      </c>
      <c r="P330" s="370"/>
      <c r="Q330" s="370"/>
      <c r="R330" s="370"/>
      <c r="S330" s="370"/>
    </row>
    <row r="331" spans="1:19" s="21" customFormat="1" ht="25.5" x14ac:dyDescent="0.2">
      <c r="A331" s="92">
        <f t="shared" ref="A331" si="52">A330+1</f>
        <v>3</v>
      </c>
      <c r="B331" s="22" t="s">
        <v>569</v>
      </c>
      <c r="C331" s="23" t="s">
        <v>522</v>
      </c>
      <c r="D331" s="174"/>
      <c r="E331" s="169"/>
      <c r="F331" s="48"/>
      <c r="G331" s="48"/>
      <c r="H331" s="48"/>
      <c r="I331" s="301">
        <f>F331+G331</f>
        <v>0</v>
      </c>
      <c r="J331" s="24"/>
      <c r="M331" s="370" t="s">
        <v>718</v>
      </c>
      <c r="N331" s="386" t="s">
        <v>785</v>
      </c>
      <c r="O331" s="370" t="s">
        <v>821</v>
      </c>
      <c r="P331" s="370"/>
      <c r="Q331" s="370"/>
      <c r="R331" s="370"/>
      <c r="S331" s="370"/>
    </row>
    <row r="332" spans="1:19" s="21" customFormat="1" ht="12.75" x14ac:dyDescent="0.2">
      <c r="A332" s="50"/>
      <c r="B332" s="52"/>
      <c r="C332" s="69"/>
      <c r="D332" s="296"/>
      <c r="E332" s="69"/>
      <c r="F332" s="69"/>
      <c r="G332" s="69"/>
      <c r="H332" s="69"/>
      <c r="I332" s="297"/>
      <c r="J332" s="51"/>
      <c r="M332" s="370"/>
      <c r="N332" s="386"/>
      <c r="O332" s="370"/>
      <c r="P332" s="370"/>
      <c r="Q332" s="370"/>
      <c r="R332" s="370"/>
      <c r="S332" s="370"/>
    </row>
    <row r="333" spans="1:19" s="21" customFormat="1" ht="16.5" x14ac:dyDescent="0.2">
      <c r="A333" s="50"/>
      <c r="B333" s="52"/>
      <c r="C333" s="69"/>
      <c r="D333" s="296"/>
      <c r="E333" s="69"/>
      <c r="H333" s="69"/>
      <c r="I333" s="178" t="s">
        <v>381</v>
      </c>
      <c r="J333" s="178"/>
      <c r="M333" s="370"/>
      <c r="N333" s="386"/>
      <c r="O333" s="370"/>
      <c r="P333" s="370"/>
      <c r="Q333" s="370"/>
      <c r="R333" s="370"/>
      <c r="S333" s="370"/>
    </row>
    <row r="334" spans="1:19" ht="16.5" x14ac:dyDescent="0.25">
      <c r="C334" s="173"/>
      <c r="D334" s="173"/>
      <c r="E334" s="173"/>
      <c r="H334" s="173"/>
      <c r="I334" s="178" t="s">
        <v>42</v>
      </c>
      <c r="J334" s="178"/>
    </row>
    <row r="335" spans="1:19" ht="16.5" x14ac:dyDescent="0.25">
      <c r="C335" s="3"/>
      <c r="D335" s="3"/>
      <c r="E335" s="3"/>
      <c r="H335" s="3"/>
      <c r="I335" s="298"/>
      <c r="J335" s="298"/>
    </row>
    <row r="336" spans="1:19" ht="16.5" customHeight="1" x14ac:dyDescent="0.25">
      <c r="C336" s="3"/>
      <c r="D336" s="3"/>
      <c r="E336" s="3"/>
      <c r="H336" s="3"/>
      <c r="I336" s="298"/>
      <c r="J336" s="298"/>
    </row>
    <row r="337" spans="3:10" ht="16.5" customHeight="1" x14ac:dyDescent="0.25">
      <c r="C337" s="3"/>
      <c r="D337" s="3"/>
      <c r="E337" s="3"/>
      <c r="H337" s="3"/>
      <c r="I337" s="298"/>
      <c r="J337" s="298"/>
    </row>
    <row r="338" spans="3:10" ht="16.5" customHeight="1" x14ac:dyDescent="0.25">
      <c r="C338" s="3"/>
      <c r="D338" s="3"/>
      <c r="E338" s="3"/>
      <c r="H338" s="3"/>
      <c r="I338" s="299" t="s">
        <v>38</v>
      </c>
      <c r="J338" s="299"/>
    </row>
    <row r="339" spans="3:10" ht="16.5" x14ac:dyDescent="0.25">
      <c r="C339" s="239"/>
      <c r="D339" s="239"/>
      <c r="E339" s="239"/>
      <c r="H339" s="239"/>
      <c r="I339" s="318" t="s">
        <v>27</v>
      </c>
      <c r="J339" s="318"/>
    </row>
    <row r="340" spans="3:10" ht="12.75" customHeight="1" x14ac:dyDescent="0.25">
      <c r="C340" s="3"/>
      <c r="D340" s="3"/>
      <c r="E340" s="3"/>
      <c r="H340" s="3"/>
      <c r="I340" s="298" t="s">
        <v>39</v>
      </c>
      <c r="J340" s="298"/>
    </row>
    <row r="341" spans="3:10" ht="12.75" customHeight="1" x14ac:dyDescent="0.25">
      <c r="C341" s="3"/>
      <c r="D341" s="3"/>
      <c r="E341" s="3"/>
      <c r="H341" s="3"/>
      <c r="I341" s="298"/>
      <c r="J341" s="298"/>
    </row>
    <row r="342" spans="3:10" ht="12.75" customHeight="1" x14ac:dyDescent="0.25">
      <c r="C342" s="3"/>
      <c r="D342" s="3"/>
      <c r="E342" s="3"/>
      <c r="H342" s="3"/>
      <c r="I342" s="298"/>
      <c r="J342" s="298"/>
    </row>
    <row r="343" spans="3:10" ht="12.75" customHeight="1" x14ac:dyDescent="0.25">
      <c r="C343" s="3"/>
      <c r="D343" s="3"/>
      <c r="E343" s="3"/>
      <c r="H343" s="3"/>
      <c r="I343" s="298"/>
      <c r="J343" s="298"/>
    </row>
    <row r="344" spans="3:10" ht="12.75" customHeight="1" x14ac:dyDescent="0.25">
      <c r="C344" s="3"/>
      <c r="D344" s="3"/>
      <c r="E344" s="3"/>
      <c r="H344" s="3"/>
      <c r="I344" s="298"/>
      <c r="J344" s="298"/>
    </row>
    <row r="345" spans="3:10" ht="12.75" customHeight="1" x14ac:dyDescent="0.25">
      <c r="C345" s="3"/>
      <c r="D345" s="3"/>
      <c r="E345" s="3"/>
      <c r="H345" s="3"/>
      <c r="I345" s="298"/>
      <c r="J345" s="298"/>
    </row>
    <row r="346" spans="3:10" ht="12.75" customHeight="1" x14ac:dyDescent="0.25">
      <c r="C346" s="3"/>
      <c r="D346" s="3"/>
      <c r="E346" s="3"/>
      <c r="H346" s="3"/>
      <c r="I346" s="298"/>
      <c r="J346" s="298"/>
    </row>
    <row r="347" spans="3:10" ht="12.75" customHeight="1" x14ac:dyDescent="0.25">
      <c r="C347" s="3"/>
      <c r="D347" s="3"/>
      <c r="E347" s="3"/>
      <c r="H347" s="3"/>
      <c r="I347" s="298"/>
      <c r="J347" s="298"/>
    </row>
    <row r="348" spans="3:10" ht="12.75" customHeight="1" x14ac:dyDescent="0.25">
      <c r="C348" s="3"/>
      <c r="D348" s="3"/>
      <c r="E348" s="3"/>
      <c r="H348" s="3"/>
      <c r="I348" s="298"/>
      <c r="J348" s="298"/>
    </row>
    <row r="349" spans="3:10" ht="12.75" customHeight="1" x14ac:dyDescent="0.25">
      <c r="C349" s="3"/>
      <c r="D349" s="3"/>
      <c r="E349" s="3"/>
      <c r="H349" s="3"/>
      <c r="I349" s="298"/>
      <c r="J349" s="298"/>
    </row>
    <row r="350" spans="3:10" ht="12.75" customHeight="1" x14ac:dyDescent="0.25">
      <c r="C350" s="3"/>
      <c r="D350" s="3"/>
      <c r="E350" s="3"/>
      <c r="H350" s="3"/>
      <c r="I350" s="298"/>
      <c r="J350" s="298"/>
    </row>
    <row r="351" spans="3:10" ht="12.75" customHeight="1" x14ac:dyDescent="0.25">
      <c r="C351" s="3"/>
      <c r="D351" s="3"/>
      <c r="E351" s="3"/>
      <c r="H351" s="3"/>
      <c r="I351" s="298"/>
      <c r="J351" s="298"/>
    </row>
    <row r="352" spans="3:10" ht="12.75" customHeight="1" x14ac:dyDescent="0.25">
      <c r="C352" s="3"/>
      <c r="D352" s="3"/>
      <c r="E352" s="3"/>
      <c r="H352" s="3"/>
      <c r="I352" s="298"/>
      <c r="J352" s="298"/>
    </row>
    <row r="353" spans="1:19" ht="12.75" customHeight="1" x14ac:dyDescent="0.25">
      <c r="C353" s="3"/>
      <c r="D353" s="3"/>
      <c r="E353" s="3"/>
      <c r="H353" s="3"/>
      <c r="I353" s="298"/>
      <c r="J353" s="298"/>
    </row>
    <row r="354" spans="1:19" ht="12.75" customHeight="1" x14ac:dyDescent="0.25">
      <c r="C354" s="3"/>
      <c r="D354" s="3"/>
      <c r="E354" s="3"/>
      <c r="H354" s="3"/>
      <c r="I354" s="298"/>
      <c r="J354" s="298"/>
    </row>
    <row r="355" spans="1:19" ht="12.75" customHeight="1" x14ac:dyDescent="0.25">
      <c r="C355" s="3"/>
      <c r="D355" s="3"/>
      <c r="E355" s="3"/>
      <c r="H355" s="3"/>
      <c r="I355" s="298"/>
      <c r="J355" s="298"/>
    </row>
    <row r="356" spans="1:19" ht="16.5" customHeight="1" x14ac:dyDescent="0.25">
      <c r="J356" s="62"/>
    </row>
    <row r="357" spans="1:19" ht="16.5" customHeight="1" x14ac:dyDescent="0.25"/>
    <row r="358" spans="1:19" ht="16.5" customHeight="1" x14ac:dyDescent="0.25">
      <c r="M358" s="370"/>
    </row>
    <row r="359" spans="1:19" s="21" customFormat="1" ht="12.75" x14ac:dyDescent="0.2">
      <c r="A359" s="183" t="s">
        <v>6</v>
      </c>
      <c r="B359" s="184" t="s">
        <v>29</v>
      </c>
      <c r="C359" s="183"/>
      <c r="D359" s="228"/>
      <c r="E359" s="269"/>
      <c r="F359" s="183"/>
      <c r="G359" s="183"/>
      <c r="H359" s="183"/>
      <c r="I359" s="270"/>
      <c r="J359" s="249"/>
      <c r="M359" s="370" t="s">
        <v>715</v>
      </c>
      <c r="N359" s="386"/>
      <c r="O359" s="370"/>
      <c r="P359" s="370"/>
      <c r="Q359" s="370"/>
      <c r="R359" s="370"/>
      <c r="S359" s="370"/>
    </row>
    <row r="360" spans="1:19" s="21" customFormat="1" ht="25.5" x14ac:dyDescent="0.2">
      <c r="A360" s="23">
        <v>1</v>
      </c>
      <c r="B360" s="22" t="s">
        <v>860</v>
      </c>
      <c r="C360" s="23" t="s">
        <v>861</v>
      </c>
      <c r="D360" s="38"/>
      <c r="E360" s="277"/>
      <c r="F360" s="23"/>
      <c r="G360" s="23"/>
      <c r="H360" s="23"/>
      <c r="I360" s="397"/>
      <c r="J360" s="24"/>
      <c r="M360" s="370"/>
      <c r="N360" s="386"/>
      <c r="O360" s="370"/>
      <c r="P360" s="370"/>
      <c r="Q360" s="370"/>
      <c r="R360" s="370"/>
      <c r="S360" s="370"/>
    </row>
    <row r="361" spans="1:19" s="21" customFormat="1" ht="12.75" x14ac:dyDescent="0.2">
      <c r="A361" s="92">
        <v>2</v>
      </c>
      <c r="B361" s="22"/>
      <c r="C361" s="23"/>
      <c r="D361" s="38"/>
      <c r="E361" s="277"/>
      <c r="F361" s="23"/>
      <c r="G361" s="23"/>
      <c r="H361" s="23"/>
      <c r="I361" s="301"/>
      <c r="J361" s="24"/>
      <c r="M361" s="370"/>
      <c r="N361" s="386"/>
      <c r="O361" s="370"/>
      <c r="P361" s="398"/>
      <c r="Q361" s="370"/>
      <c r="R361" s="370"/>
      <c r="S361" s="370"/>
    </row>
    <row r="362" spans="1:19" s="392" customFormat="1" ht="12.75" x14ac:dyDescent="0.2">
      <c r="A362" s="92"/>
      <c r="B362" s="22"/>
      <c r="C362" s="23"/>
      <c r="D362" s="399"/>
      <c r="E362" s="400"/>
      <c r="F362" s="401"/>
      <c r="G362" s="401"/>
      <c r="H362" s="401"/>
      <c r="I362" s="301"/>
      <c r="J362" s="402"/>
      <c r="M362" s="370"/>
      <c r="N362" s="386"/>
      <c r="O362" s="370"/>
      <c r="P362" s="398"/>
      <c r="Q362" s="393"/>
      <c r="R362" s="393"/>
      <c r="S362" s="393"/>
    </row>
    <row r="363" spans="1:19" s="392" customFormat="1" ht="12.75" x14ac:dyDescent="0.2">
      <c r="A363" s="92"/>
      <c r="B363" s="340"/>
      <c r="C363" s="23"/>
      <c r="D363" s="399"/>
      <c r="E363" s="400"/>
      <c r="F363" s="401"/>
      <c r="G363" s="401"/>
      <c r="H363" s="401"/>
      <c r="I363" s="301"/>
      <c r="J363" s="402"/>
      <c r="M363" s="370"/>
      <c r="N363" s="386"/>
      <c r="O363" s="393"/>
      <c r="P363" s="393"/>
      <c r="Q363" s="393"/>
      <c r="R363" s="393"/>
      <c r="S363" s="393"/>
    </row>
    <row r="364" spans="1:19" s="21" customFormat="1" ht="12.75" x14ac:dyDescent="0.2">
      <c r="A364" s="23"/>
      <c r="B364" s="22"/>
      <c r="C364" s="23"/>
      <c r="D364" s="347"/>
      <c r="E364" s="277"/>
      <c r="F364" s="23"/>
      <c r="G364" s="23"/>
      <c r="H364" s="23"/>
      <c r="I364" s="301"/>
      <c r="J364" s="24"/>
      <c r="M364" s="370"/>
      <c r="N364" s="386"/>
      <c r="O364" s="370"/>
      <c r="P364" s="370"/>
      <c r="Q364" s="370"/>
      <c r="R364" s="370"/>
      <c r="S364" s="370"/>
    </row>
    <row r="365" spans="1:19" s="21" customFormat="1" ht="12.75" x14ac:dyDescent="0.2">
      <c r="A365" s="23"/>
      <c r="B365" s="22"/>
      <c r="C365" s="23"/>
      <c r="D365" s="347"/>
      <c r="E365" s="277"/>
      <c r="F365" s="23"/>
      <c r="G365" s="23"/>
      <c r="H365" s="23"/>
      <c r="I365" s="301"/>
      <c r="J365" s="24"/>
      <c r="M365" s="370"/>
      <c r="N365" s="386"/>
      <c r="O365" s="370"/>
      <c r="P365" s="370"/>
      <c r="Q365" s="370"/>
      <c r="R365" s="370"/>
      <c r="S365" s="370"/>
    </row>
    <row r="366" spans="1:19" s="21" customFormat="1" ht="12.75" x14ac:dyDescent="0.2">
      <c r="A366" s="23"/>
      <c r="B366" s="22"/>
      <c r="C366" s="23"/>
      <c r="D366" s="38"/>
      <c r="E366" s="277"/>
      <c r="F366" s="23"/>
      <c r="G366" s="23"/>
      <c r="H366" s="23"/>
      <c r="I366" s="397"/>
      <c r="J366" s="24"/>
      <c r="M366" s="370"/>
      <c r="N366" s="386"/>
      <c r="O366" s="370"/>
      <c r="P366" s="370"/>
      <c r="Q366" s="370"/>
      <c r="R366" s="370"/>
      <c r="S366" s="370"/>
    </row>
    <row r="367" spans="1:19" s="21" customFormat="1" ht="12.75" x14ac:dyDescent="0.2">
      <c r="A367" s="23"/>
      <c r="B367" s="22"/>
      <c r="C367" s="23"/>
      <c r="D367" s="38"/>
      <c r="E367" s="277"/>
      <c r="F367" s="23"/>
      <c r="G367" s="23"/>
      <c r="H367" s="23"/>
      <c r="I367" s="397"/>
      <c r="J367" s="24"/>
      <c r="M367" s="370"/>
      <c r="N367" s="386"/>
      <c r="O367" s="370"/>
      <c r="P367" s="370"/>
      <c r="Q367" s="370"/>
      <c r="R367" s="370"/>
      <c r="S367" s="370"/>
    </row>
    <row r="368" spans="1:19" s="21" customFormat="1" ht="12.75" x14ac:dyDescent="0.2">
      <c r="A368" s="92"/>
      <c r="B368" s="22"/>
      <c r="C368" s="70"/>
      <c r="D368" s="347"/>
      <c r="E368" s="349"/>
      <c r="F368" s="47"/>
      <c r="G368" s="327"/>
      <c r="H368" s="23"/>
      <c r="I368" s="301"/>
      <c r="J368" s="24"/>
      <c r="M368" s="370"/>
      <c r="N368" s="386"/>
      <c r="O368" s="370"/>
      <c r="P368" s="370"/>
      <c r="Q368" s="370"/>
      <c r="R368" s="370"/>
      <c r="S368" s="370"/>
    </row>
    <row r="369" spans="1:19" s="21" customFormat="1" ht="12.75" x14ac:dyDescent="0.2">
      <c r="A369" s="23"/>
      <c r="B369" s="22"/>
      <c r="C369" s="23"/>
      <c r="D369" s="347"/>
      <c r="E369" s="277"/>
      <c r="F369" s="23"/>
      <c r="G369" s="361"/>
      <c r="H369" s="23"/>
      <c r="I369" s="301"/>
      <c r="J369" s="24"/>
      <c r="M369" s="370"/>
      <c r="N369" s="386"/>
      <c r="O369" s="370"/>
      <c r="P369" s="370"/>
      <c r="Q369" s="370"/>
      <c r="R369" s="370"/>
      <c r="S369" s="370"/>
    </row>
    <row r="370" spans="1:19" s="21" customFormat="1" ht="12.75" x14ac:dyDescent="0.2">
      <c r="A370" s="23"/>
      <c r="B370" s="341"/>
      <c r="C370" s="23"/>
      <c r="D370" s="350"/>
      <c r="E370" s="351"/>
      <c r="F370" s="255"/>
      <c r="G370" s="23"/>
      <c r="H370" s="23"/>
      <c r="I370" s="301"/>
      <c r="J370" s="24"/>
      <c r="M370" s="370"/>
      <c r="N370" s="386"/>
      <c r="O370" s="370"/>
      <c r="P370" s="370"/>
      <c r="Q370" s="370"/>
      <c r="R370" s="370"/>
      <c r="S370" s="370"/>
    </row>
    <row r="371" spans="1:19" s="21" customFormat="1" ht="12.75" x14ac:dyDescent="0.2">
      <c r="A371" s="23"/>
      <c r="B371" s="394"/>
      <c r="C371" s="23"/>
      <c r="D371" s="282"/>
      <c r="E371" s="283"/>
      <c r="F371" s="395"/>
      <c r="G371" s="396"/>
      <c r="H371" s="396"/>
      <c r="I371" s="301"/>
      <c r="J371" s="24"/>
      <c r="M371" s="370"/>
      <c r="N371" s="386"/>
      <c r="O371" s="370"/>
      <c r="P371" s="370"/>
      <c r="Q371" s="370"/>
      <c r="R371" s="370"/>
      <c r="S371" s="370"/>
    </row>
    <row r="372" spans="1:19" s="21" customFormat="1" ht="12.75" x14ac:dyDescent="0.2">
      <c r="A372" s="23"/>
      <c r="B372" s="22"/>
      <c r="C372" s="23"/>
      <c r="D372" s="347"/>
      <c r="E372" s="277"/>
      <c r="F372" s="23"/>
      <c r="G372" s="23"/>
      <c r="H372" s="23"/>
      <c r="I372" s="301"/>
      <c r="J372" s="24"/>
      <c r="M372" s="370"/>
      <c r="N372" s="386"/>
      <c r="O372" s="370"/>
      <c r="P372" s="370"/>
      <c r="Q372" s="370"/>
      <c r="R372" s="370"/>
      <c r="S372" s="370"/>
    </row>
    <row r="373" spans="1:19" s="21" customFormat="1" ht="12.75" x14ac:dyDescent="0.2">
      <c r="A373" s="23"/>
      <c r="B373" s="22"/>
      <c r="C373" s="23"/>
      <c r="D373" s="38"/>
      <c r="E373" s="277"/>
      <c r="F373" s="23"/>
      <c r="G373" s="23"/>
      <c r="H373" s="23"/>
      <c r="I373" s="397"/>
      <c r="J373" s="24"/>
      <c r="M373" s="370"/>
      <c r="N373" s="386"/>
      <c r="O373" s="370"/>
      <c r="P373" s="370"/>
      <c r="Q373" s="370"/>
      <c r="R373" s="370"/>
      <c r="S373" s="370"/>
    </row>
    <row r="374" spans="1:19" s="21" customFormat="1" ht="12.75" x14ac:dyDescent="0.2">
      <c r="A374" s="23"/>
      <c r="B374" s="22"/>
      <c r="C374" s="23"/>
      <c r="D374" s="38"/>
      <c r="E374" s="277"/>
      <c r="F374" s="23"/>
      <c r="G374" s="23"/>
      <c r="H374" s="23"/>
      <c r="I374" s="397"/>
      <c r="J374" s="24"/>
      <c r="M374" s="370"/>
      <c r="N374" s="386"/>
      <c r="O374" s="370"/>
      <c r="P374" s="370"/>
      <c r="Q374" s="370"/>
      <c r="R374" s="370"/>
      <c r="S374" s="370"/>
    </row>
    <row r="375" spans="1:19" s="21" customFormat="1" ht="12.75" x14ac:dyDescent="0.2">
      <c r="A375" s="23"/>
      <c r="B375" s="22"/>
      <c r="C375" s="23"/>
      <c r="D375" s="38"/>
      <c r="E375" s="277"/>
      <c r="F375" s="23"/>
      <c r="G375" s="23"/>
      <c r="H375" s="23"/>
      <c r="I375" s="397"/>
      <c r="J375" s="24"/>
      <c r="M375" s="370"/>
      <c r="N375" s="386"/>
      <c r="O375" s="370"/>
      <c r="P375" s="370"/>
      <c r="Q375" s="370"/>
      <c r="R375" s="370"/>
      <c r="S375" s="370"/>
    </row>
    <row r="376" spans="1:19" s="21" customFormat="1" ht="12.75" x14ac:dyDescent="0.2">
      <c r="A376" s="23"/>
      <c r="B376" s="22"/>
      <c r="C376" s="23"/>
      <c r="D376" s="38"/>
      <c r="E376" s="277"/>
      <c r="F376" s="23"/>
      <c r="G376" s="23"/>
      <c r="H376" s="23"/>
      <c r="I376" s="397"/>
      <c r="J376" s="24"/>
      <c r="M376" s="370"/>
      <c r="N376" s="386"/>
      <c r="O376" s="370"/>
      <c r="P376" s="370"/>
      <c r="Q376" s="370"/>
      <c r="R376" s="370"/>
      <c r="S376" s="370"/>
    </row>
    <row r="377" spans="1:19" s="21" customFormat="1" ht="12.75" x14ac:dyDescent="0.2">
      <c r="A377" s="23"/>
      <c r="B377" s="22"/>
      <c r="C377" s="23"/>
      <c r="D377" s="38"/>
      <c r="E377" s="277"/>
      <c r="F377" s="23"/>
      <c r="G377" s="23"/>
      <c r="H377" s="23"/>
      <c r="I377" s="397"/>
      <c r="J377" s="24"/>
      <c r="M377" s="370"/>
      <c r="N377" s="386"/>
      <c r="O377" s="370"/>
      <c r="P377" s="370"/>
      <c r="Q377" s="370"/>
      <c r="R377" s="370"/>
      <c r="S377" s="370"/>
    </row>
    <row r="378" spans="1:19" s="21" customFormat="1" ht="12.75" x14ac:dyDescent="0.2">
      <c r="A378" s="23"/>
      <c r="B378" s="22"/>
      <c r="C378" s="23"/>
      <c r="D378" s="38"/>
      <c r="E378" s="277"/>
      <c r="F378" s="23"/>
      <c r="G378" s="23"/>
      <c r="H378" s="23"/>
      <c r="I378" s="397"/>
      <c r="J378" s="24"/>
      <c r="M378" s="370"/>
      <c r="N378" s="386"/>
      <c r="O378" s="370"/>
      <c r="P378" s="370"/>
      <c r="Q378" s="370"/>
      <c r="R378" s="370"/>
      <c r="S378" s="370"/>
    </row>
    <row r="379" spans="1:19" s="21" customFormat="1" ht="12.75" x14ac:dyDescent="0.2">
      <c r="A379" s="23"/>
      <c r="B379" s="22"/>
      <c r="C379" s="23"/>
      <c r="D379" s="38"/>
      <c r="E379" s="277"/>
      <c r="F379" s="23"/>
      <c r="G379" s="23"/>
      <c r="H379" s="23"/>
      <c r="I379" s="397"/>
      <c r="J379" s="24"/>
      <c r="M379" s="370"/>
      <c r="N379" s="386"/>
      <c r="O379" s="370"/>
      <c r="P379" s="370"/>
      <c r="Q379" s="370"/>
      <c r="R379" s="370"/>
      <c r="S379" s="370"/>
    </row>
    <row r="380" spans="1:19" s="21" customFormat="1" ht="12.75" x14ac:dyDescent="0.2">
      <c r="A380" s="183" t="s">
        <v>28</v>
      </c>
      <c r="B380" s="184" t="s">
        <v>37</v>
      </c>
      <c r="C380" s="247"/>
      <c r="D380" s="284"/>
      <c r="E380" s="285"/>
      <c r="F380" s="247"/>
      <c r="G380" s="247"/>
      <c r="H380" s="247"/>
      <c r="I380" s="328"/>
      <c r="J380" s="196"/>
      <c r="M380" s="370" t="s">
        <v>716</v>
      </c>
      <c r="N380" s="386"/>
      <c r="O380" s="370"/>
      <c r="P380" s="370"/>
      <c r="Q380" s="370"/>
      <c r="R380" s="370"/>
      <c r="S380" s="370"/>
    </row>
    <row r="381" spans="1:19" s="21" customFormat="1" ht="12.75" x14ac:dyDescent="0.2">
      <c r="A381" s="18"/>
      <c r="B381" s="19"/>
      <c r="C381" s="47"/>
      <c r="D381" s="253"/>
      <c r="E381" s="348"/>
      <c r="F381" s="47"/>
      <c r="G381" s="47"/>
      <c r="H381" s="47"/>
      <c r="I381" s="301"/>
      <c r="J381" s="22"/>
      <c r="M381" s="370"/>
      <c r="N381" s="386"/>
      <c r="O381" s="370"/>
      <c r="P381" s="370"/>
      <c r="Q381" s="370"/>
      <c r="R381" s="370"/>
      <c r="S381" s="370"/>
    </row>
    <row r="382" spans="1:19" s="21" customFormat="1" ht="12.75" x14ac:dyDescent="0.2">
      <c r="A382" s="18"/>
      <c r="B382" s="19"/>
      <c r="C382" s="47"/>
      <c r="D382" s="253"/>
      <c r="E382" s="348"/>
      <c r="F382" s="47"/>
      <c r="G382" s="47"/>
      <c r="H382" s="47"/>
      <c r="I382" s="301"/>
      <c r="J382" s="22"/>
      <c r="M382" s="370"/>
      <c r="N382" s="386"/>
      <c r="O382" s="370"/>
      <c r="P382" s="370"/>
      <c r="Q382" s="370"/>
      <c r="R382" s="370"/>
      <c r="S382" s="370"/>
    </row>
    <row r="383" spans="1:19" s="21" customFormat="1" ht="12.75" x14ac:dyDescent="0.2">
      <c r="A383" s="183" t="s">
        <v>30</v>
      </c>
      <c r="B383" s="184" t="s">
        <v>7</v>
      </c>
      <c r="C383" s="247"/>
      <c r="D383" s="284"/>
      <c r="E383" s="285"/>
      <c r="F383" s="247"/>
      <c r="G383" s="247"/>
      <c r="H383" s="247"/>
      <c r="I383" s="328"/>
      <c r="J383" s="248"/>
      <c r="M383" s="370" t="s">
        <v>717</v>
      </c>
      <c r="N383" s="386"/>
      <c r="O383" s="370"/>
      <c r="P383" s="370"/>
      <c r="Q383" s="370"/>
      <c r="R383" s="370"/>
      <c r="S383" s="370"/>
    </row>
    <row r="384" spans="1:19" s="21" customFormat="1" ht="12.75" x14ac:dyDescent="0.2">
      <c r="A384" s="18"/>
      <c r="B384" s="19"/>
      <c r="C384" s="47"/>
      <c r="D384" s="253"/>
      <c r="E384" s="348"/>
      <c r="F384" s="47"/>
      <c r="G384" s="47"/>
      <c r="H384" s="47"/>
      <c r="I384" s="301"/>
      <c r="J384" s="24"/>
      <c r="M384" s="370"/>
      <c r="N384" s="386"/>
      <c r="O384" s="370"/>
      <c r="P384" s="370"/>
      <c r="Q384" s="370"/>
      <c r="R384" s="370"/>
      <c r="S384" s="370"/>
    </row>
    <row r="385" spans="1:19" s="21" customFormat="1" ht="12.75" x14ac:dyDescent="0.2">
      <c r="A385" s="18"/>
      <c r="B385" s="19"/>
      <c r="C385" s="47"/>
      <c r="D385" s="253"/>
      <c r="E385" s="348"/>
      <c r="F385" s="47"/>
      <c r="G385" s="47"/>
      <c r="H385" s="47"/>
      <c r="I385" s="301"/>
      <c r="J385" s="24"/>
      <c r="M385" s="370"/>
      <c r="N385" s="386"/>
      <c r="O385" s="370"/>
      <c r="P385" s="370"/>
      <c r="Q385" s="370"/>
      <c r="R385" s="370"/>
      <c r="S385" s="370"/>
    </row>
    <row r="386" spans="1:19" s="21" customFormat="1" ht="12.75" x14ac:dyDescent="0.2">
      <c r="A386" s="183" t="s">
        <v>36</v>
      </c>
      <c r="B386" s="184" t="s">
        <v>31</v>
      </c>
      <c r="C386" s="247"/>
      <c r="D386" s="284"/>
      <c r="E386" s="285"/>
      <c r="F386" s="247"/>
      <c r="G386" s="247"/>
      <c r="H386" s="247"/>
      <c r="I386" s="328"/>
      <c r="J386" s="252"/>
      <c r="M386" s="370" t="s">
        <v>718</v>
      </c>
      <c r="N386" s="386"/>
      <c r="O386" s="370"/>
      <c r="P386" s="370"/>
      <c r="Q386" s="370"/>
      <c r="R386" s="370"/>
      <c r="S386" s="370"/>
    </row>
  </sheetData>
  <autoFilter ref="A11:AB331"/>
  <mergeCells count="39">
    <mergeCell ref="A9:A10"/>
    <mergeCell ref="B9:B10"/>
    <mergeCell ref="C9:C10"/>
    <mergeCell ref="A7:J7"/>
    <mergeCell ref="C1:J1"/>
    <mergeCell ref="A3:J3"/>
    <mergeCell ref="A4:J4"/>
    <mergeCell ref="A5:J5"/>
    <mergeCell ref="A6:J6"/>
    <mergeCell ref="J9:J10"/>
    <mergeCell ref="F9:I9"/>
    <mergeCell ref="D9:E10"/>
    <mergeCell ref="D296:E296"/>
    <mergeCell ref="D236:E236"/>
    <mergeCell ref="D238:E238"/>
    <mergeCell ref="D212:E212"/>
    <mergeCell ref="D214:E214"/>
    <mergeCell ref="D254:E254"/>
    <mergeCell ref="D255:E255"/>
    <mergeCell ref="D256:E256"/>
    <mergeCell ref="D16:E16"/>
    <mergeCell ref="D17:E17"/>
    <mergeCell ref="D52:E52"/>
    <mergeCell ref="M9:M10"/>
    <mergeCell ref="O9:O10"/>
    <mergeCell ref="P9:P10"/>
    <mergeCell ref="N9:N10"/>
    <mergeCell ref="D295:E295"/>
    <mergeCell ref="D201:E201"/>
    <mergeCell ref="D44:E44"/>
    <mergeCell ref="D12:E12"/>
    <mergeCell ref="D94:E94"/>
    <mergeCell ref="D95:E95"/>
    <mergeCell ref="D96:E96"/>
    <mergeCell ref="D172:E172"/>
    <mergeCell ref="D173:E173"/>
    <mergeCell ref="D174:E174"/>
    <mergeCell ref="D57:E57"/>
    <mergeCell ref="D15:E15"/>
  </mergeCells>
  <printOptions horizontalCentered="1"/>
  <pageMargins left="0.35" right="0.66929133858267698" top="0.75" bottom="0.74803149606299202" header="0.67" footer="0.39370078740157499"/>
  <pageSetup paperSize="5" orientation="landscape" horizontalDpi="4294967294" r:id="rId1"/>
  <headerFooter alignWithMargins="0">
    <oddFooter>&amp;L&amp;"Times New Roman,Italic"&amp;6                      Musrenbang Partsipatif Kel.Leuwigajah 2014</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5"/>
  <sheetViews>
    <sheetView showGridLines="0" workbookViewId="0">
      <selection activeCell="B2" sqref="B2"/>
    </sheetView>
  </sheetViews>
  <sheetFormatPr defaultRowHeight="29.25" customHeight="1" x14ac:dyDescent="0.25"/>
  <cols>
    <col min="1" max="1" width="4.85546875" style="3" customWidth="1"/>
    <col min="2" max="2" width="42.140625" style="1" customWidth="1"/>
    <col min="3" max="3" width="25.140625" style="1" customWidth="1"/>
    <col min="4" max="4" width="4.42578125" style="1" customWidth="1"/>
    <col min="5" max="5" width="6.28515625" style="1" customWidth="1"/>
    <col min="6" max="6" width="13.7109375" style="1" customWidth="1"/>
    <col min="7" max="7" width="13.28515625" style="1" customWidth="1"/>
    <col min="8" max="8" width="13.7109375" style="1" customWidth="1"/>
    <col min="9" max="9" width="23.42578125" style="4" customWidth="1"/>
    <col min="10" max="16384" width="9.140625" style="2"/>
  </cols>
  <sheetData>
    <row r="1" spans="1:26" ht="12.75" customHeight="1" x14ac:dyDescent="0.25">
      <c r="A1" s="13"/>
      <c r="C1" s="434"/>
      <c r="D1" s="434"/>
      <c r="E1" s="434"/>
      <c r="F1" s="434"/>
      <c r="G1" s="434"/>
      <c r="H1" s="434"/>
      <c r="I1" s="434"/>
    </row>
    <row r="2" spans="1:26" ht="12.75" customHeight="1" x14ac:dyDescent="0.25"/>
    <row r="3" spans="1:26" ht="12.75" customHeight="1" x14ac:dyDescent="0.25">
      <c r="A3" s="411" t="s">
        <v>383</v>
      </c>
      <c r="B3" s="411"/>
      <c r="C3" s="411"/>
      <c r="D3" s="411"/>
      <c r="E3" s="411"/>
      <c r="F3" s="411"/>
      <c r="G3" s="411"/>
      <c r="H3" s="411"/>
      <c r="I3" s="411"/>
    </row>
    <row r="4" spans="1:26" ht="3.75" customHeight="1" x14ac:dyDescent="0.25">
      <c r="A4" s="412"/>
      <c r="B4" s="412"/>
      <c r="C4" s="412"/>
      <c r="D4" s="412"/>
      <c r="E4" s="412"/>
      <c r="F4" s="412"/>
      <c r="G4" s="412"/>
      <c r="H4" s="412"/>
      <c r="I4" s="412"/>
    </row>
    <row r="5" spans="1:26" ht="12.75" customHeight="1" x14ac:dyDescent="0.25">
      <c r="A5" s="433" t="s">
        <v>138</v>
      </c>
      <c r="B5" s="433"/>
      <c r="C5" s="433"/>
      <c r="D5" s="433"/>
      <c r="E5" s="433"/>
      <c r="F5" s="433"/>
      <c r="G5" s="433"/>
      <c r="H5" s="433"/>
      <c r="I5" s="433"/>
    </row>
    <row r="6" spans="1:26" ht="12.75" customHeight="1" x14ac:dyDescent="0.25">
      <c r="A6" s="433" t="s">
        <v>8</v>
      </c>
      <c r="B6" s="433"/>
      <c r="C6" s="433"/>
      <c r="D6" s="433"/>
      <c r="E6" s="433"/>
      <c r="F6" s="433"/>
      <c r="G6" s="433"/>
      <c r="H6" s="433"/>
      <c r="I6" s="433"/>
    </row>
    <row r="7" spans="1:26" ht="12.75" customHeight="1" x14ac:dyDescent="0.25">
      <c r="A7" s="433" t="s">
        <v>9</v>
      </c>
      <c r="B7" s="433"/>
      <c r="C7" s="433"/>
      <c r="D7" s="433"/>
      <c r="E7" s="433"/>
      <c r="F7" s="433"/>
      <c r="G7" s="433"/>
      <c r="H7" s="433"/>
      <c r="I7" s="433"/>
    </row>
    <row r="8" spans="1:26" ht="12.75" customHeight="1" x14ac:dyDescent="0.25">
      <c r="A8" s="433" t="s">
        <v>10</v>
      </c>
      <c r="B8" s="433"/>
      <c r="C8" s="433"/>
      <c r="D8" s="433"/>
      <c r="E8" s="433"/>
      <c r="F8" s="433"/>
      <c r="G8" s="433"/>
      <c r="H8" s="433"/>
      <c r="I8" s="433"/>
    </row>
    <row r="9" spans="1:26" ht="5.25" customHeight="1" x14ac:dyDescent="0.25"/>
    <row r="10" spans="1:26" s="5" customFormat="1" ht="12.75" customHeight="1" x14ac:dyDescent="0.25">
      <c r="A10" s="406" t="s">
        <v>2</v>
      </c>
      <c r="B10" s="406" t="s">
        <v>11</v>
      </c>
      <c r="C10" s="406" t="s">
        <v>4</v>
      </c>
      <c r="D10" s="428" t="s">
        <v>13</v>
      </c>
      <c r="E10" s="429"/>
      <c r="F10" s="425" t="s">
        <v>14</v>
      </c>
      <c r="G10" s="426"/>
      <c r="H10" s="427"/>
      <c r="I10" s="408" t="s">
        <v>5</v>
      </c>
      <c r="J10" s="2"/>
      <c r="K10" s="2"/>
      <c r="L10" s="2"/>
      <c r="M10" s="2"/>
      <c r="N10" s="2"/>
      <c r="O10" s="2"/>
      <c r="P10" s="2"/>
      <c r="Q10" s="2"/>
      <c r="R10" s="2"/>
      <c r="S10" s="2"/>
      <c r="T10" s="2"/>
      <c r="U10" s="2"/>
      <c r="V10" s="2"/>
      <c r="W10" s="2"/>
      <c r="X10" s="2"/>
      <c r="Y10" s="2"/>
      <c r="Z10" s="2"/>
    </row>
    <row r="11" spans="1:26" s="5" customFormat="1" ht="12" customHeight="1" x14ac:dyDescent="0.25">
      <c r="A11" s="406"/>
      <c r="B11" s="406"/>
      <c r="C11" s="406"/>
      <c r="D11" s="430"/>
      <c r="E11" s="431"/>
      <c r="F11" s="146" t="s">
        <v>15</v>
      </c>
      <c r="G11" s="146" t="s">
        <v>16</v>
      </c>
      <c r="H11" s="146" t="s">
        <v>17</v>
      </c>
      <c r="I11" s="408"/>
      <c r="J11" s="2"/>
      <c r="K11" s="2"/>
      <c r="L11" s="2"/>
      <c r="M11" s="2"/>
      <c r="N11" s="2"/>
      <c r="O11" s="2"/>
      <c r="P11" s="2"/>
      <c r="Q11" s="2"/>
      <c r="R11" s="2"/>
      <c r="S11" s="2"/>
      <c r="T11" s="2"/>
      <c r="U11" s="2"/>
      <c r="V11" s="2"/>
      <c r="W11" s="2"/>
      <c r="X11" s="2"/>
      <c r="Y11" s="2"/>
      <c r="Z11" s="2"/>
    </row>
    <row r="12" spans="1:26" s="6" customFormat="1" ht="10.5" customHeight="1" x14ac:dyDescent="0.15">
      <c r="A12" s="7">
        <v>1</v>
      </c>
      <c r="B12" s="8">
        <f>+A12+1</f>
        <v>2</v>
      </c>
      <c r="C12" s="8">
        <f>B12+1</f>
        <v>3</v>
      </c>
      <c r="D12" s="417">
        <f>+C12+1</f>
        <v>4</v>
      </c>
      <c r="E12" s="418"/>
      <c r="F12" s="8">
        <f>D12+1</f>
        <v>5</v>
      </c>
      <c r="G12" s="8">
        <f>+F12+1</f>
        <v>6</v>
      </c>
      <c r="H12" s="8">
        <f>G12+1</f>
        <v>7</v>
      </c>
      <c r="I12" s="8">
        <f>+H12+1</f>
        <v>8</v>
      </c>
    </row>
    <row r="13" spans="1:26" s="17" customFormat="1" ht="7.5" customHeight="1" x14ac:dyDescent="0.25">
      <c r="A13" s="14"/>
      <c r="B13" s="15"/>
      <c r="C13" s="14"/>
      <c r="D13" s="39"/>
      <c r="E13" s="40"/>
      <c r="F13" s="15"/>
      <c r="G13" s="15"/>
      <c r="H13" s="15"/>
      <c r="I13" s="16"/>
    </row>
    <row r="14" spans="1:26" s="21" customFormat="1" ht="12.75" x14ac:dyDescent="0.2">
      <c r="A14" s="18"/>
      <c r="B14" s="19"/>
      <c r="C14" s="18"/>
      <c r="D14" s="41"/>
      <c r="E14" s="42"/>
      <c r="F14" s="19"/>
      <c r="G14" s="19"/>
      <c r="H14" s="45"/>
      <c r="I14" s="20"/>
    </row>
    <row r="15" spans="1:26" s="21" customFormat="1" ht="9" customHeight="1" x14ac:dyDescent="0.2">
      <c r="A15" s="23"/>
      <c r="B15" s="57"/>
      <c r="C15" s="47"/>
      <c r="D15" s="43"/>
      <c r="E15" s="36"/>
      <c r="F15" s="25"/>
      <c r="G15" s="25"/>
      <c r="H15" s="46"/>
      <c r="I15" s="24"/>
    </row>
    <row r="16" spans="1:26" s="21" customFormat="1" ht="12.75" x14ac:dyDescent="0.2">
      <c r="A16" s="23"/>
      <c r="B16" s="22"/>
      <c r="C16" s="70"/>
      <c r="D16" s="95"/>
      <c r="E16" s="96"/>
      <c r="F16" s="22"/>
      <c r="G16" s="94"/>
      <c r="H16" s="94"/>
      <c r="I16" s="24"/>
    </row>
    <row r="17" spans="1:9" s="21" customFormat="1" ht="12.75" x14ac:dyDescent="0.2">
      <c r="A17" s="23"/>
      <c r="B17" s="22"/>
      <c r="C17" s="70"/>
      <c r="D17" s="95"/>
      <c r="E17" s="96"/>
      <c r="F17" s="22"/>
      <c r="G17" s="94"/>
      <c r="H17" s="94"/>
      <c r="I17" s="24"/>
    </row>
    <row r="18" spans="1:9" s="21" customFormat="1" ht="12.75" x14ac:dyDescent="0.2">
      <c r="A18" s="23"/>
      <c r="B18" s="22"/>
      <c r="C18" s="70"/>
      <c r="D18" s="95"/>
      <c r="E18" s="96"/>
      <c r="F18" s="22"/>
      <c r="G18" s="94"/>
      <c r="H18" s="94"/>
      <c r="I18" s="24"/>
    </row>
    <row r="19" spans="1:9" s="21" customFormat="1" ht="12.75" x14ac:dyDescent="0.2">
      <c r="A19" s="23"/>
      <c r="B19" s="22"/>
      <c r="C19" s="70"/>
      <c r="D19" s="95"/>
      <c r="E19" s="96"/>
      <c r="F19" s="22"/>
      <c r="G19" s="94"/>
      <c r="H19" s="94"/>
      <c r="I19" s="24"/>
    </row>
    <row r="20" spans="1:9" s="21" customFormat="1" ht="12.75" x14ac:dyDescent="0.2">
      <c r="A20" s="18"/>
      <c r="B20" s="19"/>
      <c r="C20" s="47"/>
      <c r="D20" s="43"/>
      <c r="E20" s="35"/>
      <c r="F20" s="25"/>
      <c r="G20" s="25"/>
      <c r="H20" s="94"/>
      <c r="I20" s="22"/>
    </row>
    <row r="21" spans="1:9" s="21" customFormat="1" ht="17.25" customHeight="1" x14ac:dyDescent="0.2">
      <c r="A21" s="92"/>
      <c r="B21" s="74"/>
      <c r="C21" s="70"/>
      <c r="D21" s="43"/>
      <c r="E21" s="35"/>
      <c r="F21" s="22"/>
      <c r="G21" s="94"/>
      <c r="H21" s="94"/>
      <c r="I21" s="24"/>
    </row>
    <row r="22" spans="1:9" s="21" customFormat="1" ht="12.75" x14ac:dyDescent="0.2">
      <c r="A22" s="23"/>
      <c r="B22" s="22"/>
      <c r="C22" s="70"/>
      <c r="D22" s="43"/>
      <c r="E22" s="35"/>
      <c r="F22" s="22"/>
      <c r="G22" s="94"/>
      <c r="H22" s="94"/>
      <c r="I22" s="24"/>
    </row>
    <row r="23" spans="1:9" s="21" customFormat="1" ht="12.75" x14ac:dyDescent="0.2">
      <c r="A23" s="23"/>
      <c r="B23" s="22"/>
      <c r="C23" s="70"/>
      <c r="D23" s="43"/>
      <c r="E23" s="35"/>
      <c r="F23" s="22"/>
      <c r="G23" s="94"/>
      <c r="H23" s="94"/>
      <c r="I23" s="24"/>
    </row>
    <row r="24" spans="1:9" s="21" customFormat="1" ht="12.75" x14ac:dyDescent="0.2">
      <c r="A24" s="23"/>
      <c r="B24" s="22"/>
      <c r="C24" s="70"/>
      <c r="D24" s="43"/>
      <c r="E24" s="35"/>
      <c r="F24" s="22"/>
      <c r="G24" s="94"/>
      <c r="H24" s="94"/>
      <c r="I24" s="24"/>
    </row>
    <row r="25" spans="1:9" s="21" customFormat="1" ht="12.75" x14ac:dyDescent="0.2">
      <c r="A25" s="23"/>
      <c r="B25" s="23"/>
      <c r="C25" s="70"/>
      <c r="D25" s="43"/>
      <c r="E25" s="35"/>
      <c r="F25" s="22"/>
      <c r="G25" s="94"/>
      <c r="H25" s="94"/>
      <c r="I25" s="24"/>
    </row>
    <row r="26" spans="1:9" s="21" customFormat="1" ht="12.75" x14ac:dyDescent="0.2">
      <c r="A26" s="18"/>
      <c r="B26" s="19"/>
      <c r="C26" s="47"/>
      <c r="D26" s="43"/>
      <c r="E26" s="35"/>
      <c r="F26" s="25"/>
      <c r="G26" s="25"/>
      <c r="H26" s="94"/>
      <c r="I26" s="24"/>
    </row>
    <row r="27" spans="1:9" s="21" customFormat="1" ht="15" customHeight="1" x14ac:dyDescent="0.2">
      <c r="A27" s="23"/>
      <c r="B27" s="22"/>
      <c r="C27" s="70"/>
      <c r="D27" s="43"/>
      <c r="E27" s="35"/>
      <c r="F27" s="25"/>
      <c r="G27" s="94"/>
      <c r="H27" s="94"/>
      <c r="I27" s="24"/>
    </row>
    <row r="28" spans="1:9" s="21" customFormat="1" ht="15" customHeight="1" x14ac:dyDescent="0.2">
      <c r="A28" s="23"/>
      <c r="B28" s="22"/>
      <c r="C28" s="70"/>
      <c r="D28" s="43"/>
      <c r="E28" s="35"/>
      <c r="F28" s="25"/>
      <c r="G28" s="94"/>
      <c r="H28" s="94"/>
      <c r="I28" s="24"/>
    </row>
    <row r="29" spans="1:9" s="21" customFormat="1" ht="12.75" x14ac:dyDescent="0.2">
      <c r="A29" s="23"/>
      <c r="B29" s="22"/>
      <c r="C29" s="47"/>
      <c r="D29" s="43"/>
      <c r="E29" s="35"/>
      <c r="F29" s="25"/>
      <c r="G29" s="25"/>
      <c r="H29" s="94"/>
      <c r="I29" s="27"/>
    </row>
    <row r="30" spans="1:9" s="21" customFormat="1" ht="12.75" x14ac:dyDescent="0.2">
      <c r="A30" s="23"/>
      <c r="B30" s="22"/>
      <c r="C30" s="47"/>
      <c r="D30" s="43"/>
      <c r="E30" s="35"/>
      <c r="F30" s="25"/>
      <c r="G30" s="25"/>
      <c r="H30" s="94"/>
      <c r="I30" s="27"/>
    </row>
    <row r="31" spans="1:9" s="21" customFormat="1" ht="10.5" customHeight="1" x14ac:dyDescent="0.2">
      <c r="A31" s="23"/>
      <c r="B31" s="22"/>
      <c r="C31" s="47"/>
      <c r="D31" s="43"/>
      <c r="E31" s="35"/>
      <c r="F31" s="25"/>
      <c r="G31" s="25"/>
      <c r="H31" s="94"/>
      <c r="I31" s="27"/>
    </row>
    <row r="32" spans="1:9" s="21" customFormat="1" ht="12.75" x14ac:dyDescent="0.2">
      <c r="A32" s="18"/>
      <c r="B32" s="19"/>
      <c r="C32" s="47"/>
      <c r="D32" s="43"/>
      <c r="E32" s="35"/>
      <c r="F32" s="25"/>
      <c r="G32" s="25"/>
      <c r="H32" s="94"/>
      <c r="I32" s="27"/>
    </row>
    <row r="33" spans="1:9" s="21" customFormat="1" ht="12.75" x14ac:dyDescent="0.2">
      <c r="A33" s="23"/>
      <c r="B33" s="22"/>
      <c r="C33" s="47"/>
      <c r="D33" s="43"/>
      <c r="E33" s="35"/>
      <c r="F33" s="25"/>
      <c r="G33" s="94"/>
      <c r="H33" s="94"/>
      <c r="I33" s="27"/>
    </row>
    <row r="34" spans="1:9" s="21" customFormat="1" ht="12.75" x14ac:dyDescent="0.2">
      <c r="A34" s="23"/>
      <c r="B34" s="22"/>
      <c r="C34" s="47"/>
      <c r="D34" s="43"/>
      <c r="E34" s="35"/>
      <c r="F34" s="25"/>
      <c r="G34" s="94"/>
      <c r="H34" s="94"/>
      <c r="I34" s="27"/>
    </row>
    <row r="35" spans="1:9" s="21" customFormat="1" ht="12.75" x14ac:dyDescent="0.2">
      <c r="A35" s="23"/>
      <c r="B35" s="22"/>
      <c r="C35" s="47"/>
      <c r="D35" s="43"/>
      <c r="E35" s="35"/>
      <c r="F35" s="25"/>
      <c r="G35" s="25"/>
      <c r="H35" s="94"/>
      <c r="I35" s="27"/>
    </row>
    <row r="36" spans="1:9" s="21" customFormat="1" ht="12.75" x14ac:dyDescent="0.2">
      <c r="A36" s="23"/>
      <c r="B36" s="22"/>
      <c r="C36" s="47"/>
      <c r="D36" s="43"/>
      <c r="E36" s="35"/>
      <c r="F36" s="25"/>
      <c r="G36" s="25"/>
      <c r="H36" s="94"/>
      <c r="I36" s="27"/>
    </row>
    <row r="37" spans="1:9" s="21" customFormat="1" ht="12.75" x14ac:dyDescent="0.2">
      <c r="A37" s="23"/>
      <c r="B37" s="22"/>
      <c r="C37" s="47"/>
      <c r="D37" s="43"/>
      <c r="E37" s="35"/>
      <c r="F37" s="25"/>
      <c r="G37" s="25"/>
      <c r="H37" s="94"/>
      <c r="I37" s="27"/>
    </row>
    <row r="38" spans="1:9" s="21" customFormat="1" ht="12.75" x14ac:dyDescent="0.2">
      <c r="A38" s="23"/>
      <c r="B38" s="22"/>
      <c r="C38" s="47"/>
      <c r="D38" s="43"/>
      <c r="E38" s="35"/>
      <c r="F38" s="25"/>
      <c r="G38" s="25"/>
      <c r="H38" s="94"/>
      <c r="I38" s="27"/>
    </row>
    <row r="39" spans="1:9" s="21" customFormat="1" ht="12.75" x14ac:dyDescent="0.2">
      <c r="A39" s="23"/>
      <c r="B39" s="22"/>
      <c r="C39" s="47"/>
      <c r="D39" s="43"/>
      <c r="E39" s="35"/>
      <c r="F39" s="25"/>
      <c r="G39" s="25"/>
      <c r="H39" s="94"/>
      <c r="I39" s="27"/>
    </row>
    <row r="40" spans="1:9" s="21" customFormat="1" ht="12.75" x14ac:dyDescent="0.2">
      <c r="A40" s="23"/>
      <c r="B40" s="22"/>
      <c r="C40" s="47"/>
      <c r="D40" s="43"/>
      <c r="E40" s="35"/>
      <c r="F40" s="25"/>
      <c r="G40" s="25"/>
      <c r="H40" s="94"/>
      <c r="I40" s="27"/>
    </row>
    <row r="41" spans="1:9" s="21" customFormat="1" ht="12.75" x14ac:dyDescent="0.2">
      <c r="A41" s="23"/>
      <c r="B41" s="23"/>
      <c r="C41" s="48"/>
      <c r="D41" s="44"/>
      <c r="E41" s="36"/>
      <c r="F41" s="28"/>
      <c r="G41" s="28"/>
      <c r="H41" s="94"/>
      <c r="I41" s="24"/>
    </row>
    <row r="42" spans="1:9" s="21" customFormat="1" ht="9" customHeight="1" x14ac:dyDescent="0.2">
      <c r="A42" s="50"/>
      <c r="B42" s="52"/>
      <c r="C42" s="69"/>
      <c r="D42" s="75"/>
      <c r="E42" s="76"/>
      <c r="F42" s="76"/>
      <c r="G42" s="76"/>
      <c r="H42" s="75"/>
      <c r="I42" s="51"/>
    </row>
    <row r="43" spans="1:9" s="21" customFormat="1" ht="16.5" x14ac:dyDescent="0.2">
      <c r="A43" s="50"/>
      <c r="B43" s="52"/>
      <c r="C43" s="69"/>
      <c r="D43" s="75"/>
      <c r="E43" s="76"/>
      <c r="F43" s="76"/>
      <c r="G43" s="64" t="s">
        <v>139</v>
      </c>
      <c r="H43" s="75"/>
      <c r="I43" s="51"/>
    </row>
    <row r="44" spans="1:9" ht="16.5" x14ac:dyDescent="0.25">
      <c r="C44" s="9"/>
      <c r="D44" s="9"/>
      <c r="E44" s="9"/>
      <c r="F44" s="9"/>
      <c r="G44" s="64" t="s">
        <v>140</v>
      </c>
      <c r="H44" s="9"/>
      <c r="I44" s="58"/>
    </row>
    <row r="45" spans="1:9" ht="16.5" x14ac:dyDescent="0.25">
      <c r="C45" s="11"/>
      <c r="D45" s="11"/>
      <c r="E45" s="11"/>
      <c r="F45" s="11"/>
      <c r="G45" s="65"/>
      <c r="H45" s="11"/>
      <c r="I45" s="58"/>
    </row>
    <row r="46" spans="1:9" ht="16.5" customHeight="1" x14ac:dyDescent="0.25">
      <c r="C46" s="11"/>
      <c r="D46" s="11"/>
      <c r="E46" s="11"/>
      <c r="F46" s="11"/>
      <c r="G46" s="65"/>
      <c r="H46" s="11"/>
      <c r="I46" s="59"/>
    </row>
    <row r="47" spans="1:9" ht="16.5" customHeight="1" x14ac:dyDescent="0.25">
      <c r="C47" s="11"/>
      <c r="D47" s="11"/>
      <c r="E47" s="11"/>
      <c r="F47" s="11"/>
      <c r="G47" s="65" t="s">
        <v>141</v>
      </c>
      <c r="H47" s="11"/>
      <c r="I47" s="59"/>
    </row>
    <row r="48" spans="1:9" ht="16.5" customHeight="1" x14ac:dyDescent="0.25">
      <c r="C48" s="11"/>
      <c r="D48" s="11"/>
      <c r="E48" s="11"/>
      <c r="F48" s="11"/>
      <c r="G48" s="66"/>
      <c r="H48" s="11"/>
      <c r="I48" s="59"/>
    </row>
    <row r="49" spans="3:9" ht="16.5" x14ac:dyDescent="0.25">
      <c r="C49" s="12"/>
      <c r="D49" s="12"/>
      <c r="E49" s="12"/>
      <c r="F49" s="12"/>
      <c r="G49" s="147"/>
      <c r="H49" s="12"/>
      <c r="I49" s="60"/>
    </row>
    <row r="50" spans="3:9" ht="16.5" x14ac:dyDescent="0.25">
      <c r="C50" s="11"/>
      <c r="D50" s="11"/>
      <c r="E50" s="11"/>
      <c r="F50" s="11"/>
      <c r="G50" s="68"/>
      <c r="H50" s="11"/>
      <c r="I50" s="61"/>
    </row>
    <row r="51" spans="3:9" ht="16.5" customHeight="1" x14ac:dyDescent="0.25">
      <c r="I51" s="62"/>
    </row>
    <row r="52" spans="3:9" ht="16.5" customHeight="1" x14ac:dyDescent="0.25"/>
    <row r="53" spans="3:9" ht="16.5" customHeight="1" x14ac:dyDescent="0.25"/>
    <row r="54" spans="3:9" ht="16.5" customHeight="1" x14ac:dyDescent="0.25"/>
    <row r="55" spans="3:9" ht="16.5" customHeight="1" x14ac:dyDescent="0.25"/>
  </sheetData>
  <mergeCells count="14">
    <mergeCell ref="D12:E12"/>
    <mergeCell ref="A8:I8"/>
    <mergeCell ref="A10:A11"/>
    <mergeCell ref="B10:B11"/>
    <mergeCell ref="C10:C11"/>
    <mergeCell ref="D10:E11"/>
    <mergeCell ref="F10:H10"/>
    <mergeCell ref="I10:I11"/>
    <mergeCell ref="A7:I7"/>
    <mergeCell ref="C1:I1"/>
    <mergeCell ref="A3:I3"/>
    <mergeCell ref="A4:I4"/>
    <mergeCell ref="A5:I5"/>
    <mergeCell ref="A6:I6"/>
  </mergeCells>
  <printOptions horizontalCentered="1"/>
  <pageMargins left="0.35433070866141736" right="0.6692913385826772" top="0.74803149606299213" bottom="0.74803149606299213" header="0.6692913385826772" footer="0.39370078740157483"/>
  <pageSetup paperSize="5" orientation="landscape" horizontalDpi="4294967294" r:id="rId1"/>
  <headerFooter alignWithMargins="0">
    <oddFooter>&amp;L&amp;"Times New Roman,Italic"&amp;6                      Musrenbang Partsipatif Kel.Leuwigajah 2012</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7"/>
  <sheetViews>
    <sheetView showGridLines="0" topLeftCell="A7" workbookViewId="0">
      <selection activeCell="F21" sqref="F21"/>
    </sheetView>
  </sheetViews>
  <sheetFormatPr defaultRowHeight="29.25" customHeight="1" x14ac:dyDescent="0.25"/>
  <cols>
    <col min="1" max="1" width="3.85546875" style="3" customWidth="1"/>
    <col min="2" max="2" width="10.85546875" style="1" customWidth="1"/>
    <col min="3" max="3" width="14.85546875" style="1" hidden="1" customWidth="1"/>
    <col min="4" max="4" width="11.42578125" style="1" customWidth="1"/>
    <col min="5" max="5" width="22.85546875" style="1" customWidth="1"/>
    <col min="6" max="6" width="25.7109375" style="1" customWidth="1"/>
    <col min="7" max="7" width="21.140625" style="1" customWidth="1"/>
    <col min="8" max="8" width="9.28515625" style="1" customWidth="1"/>
    <col min="9" max="9" width="9.140625" style="1" customWidth="1"/>
    <col min="10" max="10" width="10.7109375" style="1" customWidth="1"/>
    <col min="11" max="11" width="17" style="1" customWidth="1"/>
    <col min="12" max="12" width="15" style="4" customWidth="1"/>
    <col min="13" max="16384" width="9.140625" style="2"/>
  </cols>
  <sheetData>
    <row r="1" spans="1:29" ht="12.75" customHeight="1" x14ac:dyDescent="0.25">
      <c r="A1" s="13"/>
      <c r="C1" s="410" t="s">
        <v>0</v>
      </c>
      <c r="D1" s="410"/>
      <c r="E1" s="410"/>
      <c r="F1" s="410"/>
      <c r="G1" s="410"/>
      <c r="H1" s="410"/>
      <c r="I1" s="410"/>
      <c r="J1" s="410"/>
      <c r="K1" s="410"/>
      <c r="L1" s="410"/>
    </row>
    <row r="2" spans="1:29" ht="12.75" customHeight="1" x14ac:dyDescent="0.25"/>
    <row r="3" spans="1:29" ht="12.75" customHeight="1" x14ac:dyDescent="0.25">
      <c r="A3" s="411" t="s">
        <v>18</v>
      </c>
      <c r="B3" s="411"/>
      <c r="C3" s="411"/>
      <c r="D3" s="411"/>
      <c r="E3" s="411"/>
      <c r="F3" s="411"/>
      <c r="G3" s="411"/>
      <c r="H3" s="411"/>
      <c r="I3" s="411"/>
      <c r="J3" s="411"/>
      <c r="K3" s="411"/>
      <c r="L3" s="411"/>
    </row>
    <row r="4" spans="1:29" ht="15" customHeight="1" x14ac:dyDescent="0.25">
      <c r="A4" s="411" t="s">
        <v>40</v>
      </c>
      <c r="B4" s="411"/>
      <c r="C4" s="411"/>
      <c r="D4" s="411"/>
      <c r="E4" s="411"/>
      <c r="F4" s="411"/>
      <c r="G4" s="411"/>
      <c r="H4" s="411"/>
      <c r="I4" s="411"/>
      <c r="J4" s="411"/>
      <c r="K4" s="411"/>
      <c r="L4" s="411"/>
    </row>
    <row r="5" spans="1:29" ht="15.75" customHeight="1" x14ac:dyDescent="0.25">
      <c r="A5" s="438" t="s">
        <v>26</v>
      </c>
      <c r="B5" s="438"/>
      <c r="C5" s="438"/>
      <c r="D5" s="438"/>
      <c r="E5" s="438"/>
      <c r="F5" s="438"/>
      <c r="G5" s="438"/>
      <c r="H5" s="438"/>
      <c r="I5" s="438"/>
      <c r="J5" s="438"/>
      <c r="K5" s="438"/>
      <c r="L5" s="438"/>
    </row>
    <row r="6" spans="1:29" ht="3" customHeight="1" x14ac:dyDescent="0.25">
      <c r="A6" s="10"/>
      <c r="B6" s="10"/>
      <c r="C6" s="10"/>
      <c r="D6" s="10"/>
      <c r="E6" s="10"/>
      <c r="F6" s="10"/>
      <c r="G6" s="10"/>
      <c r="H6" s="10"/>
      <c r="I6" s="10"/>
      <c r="J6" s="10"/>
      <c r="K6" s="10"/>
      <c r="L6" s="10"/>
    </row>
    <row r="7" spans="1:29" ht="12.75" customHeight="1" x14ac:dyDescent="0.25">
      <c r="A7" s="437" t="s">
        <v>8</v>
      </c>
      <c r="B7" s="437"/>
      <c r="C7" s="437"/>
      <c r="D7" s="437"/>
      <c r="E7" s="437"/>
      <c r="F7" s="437"/>
      <c r="G7" s="437"/>
      <c r="H7" s="437"/>
      <c r="I7" s="437"/>
      <c r="J7" s="437"/>
      <c r="K7" s="437"/>
      <c r="L7" s="437"/>
    </row>
    <row r="8" spans="1:29" ht="12.75" customHeight="1" x14ac:dyDescent="0.25">
      <c r="A8" s="437" t="s">
        <v>9</v>
      </c>
      <c r="B8" s="437"/>
      <c r="C8" s="437"/>
      <c r="D8" s="437"/>
      <c r="E8" s="437"/>
      <c r="F8" s="437"/>
      <c r="G8" s="437"/>
      <c r="H8" s="437"/>
      <c r="I8" s="437"/>
      <c r="J8" s="437"/>
      <c r="K8" s="437"/>
      <c r="L8" s="437"/>
    </row>
    <row r="9" spans="1:29" ht="12.75" customHeight="1" x14ac:dyDescent="0.25">
      <c r="A9" s="437" t="s">
        <v>10</v>
      </c>
      <c r="B9" s="437"/>
      <c r="C9" s="437"/>
      <c r="D9" s="437"/>
      <c r="E9" s="437"/>
      <c r="F9" s="437"/>
      <c r="G9" s="437"/>
      <c r="H9" s="437"/>
      <c r="I9" s="437"/>
      <c r="J9" s="437"/>
      <c r="K9" s="437"/>
      <c r="L9" s="437"/>
    </row>
    <row r="10" spans="1:29" ht="5.25" customHeight="1" x14ac:dyDescent="0.25"/>
    <row r="11" spans="1:29" s="5" customFormat="1" ht="12.75" customHeight="1" x14ac:dyDescent="0.25">
      <c r="A11" s="406" t="s">
        <v>2</v>
      </c>
      <c r="B11" s="406" t="s">
        <v>19</v>
      </c>
      <c r="C11" s="406" t="s">
        <v>20</v>
      </c>
      <c r="D11" s="406" t="s">
        <v>20</v>
      </c>
      <c r="E11" s="406" t="s">
        <v>21</v>
      </c>
      <c r="F11" s="406" t="s">
        <v>22</v>
      </c>
      <c r="G11" s="406" t="s">
        <v>23</v>
      </c>
      <c r="H11" s="406" t="s">
        <v>12</v>
      </c>
      <c r="I11" s="406" t="s">
        <v>13</v>
      </c>
      <c r="J11" s="406" t="s">
        <v>24</v>
      </c>
      <c r="K11" s="406" t="s">
        <v>25</v>
      </c>
      <c r="L11" s="408" t="s">
        <v>5</v>
      </c>
      <c r="M11" s="2"/>
      <c r="N11" s="2"/>
      <c r="O11" s="2"/>
      <c r="P11" s="2"/>
      <c r="Q11" s="2"/>
      <c r="R11" s="2"/>
      <c r="S11" s="2"/>
      <c r="T11" s="2"/>
      <c r="U11" s="2"/>
      <c r="V11" s="2"/>
      <c r="W11" s="2"/>
      <c r="X11" s="2"/>
      <c r="Y11" s="2"/>
      <c r="Z11" s="2"/>
      <c r="AA11" s="2"/>
      <c r="AB11" s="2"/>
      <c r="AC11" s="2"/>
    </row>
    <row r="12" spans="1:29" s="5" customFormat="1" ht="12" customHeight="1" x14ac:dyDescent="0.25">
      <c r="A12" s="406"/>
      <c r="B12" s="406"/>
      <c r="C12" s="406"/>
      <c r="D12" s="406"/>
      <c r="E12" s="406"/>
      <c r="F12" s="406"/>
      <c r="G12" s="406"/>
      <c r="H12" s="406"/>
      <c r="I12" s="406"/>
      <c r="J12" s="406"/>
      <c r="K12" s="406"/>
      <c r="L12" s="408"/>
      <c r="M12" s="2"/>
      <c r="N12" s="2"/>
      <c r="O12" s="2"/>
      <c r="P12" s="2"/>
      <c r="Q12" s="2"/>
      <c r="R12" s="2"/>
      <c r="S12" s="2"/>
      <c r="T12" s="2"/>
      <c r="U12" s="2"/>
      <c r="V12" s="2"/>
      <c r="W12" s="2"/>
      <c r="X12" s="2"/>
      <c r="Y12" s="2"/>
      <c r="Z12" s="2"/>
      <c r="AA12" s="2"/>
      <c r="AB12" s="2"/>
      <c r="AC12" s="2"/>
    </row>
    <row r="13" spans="1:29" s="6" customFormat="1" ht="10.5" customHeight="1" x14ac:dyDescent="0.15">
      <c r="A13" s="7">
        <v>1</v>
      </c>
      <c r="B13" s="8">
        <f>+A13+1</f>
        <v>2</v>
      </c>
      <c r="C13" s="8">
        <f t="shared" ref="C13:L13" si="0">+B13+1</f>
        <v>3</v>
      </c>
      <c r="D13" s="8"/>
      <c r="E13" s="8">
        <f>+B13+1</f>
        <v>3</v>
      </c>
      <c r="F13" s="8">
        <f t="shared" si="0"/>
        <v>4</v>
      </c>
      <c r="G13" s="8">
        <f t="shared" si="0"/>
        <v>5</v>
      </c>
      <c r="H13" s="8">
        <f t="shared" si="0"/>
        <v>6</v>
      </c>
      <c r="I13" s="8">
        <f t="shared" si="0"/>
        <v>7</v>
      </c>
      <c r="J13" s="8">
        <f t="shared" si="0"/>
        <v>8</v>
      </c>
      <c r="K13" s="8">
        <f t="shared" si="0"/>
        <v>9</v>
      </c>
      <c r="L13" s="8">
        <f t="shared" si="0"/>
        <v>10</v>
      </c>
    </row>
    <row r="14" spans="1:29" s="17" customFormat="1" ht="7.5" customHeight="1" x14ac:dyDescent="0.25">
      <c r="A14" s="14"/>
      <c r="B14" s="15"/>
      <c r="C14" s="15"/>
      <c r="D14" s="15"/>
      <c r="E14" s="15"/>
      <c r="F14" s="15"/>
      <c r="G14" s="15"/>
      <c r="H14" s="15"/>
      <c r="I14" s="15"/>
      <c r="J14" s="15"/>
      <c r="K14" s="15"/>
      <c r="L14" s="16"/>
    </row>
    <row r="15" spans="1:29" s="21" customFormat="1" ht="38.25" x14ac:dyDescent="0.2">
      <c r="A15" s="23">
        <v>1</v>
      </c>
      <c r="B15" s="22" t="s">
        <v>51</v>
      </c>
      <c r="C15" s="22"/>
      <c r="D15" s="22" t="s">
        <v>50</v>
      </c>
      <c r="E15" s="22" t="s">
        <v>52</v>
      </c>
      <c r="F15" s="22" t="s">
        <v>53</v>
      </c>
      <c r="G15" s="22" t="s">
        <v>54</v>
      </c>
      <c r="H15" s="22" t="s">
        <v>55</v>
      </c>
      <c r="I15" s="22" t="s">
        <v>63</v>
      </c>
      <c r="J15" s="22"/>
      <c r="K15" s="22"/>
      <c r="L15" s="24"/>
    </row>
    <row r="16" spans="1:29" s="21" customFormat="1" ht="12.75" x14ac:dyDescent="0.2">
      <c r="A16" s="23"/>
      <c r="B16" s="22"/>
      <c r="C16" s="25"/>
      <c r="D16" s="25"/>
      <c r="E16" s="25"/>
      <c r="F16" s="25"/>
      <c r="G16" s="25"/>
      <c r="H16" s="25"/>
      <c r="I16" s="25"/>
      <c r="J16" s="25"/>
      <c r="K16" s="25"/>
      <c r="L16" s="24"/>
    </row>
    <row r="17" spans="1:12" s="21" customFormat="1" ht="38.25" x14ac:dyDescent="0.2">
      <c r="A17" s="23"/>
      <c r="B17" s="22"/>
      <c r="C17" s="22"/>
      <c r="D17" s="22"/>
      <c r="E17" s="22" t="s">
        <v>57</v>
      </c>
      <c r="F17" s="22" t="s">
        <v>56</v>
      </c>
      <c r="G17" s="22" t="s">
        <v>58</v>
      </c>
      <c r="H17" s="22" t="s">
        <v>55</v>
      </c>
      <c r="I17" s="22" t="s">
        <v>63</v>
      </c>
      <c r="J17" s="22"/>
      <c r="K17" s="22"/>
      <c r="L17" s="26"/>
    </row>
    <row r="18" spans="1:12" s="21" customFormat="1" ht="12.75" x14ac:dyDescent="0.2">
      <c r="A18" s="23"/>
      <c r="B18" s="22"/>
      <c r="C18" s="22"/>
      <c r="D18" s="22"/>
      <c r="E18" s="22"/>
      <c r="F18" s="22"/>
      <c r="G18" s="22"/>
      <c r="H18" s="22"/>
      <c r="I18" s="22"/>
      <c r="J18" s="22"/>
      <c r="K18" s="22"/>
      <c r="L18" s="24"/>
    </row>
    <row r="19" spans="1:12" s="21" customFormat="1" ht="51" x14ac:dyDescent="0.2">
      <c r="A19" s="23"/>
      <c r="B19" s="22"/>
      <c r="C19" s="22"/>
      <c r="D19" s="22"/>
      <c r="E19" s="22" t="s">
        <v>59</v>
      </c>
      <c r="F19" s="22" t="s">
        <v>60</v>
      </c>
      <c r="G19" s="22" t="s">
        <v>61</v>
      </c>
      <c r="H19" s="22" t="s">
        <v>55</v>
      </c>
      <c r="I19" s="22" t="s">
        <v>64</v>
      </c>
      <c r="J19" s="22"/>
      <c r="K19" s="22"/>
      <c r="L19" s="24"/>
    </row>
    <row r="20" spans="1:12" s="21" customFormat="1" ht="12.75" x14ac:dyDescent="0.2">
      <c r="A20" s="23"/>
      <c r="B20" s="22"/>
      <c r="C20" s="22"/>
      <c r="D20" s="22"/>
      <c r="E20" s="22"/>
      <c r="F20" s="22"/>
      <c r="G20" s="22"/>
      <c r="H20" s="22"/>
      <c r="I20" s="22"/>
      <c r="J20" s="22"/>
      <c r="K20" s="22"/>
      <c r="L20" s="24"/>
    </row>
    <row r="21" spans="1:12" s="21" customFormat="1" ht="25.5" x14ac:dyDescent="0.2">
      <c r="A21" s="23"/>
      <c r="B21" s="22"/>
      <c r="C21" s="25"/>
      <c r="D21" s="25"/>
      <c r="E21" s="22" t="s">
        <v>62</v>
      </c>
      <c r="F21" s="22" t="s">
        <v>56</v>
      </c>
      <c r="G21" s="22" t="s">
        <v>65</v>
      </c>
      <c r="H21" s="22" t="s">
        <v>55</v>
      </c>
      <c r="I21" s="22" t="s">
        <v>63</v>
      </c>
      <c r="J21" s="25"/>
      <c r="K21" s="25"/>
      <c r="L21" s="22"/>
    </row>
    <row r="22" spans="1:12" s="21" customFormat="1" ht="12.75" x14ac:dyDescent="0.2">
      <c r="A22" s="23"/>
      <c r="B22" s="22"/>
      <c r="C22" s="25"/>
      <c r="D22" s="25"/>
      <c r="E22" s="25"/>
      <c r="F22" s="25"/>
      <c r="G22" s="25"/>
      <c r="H22" s="25"/>
      <c r="I22" s="25"/>
      <c r="J22" s="25"/>
      <c r="K22" s="25"/>
      <c r="L22" s="24"/>
    </row>
    <row r="23" spans="1:12" s="21" customFormat="1" ht="38.25" x14ac:dyDescent="0.2">
      <c r="A23" s="23"/>
      <c r="B23" s="22"/>
      <c r="C23" s="25"/>
      <c r="D23" s="25"/>
      <c r="E23" s="28" t="s">
        <v>107</v>
      </c>
      <c r="F23" s="28" t="s">
        <v>66</v>
      </c>
      <c r="G23" s="28" t="s">
        <v>78</v>
      </c>
      <c r="H23" s="22" t="s">
        <v>55</v>
      </c>
      <c r="I23" s="22" t="s">
        <v>64</v>
      </c>
      <c r="J23" s="25"/>
      <c r="K23" s="25"/>
      <c r="L23" s="24"/>
    </row>
    <row r="24" spans="1:12" s="21" customFormat="1" ht="12.75" x14ac:dyDescent="0.2">
      <c r="A24" s="23"/>
      <c r="B24" s="22"/>
      <c r="C24" s="25"/>
      <c r="D24" s="25"/>
      <c r="E24" s="25"/>
      <c r="F24" s="25"/>
      <c r="G24" s="25"/>
      <c r="H24" s="25"/>
      <c r="I24" s="25"/>
      <c r="J24" s="25"/>
      <c r="K24" s="25"/>
      <c r="L24" s="24"/>
    </row>
    <row r="25" spans="1:12" s="21" customFormat="1" ht="25.5" x14ac:dyDescent="0.2">
      <c r="A25" s="23"/>
      <c r="B25" s="22"/>
      <c r="C25" s="25"/>
      <c r="D25" s="25"/>
      <c r="E25" s="28" t="s">
        <v>67</v>
      </c>
      <c r="F25" s="28" t="s">
        <v>68</v>
      </c>
      <c r="G25" s="28" t="s">
        <v>69</v>
      </c>
      <c r="H25" s="22" t="s">
        <v>55</v>
      </c>
      <c r="I25" s="22" t="s">
        <v>64</v>
      </c>
      <c r="J25" s="25"/>
      <c r="K25" s="25"/>
      <c r="L25" s="24"/>
    </row>
    <row r="26" spans="1:12" s="21" customFormat="1" ht="12.75" x14ac:dyDescent="0.2">
      <c r="A26" s="23"/>
      <c r="B26" s="22"/>
      <c r="C26" s="25"/>
      <c r="D26" s="25"/>
      <c r="E26" s="25"/>
      <c r="F26" s="25"/>
      <c r="G26" s="25"/>
      <c r="H26" s="25"/>
      <c r="I26" s="25"/>
      <c r="J26" s="25"/>
      <c r="K26" s="25"/>
      <c r="L26" s="24"/>
    </row>
    <row r="27" spans="1:12" s="21" customFormat="1" ht="25.5" x14ac:dyDescent="0.2">
      <c r="A27" s="23"/>
      <c r="B27" s="22"/>
      <c r="C27" s="25"/>
      <c r="D27" s="25"/>
      <c r="E27" s="28" t="s">
        <v>70</v>
      </c>
      <c r="F27" s="28" t="s">
        <v>71</v>
      </c>
      <c r="G27" s="28" t="s">
        <v>72</v>
      </c>
      <c r="H27" s="22" t="s">
        <v>55</v>
      </c>
      <c r="I27" s="22" t="s">
        <v>64</v>
      </c>
      <c r="J27" s="25"/>
      <c r="K27" s="25"/>
      <c r="L27" s="24"/>
    </row>
    <row r="28" spans="1:12" s="21" customFormat="1" ht="12.75" x14ac:dyDescent="0.2">
      <c r="A28" s="23"/>
      <c r="B28" s="22"/>
      <c r="C28" s="25"/>
      <c r="D28" s="25"/>
      <c r="E28" s="25"/>
      <c r="F28" s="25"/>
      <c r="G28" s="25"/>
      <c r="H28" s="25"/>
      <c r="I28" s="25"/>
      <c r="J28" s="25"/>
      <c r="K28" s="25"/>
      <c r="L28" s="24"/>
    </row>
    <row r="29" spans="1:12" s="21" customFormat="1" ht="51" x14ac:dyDescent="0.2">
      <c r="A29" s="23"/>
      <c r="B29" s="22"/>
      <c r="C29" s="25"/>
      <c r="D29" s="25"/>
      <c r="E29" s="28" t="s">
        <v>73</v>
      </c>
      <c r="F29" s="28" t="s">
        <v>74</v>
      </c>
      <c r="G29" s="28" t="s">
        <v>75</v>
      </c>
      <c r="H29" s="22" t="s">
        <v>55</v>
      </c>
      <c r="I29" s="22" t="s">
        <v>64</v>
      </c>
      <c r="J29" s="25"/>
      <c r="K29" s="25"/>
      <c r="L29" s="24"/>
    </row>
    <row r="30" spans="1:12" s="21" customFormat="1" ht="12.75" x14ac:dyDescent="0.2">
      <c r="A30" s="23"/>
      <c r="B30" s="22"/>
      <c r="C30" s="25"/>
      <c r="D30" s="25"/>
      <c r="E30" s="25"/>
      <c r="F30" s="25"/>
      <c r="G30" s="25"/>
      <c r="H30" s="25"/>
      <c r="I30" s="25"/>
      <c r="J30" s="25"/>
      <c r="K30" s="25"/>
      <c r="L30" s="24"/>
    </row>
    <row r="31" spans="1:12" s="21" customFormat="1" ht="63.75" x14ac:dyDescent="0.2">
      <c r="A31" s="23">
        <v>2</v>
      </c>
      <c r="B31" s="22" t="s">
        <v>76</v>
      </c>
      <c r="C31" s="22"/>
      <c r="D31" s="22" t="s">
        <v>50</v>
      </c>
      <c r="E31" s="22" t="s">
        <v>77</v>
      </c>
      <c r="F31" s="22" t="s">
        <v>79</v>
      </c>
      <c r="G31" s="22" t="s">
        <v>80</v>
      </c>
      <c r="H31" s="22" t="s">
        <v>55</v>
      </c>
      <c r="I31" s="22" t="s">
        <v>64</v>
      </c>
      <c r="J31" s="22"/>
      <c r="K31" s="22"/>
      <c r="L31" s="24"/>
    </row>
    <row r="32" spans="1:12" s="21" customFormat="1" ht="12.75" x14ac:dyDescent="0.2">
      <c r="A32" s="23"/>
      <c r="B32" s="22"/>
      <c r="C32" s="25"/>
      <c r="D32" s="25"/>
      <c r="E32" s="25"/>
      <c r="F32" s="25"/>
      <c r="G32" s="25"/>
      <c r="H32" s="25"/>
      <c r="I32" s="25"/>
      <c r="J32" s="25"/>
      <c r="K32" s="25"/>
      <c r="L32" s="24"/>
    </row>
    <row r="33" spans="1:12" s="21" customFormat="1" ht="38.25" x14ac:dyDescent="0.2">
      <c r="A33" s="23">
        <v>3</v>
      </c>
      <c r="B33" s="22" t="s">
        <v>81</v>
      </c>
      <c r="C33" s="22"/>
      <c r="D33" s="22" t="s">
        <v>50</v>
      </c>
      <c r="E33" s="28" t="s">
        <v>82</v>
      </c>
      <c r="F33" s="28" t="s">
        <v>83</v>
      </c>
      <c r="G33" s="28" t="s">
        <v>84</v>
      </c>
      <c r="H33" s="22" t="s">
        <v>55</v>
      </c>
      <c r="I33" s="25"/>
      <c r="J33" s="25"/>
      <c r="K33" s="25"/>
      <c r="L33" s="24" t="s">
        <v>49</v>
      </c>
    </row>
    <row r="34" spans="1:12" s="21" customFormat="1" ht="12.75" x14ac:dyDescent="0.2">
      <c r="A34" s="23"/>
      <c r="B34" s="22"/>
      <c r="C34" s="22"/>
      <c r="D34" s="22"/>
      <c r="E34" s="22"/>
      <c r="F34" s="22"/>
      <c r="G34" s="22"/>
      <c r="H34" s="22"/>
      <c r="I34" s="22"/>
      <c r="J34" s="22"/>
      <c r="K34" s="22"/>
      <c r="L34" s="24"/>
    </row>
    <row r="35" spans="1:12" s="21" customFormat="1" ht="38.25" x14ac:dyDescent="0.2">
      <c r="A35" s="23"/>
      <c r="B35" s="22"/>
      <c r="C35" s="25"/>
      <c r="D35" s="25"/>
      <c r="E35" s="439" t="s">
        <v>85</v>
      </c>
      <c r="F35" s="439" t="s">
        <v>86</v>
      </c>
      <c r="G35" s="25" t="s">
        <v>87</v>
      </c>
      <c r="H35" s="22" t="s">
        <v>55</v>
      </c>
      <c r="I35" s="25"/>
      <c r="J35" s="25"/>
      <c r="K35" s="25"/>
      <c r="L35" s="24" t="s">
        <v>49</v>
      </c>
    </row>
    <row r="36" spans="1:12" s="21" customFormat="1" ht="38.25" x14ac:dyDescent="0.2">
      <c r="A36" s="23"/>
      <c r="B36" s="22"/>
      <c r="C36" s="25"/>
      <c r="D36" s="25"/>
      <c r="E36" s="440"/>
      <c r="F36" s="440"/>
      <c r="G36" s="25" t="s">
        <v>88</v>
      </c>
      <c r="H36" s="22" t="s">
        <v>55</v>
      </c>
      <c r="I36" s="25"/>
      <c r="J36" s="25"/>
      <c r="K36" s="25"/>
      <c r="L36" s="24" t="s">
        <v>49</v>
      </c>
    </row>
    <row r="37" spans="1:12" s="21" customFormat="1" ht="38.25" x14ac:dyDescent="0.2">
      <c r="A37" s="23"/>
      <c r="B37" s="22"/>
      <c r="C37" s="25"/>
      <c r="D37" s="25"/>
      <c r="E37" s="441"/>
      <c r="F37" s="441"/>
      <c r="G37" s="25" t="s">
        <v>89</v>
      </c>
      <c r="H37" s="22" t="s">
        <v>55</v>
      </c>
      <c r="I37" s="25"/>
      <c r="J37" s="25"/>
      <c r="K37" s="25"/>
      <c r="L37" s="24" t="s">
        <v>49</v>
      </c>
    </row>
    <row r="38" spans="1:12" s="21" customFormat="1" ht="12.75" x14ac:dyDescent="0.2">
      <c r="A38" s="23"/>
      <c r="B38" s="22"/>
      <c r="C38" s="25"/>
      <c r="D38" s="25"/>
      <c r="E38" s="25"/>
      <c r="F38" s="25"/>
      <c r="G38" s="25"/>
      <c r="H38" s="25"/>
      <c r="I38" s="25"/>
      <c r="J38" s="25"/>
      <c r="K38" s="25"/>
      <c r="L38" s="24"/>
    </row>
    <row r="39" spans="1:12" s="21" customFormat="1" ht="38.25" x14ac:dyDescent="0.2">
      <c r="A39" s="23"/>
      <c r="B39" s="22"/>
      <c r="C39" s="22"/>
      <c r="D39" s="22"/>
      <c r="E39" s="22" t="s">
        <v>47</v>
      </c>
      <c r="F39" s="22" t="s">
        <v>47</v>
      </c>
      <c r="G39" s="22" t="s">
        <v>47</v>
      </c>
      <c r="H39" s="22" t="s">
        <v>55</v>
      </c>
      <c r="I39" s="25"/>
      <c r="J39" s="25"/>
      <c r="K39" s="25"/>
      <c r="L39" s="24" t="s">
        <v>49</v>
      </c>
    </row>
    <row r="40" spans="1:12" s="21" customFormat="1" ht="12.75" x14ac:dyDescent="0.2">
      <c r="A40" s="23"/>
      <c r="B40" s="22"/>
      <c r="C40" s="22"/>
      <c r="D40" s="22"/>
      <c r="E40" s="22"/>
      <c r="F40" s="22"/>
      <c r="G40" s="22"/>
      <c r="H40" s="22"/>
      <c r="I40" s="22"/>
      <c r="J40" s="22"/>
      <c r="K40" s="22"/>
      <c r="L40" s="24"/>
    </row>
    <row r="41" spans="1:12" s="21" customFormat="1" ht="38.25" x14ac:dyDescent="0.2">
      <c r="A41" s="23"/>
      <c r="B41" s="22"/>
      <c r="C41" s="25"/>
      <c r="D41" s="25"/>
      <c r="E41" s="28" t="s">
        <v>90</v>
      </c>
      <c r="F41" s="28" t="s">
        <v>91</v>
      </c>
      <c r="G41" s="28" t="s">
        <v>92</v>
      </c>
      <c r="H41" s="22" t="s">
        <v>55</v>
      </c>
      <c r="I41" s="25"/>
      <c r="J41" s="25"/>
      <c r="K41" s="25"/>
      <c r="L41" s="24" t="s">
        <v>49</v>
      </c>
    </row>
    <row r="42" spans="1:12" s="21" customFormat="1" ht="12.75" x14ac:dyDescent="0.2">
      <c r="A42" s="23"/>
      <c r="B42" s="22"/>
      <c r="C42" s="25"/>
      <c r="D42" s="25"/>
      <c r="E42" s="25"/>
      <c r="F42" s="25"/>
      <c r="G42" s="25"/>
      <c r="H42" s="25"/>
      <c r="I42" s="25"/>
      <c r="J42" s="25"/>
      <c r="K42" s="25"/>
      <c r="L42" s="24"/>
    </row>
    <row r="43" spans="1:12" s="21" customFormat="1" ht="38.25" x14ac:dyDescent="0.2">
      <c r="A43" s="23"/>
      <c r="B43" s="22"/>
      <c r="C43" s="25"/>
      <c r="D43" s="25"/>
      <c r="E43" s="28" t="s">
        <v>95</v>
      </c>
      <c r="F43" s="28" t="s">
        <v>93</v>
      </c>
      <c r="G43" s="28" t="s">
        <v>94</v>
      </c>
      <c r="H43" s="22" t="s">
        <v>55</v>
      </c>
      <c r="I43" s="25"/>
      <c r="J43" s="25"/>
      <c r="K43" s="25"/>
      <c r="L43" s="24" t="s">
        <v>49</v>
      </c>
    </row>
    <row r="44" spans="1:12" s="21" customFormat="1" ht="12.75" x14ac:dyDescent="0.2">
      <c r="A44" s="23"/>
      <c r="B44" s="22"/>
      <c r="C44" s="25"/>
      <c r="D44" s="25"/>
      <c r="E44" s="25"/>
      <c r="F44" s="25"/>
      <c r="G44" s="25"/>
      <c r="H44" s="25"/>
      <c r="I44" s="25"/>
      <c r="J44" s="25"/>
      <c r="K44" s="25"/>
      <c r="L44" s="24"/>
    </row>
    <row r="45" spans="1:12" s="21" customFormat="1" ht="38.25" x14ac:dyDescent="0.2">
      <c r="A45" s="23"/>
      <c r="B45" s="22"/>
      <c r="C45" s="25"/>
      <c r="D45" s="25"/>
      <c r="E45" s="28" t="s">
        <v>96</v>
      </c>
      <c r="F45" s="28" t="s">
        <v>97</v>
      </c>
      <c r="G45" s="28" t="s">
        <v>98</v>
      </c>
      <c r="H45" s="22" t="s">
        <v>55</v>
      </c>
      <c r="I45" s="25"/>
      <c r="J45" s="25"/>
      <c r="K45" s="25"/>
      <c r="L45" s="24" t="s">
        <v>49</v>
      </c>
    </row>
    <row r="46" spans="1:12" s="21" customFormat="1" ht="12.75" x14ac:dyDescent="0.2">
      <c r="A46" s="23"/>
      <c r="B46" s="22"/>
      <c r="C46" s="25"/>
      <c r="D46" s="25"/>
      <c r="E46" s="28"/>
      <c r="F46" s="28"/>
      <c r="G46" s="28"/>
      <c r="H46" s="22"/>
      <c r="I46" s="25"/>
      <c r="J46" s="25"/>
      <c r="K46" s="25"/>
      <c r="L46" s="24"/>
    </row>
    <row r="47" spans="1:12" s="21" customFormat="1" ht="168" customHeight="1" x14ac:dyDescent="0.2">
      <c r="A47" s="53"/>
      <c r="B47" s="54"/>
      <c r="C47" s="86"/>
      <c r="D47" s="86"/>
      <c r="E47" s="86"/>
      <c r="F47" s="86"/>
      <c r="G47" s="86"/>
      <c r="H47" s="86"/>
      <c r="I47" s="86"/>
      <c r="J47" s="86"/>
      <c r="K47" s="86"/>
      <c r="L47" s="55"/>
    </row>
    <row r="48" spans="1:12" s="21" customFormat="1" ht="38.25" x14ac:dyDescent="0.2">
      <c r="A48" s="87"/>
      <c r="B48" s="88"/>
      <c r="C48" s="89"/>
      <c r="D48" s="89"/>
      <c r="E48" s="77" t="s">
        <v>99</v>
      </c>
      <c r="F48" s="77" t="s">
        <v>100</v>
      </c>
      <c r="G48" s="77" t="s">
        <v>101</v>
      </c>
      <c r="H48" s="88" t="s">
        <v>55</v>
      </c>
      <c r="I48" s="77" t="s">
        <v>102</v>
      </c>
      <c r="J48" s="89"/>
      <c r="K48" s="89"/>
      <c r="L48" s="49"/>
    </row>
    <row r="49" spans="1:12" s="21" customFormat="1" ht="12.75" x14ac:dyDescent="0.2">
      <c r="A49" s="23"/>
      <c r="B49" s="22"/>
      <c r="C49" s="25"/>
      <c r="D49" s="25"/>
      <c r="E49" s="25"/>
      <c r="F49" s="25"/>
      <c r="G49" s="25"/>
      <c r="H49" s="25"/>
      <c r="I49" s="25"/>
      <c r="J49" s="25"/>
      <c r="K49" s="25"/>
      <c r="L49" s="24"/>
    </row>
    <row r="50" spans="1:12" s="21" customFormat="1" ht="38.25" x14ac:dyDescent="0.2">
      <c r="A50" s="23"/>
      <c r="B50" s="22"/>
      <c r="C50" s="25"/>
      <c r="D50" s="25"/>
      <c r="E50" s="28" t="s">
        <v>103</v>
      </c>
      <c r="F50" s="28" t="s">
        <v>104</v>
      </c>
      <c r="G50" s="28" t="s">
        <v>105</v>
      </c>
      <c r="H50" s="22" t="s">
        <v>55</v>
      </c>
      <c r="I50" s="25"/>
      <c r="J50" s="25"/>
      <c r="K50" s="25"/>
      <c r="L50" s="24" t="s">
        <v>49</v>
      </c>
    </row>
    <row r="51" spans="1:12" s="21" customFormat="1" ht="12.75" x14ac:dyDescent="0.2">
      <c r="A51" s="23"/>
      <c r="B51" s="22"/>
      <c r="C51" s="25"/>
      <c r="D51" s="25"/>
      <c r="E51" s="25"/>
      <c r="F51" s="25"/>
      <c r="G51" s="25"/>
      <c r="H51" s="25"/>
      <c r="I51" s="25"/>
      <c r="J51" s="25"/>
      <c r="K51" s="25"/>
      <c r="L51" s="27"/>
    </row>
    <row r="52" spans="1:12" s="21" customFormat="1" ht="38.25" x14ac:dyDescent="0.2">
      <c r="A52" s="23"/>
      <c r="B52" s="22"/>
      <c r="C52" s="25"/>
      <c r="D52" s="25"/>
      <c r="E52" s="28" t="s">
        <v>106</v>
      </c>
      <c r="F52" s="28" t="s">
        <v>106</v>
      </c>
      <c r="G52" s="28" t="s">
        <v>106</v>
      </c>
      <c r="H52" s="22" t="s">
        <v>55</v>
      </c>
      <c r="I52" s="25"/>
      <c r="J52" s="25"/>
      <c r="K52" s="25"/>
      <c r="L52" s="24" t="s">
        <v>49</v>
      </c>
    </row>
    <row r="53" spans="1:12" s="21" customFormat="1" ht="12.75" x14ac:dyDescent="0.2">
      <c r="A53" s="23"/>
      <c r="B53" s="22"/>
      <c r="C53" s="25"/>
      <c r="D53" s="25"/>
      <c r="E53" s="25"/>
      <c r="F53" s="25"/>
      <c r="G53" s="25"/>
      <c r="H53" s="25"/>
      <c r="I53" s="25"/>
      <c r="J53" s="25"/>
      <c r="K53" s="25"/>
      <c r="L53" s="27"/>
    </row>
    <row r="54" spans="1:12" ht="16.5" customHeight="1" x14ac:dyDescent="0.25"/>
    <row r="55" spans="1:12" ht="13.5" x14ac:dyDescent="0.25">
      <c r="C55" s="9"/>
      <c r="D55" s="9"/>
      <c r="E55" s="9"/>
      <c r="F55" s="9"/>
      <c r="G55" s="9"/>
      <c r="H55" s="9"/>
      <c r="I55" s="51"/>
      <c r="J55" s="9"/>
      <c r="K55" s="9"/>
      <c r="L55" s="29"/>
    </row>
    <row r="56" spans="1:12" ht="16.5" x14ac:dyDescent="0.25">
      <c r="C56" s="11"/>
      <c r="D56" s="11"/>
      <c r="E56" s="11"/>
      <c r="F56" s="11"/>
      <c r="G56" s="11"/>
      <c r="H56" s="11"/>
      <c r="I56" s="64" t="s">
        <v>41</v>
      </c>
      <c r="J56" s="64"/>
      <c r="K56" s="11"/>
      <c r="L56" s="29"/>
    </row>
    <row r="57" spans="1:12" ht="16.5" customHeight="1" x14ac:dyDescent="0.25">
      <c r="C57" s="11"/>
      <c r="D57" s="11"/>
      <c r="E57" s="11"/>
      <c r="F57" s="11"/>
      <c r="G57" s="11"/>
      <c r="H57" s="11"/>
      <c r="I57" s="64" t="s">
        <v>42</v>
      </c>
      <c r="J57" s="64"/>
      <c r="K57" s="11"/>
      <c r="L57" s="30"/>
    </row>
    <row r="58" spans="1:12" ht="16.5" customHeight="1" x14ac:dyDescent="0.25">
      <c r="C58" s="11"/>
      <c r="D58" s="11"/>
      <c r="E58" s="11"/>
      <c r="F58" s="11"/>
      <c r="G58" s="11"/>
      <c r="H58" s="11"/>
      <c r="I58" s="65"/>
      <c r="J58" s="65"/>
      <c r="K58" s="11"/>
      <c r="L58" s="30"/>
    </row>
    <row r="59" spans="1:12" ht="16.5" customHeight="1" x14ac:dyDescent="0.25">
      <c r="C59" s="11"/>
      <c r="D59" s="11"/>
      <c r="E59" s="11"/>
      <c r="F59" s="11"/>
      <c r="G59" s="11"/>
      <c r="H59" s="11"/>
      <c r="I59" s="65"/>
      <c r="J59" s="65"/>
      <c r="K59" s="11"/>
      <c r="L59" s="30"/>
    </row>
    <row r="60" spans="1:12" ht="16.5" x14ac:dyDescent="0.25">
      <c r="C60" s="12"/>
      <c r="D60" s="12"/>
      <c r="E60" s="12"/>
      <c r="F60" s="12"/>
      <c r="G60" s="12"/>
      <c r="H60" s="12"/>
      <c r="I60" s="65"/>
      <c r="J60" s="65"/>
      <c r="K60" s="12"/>
      <c r="L60" s="31"/>
    </row>
    <row r="61" spans="1:12" ht="13.5" customHeight="1" x14ac:dyDescent="0.25">
      <c r="C61" s="11"/>
      <c r="D61" s="11"/>
      <c r="E61" s="11"/>
      <c r="F61" s="11"/>
      <c r="G61" s="11"/>
      <c r="H61" s="11"/>
      <c r="I61" s="66" t="s">
        <v>38</v>
      </c>
      <c r="J61" s="66"/>
      <c r="K61" s="11"/>
      <c r="L61" s="32"/>
    </row>
    <row r="62" spans="1:12" ht="13.5" customHeight="1" x14ac:dyDescent="0.25">
      <c r="I62" s="67" t="s">
        <v>27</v>
      </c>
      <c r="J62" s="67"/>
      <c r="L62" s="33"/>
    </row>
    <row r="63" spans="1:12" ht="16.5" customHeight="1" x14ac:dyDescent="0.25">
      <c r="I63" s="68" t="s">
        <v>39</v>
      </c>
      <c r="J63" s="68"/>
    </row>
    <row r="64" spans="1:12" ht="16.5" customHeight="1" x14ac:dyDescent="0.25"/>
    <row r="65" spans="4:4" ht="16.5" customHeight="1" x14ac:dyDescent="0.25"/>
    <row r="66" spans="4:4" ht="16.5" customHeight="1" x14ac:dyDescent="0.25"/>
    <row r="67" spans="4:4" ht="29.25" customHeight="1" x14ac:dyDescent="0.25">
      <c r="D67" s="62"/>
    </row>
  </sheetData>
  <mergeCells count="21">
    <mergeCell ref="B11:B12"/>
    <mergeCell ref="D11:D12"/>
    <mergeCell ref="G11:G12"/>
    <mergeCell ref="A9:L9"/>
    <mergeCell ref="I11:I12"/>
    <mergeCell ref="E11:E12"/>
    <mergeCell ref="L11:L12"/>
    <mergeCell ref="A11:A12"/>
    <mergeCell ref="E35:E37"/>
    <mergeCell ref="F35:F37"/>
    <mergeCell ref="F11:F12"/>
    <mergeCell ref="C11:C12"/>
    <mergeCell ref="K11:K12"/>
    <mergeCell ref="J11:J12"/>
    <mergeCell ref="H11:H12"/>
    <mergeCell ref="C1:L1"/>
    <mergeCell ref="A3:L3"/>
    <mergeCell ref="A4:L4"/>
    <mergeCell ref="A7:L7"/>
    <mergeCell ref="A8:L8"/>
    <mergeCell ref="A5:L5"/>
  </mergeCells>
  <printOptions horizontalCentered="1"/>
  <pageMargins left="0.12" right="0.23622047244094499" top="0.63" bottom="0.59" header="0.511811023622047" footer="0.39370078740157499"/>
  <pageSetup paperSize="5" scale="95" orientation="landscape" horizontalDpi="4294967294" r:id="rId1"/>
  <headerFooter alignWithMargins="0">
    <oddFooter>&amp;L&amp;"Times New Roman,Italic"&amp;6                      Musrenbang Partsipatif Kel.Leuwigajah 2012</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19" workbookViewId="0">
      <selection activeCell="D17" sqref="D17"/>
    </sheetView>
  </sheetViews>
  <sheetFormatPr defaultRowHeight="15" x14ac:dyDescent="0.25"/>
  <cols>
    <col min="1" max="1" width="3.5703125" style="145" customWidth="1"/>
    <col min="2" max="2" width="3.140625" style="151" customWidth="1"/>
    <col min="3" max="3" width="31.42578125" customWidth="1"/>
    <col min="4" max="4" width="22.5703125" customWidth="1"/>
    <col min="5" max="5" width="7.5703125" customWidth="1"/>
    <col min="6" max="6" width="16.85546875" customWidth="1"/>
    <col min="7" max="7" width="17.85546875" customWidth="1"/>
    <col min="9" max="9" width="19.5703125" customWidth="1"/>
    <col min="10" max="10" width="11.85546875" style="165" customWidth="1"/>
  </cols>
  <sheetData>
    <row r="1" spans="1:10" ht="9.75" customHeight="1" x14ac:dyDescent="0.25"/>
    <row r="2" spans="1:10" ht="15.75" x14ac:dyDescent="0.25">
      <c r="A2" s="443" t="s">
        <v>108</v>
      </c>
      <c r="B2" s="443"/>
      <c r="C2" s="443"/>
      <c r="D2" s="443"/>
      <c r="E2" s="443"/>
      <c r="F2" s="443"/>
      <c r="G2" s="443"/>
    </row>
    <row r="3" spans="1:10" ht="15.75" x14ac:dyDescent="0.25">
      <c r="A3" s="443" t="s">
        <v>111</v>
      </c>
      <c r="B3" s="443"/>
      <c r="C3" s="443"/>
      <c r="D3" s="443"/>
      <c r="E3" s="443"/>
      <c r="F3" s="443"/>
      <c r="G3" s="443"/>
    </row>
    <row r="4" spans="1:10" ht="19.5" x14ac:dyDescent="0.25">
      <c r="A4" s="444" t="s">
        <v>109</v>
      </c>
      <c r="B4" s="444"/>
      <c r="C4" s="444"/>
      <c r="D4" s="444"/>
      <c r="E4" s="444"/>
      <c r="F4" s="444"/>
      <c r="G4" s="444"/>
    </row>
    <row r="5" spans="1:10" x14ac:dyDescent="0.25">
      <c r="A5" s="445" t="s">
        <v>110</v>
      </c>
      <c r="B5" s="445"/>
      <c r="C5" s="445"/>
      <c r="D5" s="445"/>
      <c r="E5" s="445"/>
      <c r="F5" s="445"/>
      <c r="G5" s="445"/>
    </row>
    <row r="6" spans="1:10" ht="3.75" customHeight="1" thickBot="1" x14ac:dyDescent="0.3">
      <c r="A6" s="80"/>
      <c r="B6" s="152"/>
      <c r="C6" s="78"/>
      <c r="D6" s="78"/>
      <c r="E6" s="78"/>
      <c r="F6" s="78"/>
      <c r="G6" s="78"/>
    </row>
    <row r="7" spans="1:10" ht="3.75" customHeight="1" thickTop="1" x14ac:dyDescent="0.25">
      <c r="A7" s="81"/>
      <c r="B7" s="153"/>
      <c r="C7" s="79"/>
      <c r="D7" s="79"/>
      <c r="E7" s="79"/>
      <c r="F7" s="79"/>
      <c r="G7" s="79"/>
    </row>
    <row r="8" spans="1:10" ht="21" customHeight="1" x14ac:dyDescent="0.25"/>
    <row r="9" spans="1:10" ht="15.75" x14ac:dyDescent="0.25">
      <c r="A9" s="447" t="s">
        <v>127</v>
      </c>
      <c r="B9" s="447"/>
      <c r="C9" s="447"/>
      <c r="D9" s="447"/>
      <c r="E9" s="447"/>
      <c r="F9" s="447"/>
      <c r="G9" s="447"/>
    </row>
    <row r="11" spans="1:10" ht="18.75" customHeight="1" x14ac:dyDescent="0.25">
      <c r="A11" s="159" t="s">
        <v>112</v>
      </c>
      <c r="B11" s="448" t="s">
        <v>113</v>
      </c>
      <c r="C11" s="449"/>
      <c r="D11" s="159" t="s">
        <v>114</v>
      </c>
      <c r="E11" s="159" t="s">
        <v>115</v>
      </c>
      <c r="F11" s="159" t="s">
        <v>116</v>
      </c>
      <c r="G11" s="159" t="s">
        <v>5</v>
      </c>
      <c r="J11" s="165">
        <v>37570000</v>
      </c>
    </row>
    <row r="12" spans="1:10" x14ac:dyDescent="0.25">
      <c r="A12" s="84">
        <v>1</v>
      </c>
      <c r="B12" s="450" t="s">
        <v>376</v>
      </c>
      <c r="C12" s="451"/>
      <c r="D12" s="83"/>
      <c r="E12" s="83"/>
      <c r="F12" s="83"/>
      <c r="G12" s="83"/>
      <c r="J12" s="165">
        <v>64395000</v>
      </c>
    </row>
    <row r="13" spans="1:10" x14ac:dyDescent="0.25">
      <c r="A13" s="84"/>
      <c r="B13" s="154" t="s">
        <v>334</v>
      </c>
      <c r="C13" s="156" t="s">
        <v>318</v>
      </c>
      <c r="D13" s="83" t="s">
        <v>282</v>
      </c>
      <c r="E13" s="83" t="s">
        <v>283</v>
      </c>
      <c r="F13" s="148">
        <v>290000000</v>
      </c>
      <c r="G13" s="83" t="s">
        <v>374</v>
      </c>
      <c r="J13" s="165">
        <v>56709000</v>
      </c>
    </row>
    <row r="14" spans="1:10" x14ac:dyDescent="0.25">
      <c r="A14" s="84"/>
      <c r="B14" s="154" t="s">
        <v>335</v>
      </c>
      <c r="C14" s="156" t="s">
        <v>319</v>
      </c>
      <c r="D14" s="83" t="s">
        <v>343</v>
      </c>
      <c r="E14" s="83" t="s">
        <v>118</v>
      </c>
      <c r="F14" s="148">
        <v>150000000</v>
      </c>
      <c r="G14" s="83" t="s">
        <v>374</v>
      </c>
      <c r="J14" s="165">
        <v>33328000</v>
      </c>
    </row>
    <row r="15" spans="1:10" x14ac:dyDescent="0.25">
      <c r="A15" s="84"/>
      <c r="B15" s="154" t="s">
        <v>336</v>
      </c>
      <c r="C15" s="156" t="s">
        <v>320</v>
      </c>
      <c r="D15" s="83" t="s">
        <v>342</v>
      </c>
      <c r="E15" s="83" t="s">
        <v>284</v>
      </c>
      <c r="F15" s="148">
        <v>125000000</v>
      </c>
      <c r="G15" s="83" t="s">
        <v>374</v>
      </c>
      <c r="J15" s="165">
        <v>22976000</v>
      </c>
    </row>
    <row r="16" spans="1:10" x14ac:dyDescent="0.25">
      <c r="A16" s="84"/>
      <c r="B16" s="154" t="s">
        <v>337</v>
      </c>
      <c r="C16" s="156" t="s">
        <v>321</v>
      </c>
      <c r="D16" s="83" t="s">
        <v>285</v>
      </c>
      <c r="E16" s="83" t="s">
        <v>286</v>
      </c>
      <c r="F16" s="148">
        <v>99000000</v>
      </c>
      <c r="G16" s="83" t="s">
        <v>374</v>
      </c>
      <c r="J16" s="165">
        <v>16780000</v>
      </c>
    </row>
    <row r="17" spans="1:10" x14ac:dyDescent="0.25">
      <c r="A17" s="84"/>
      <c r="B17" s="154" t="s">
        <v>338</v>
      </c>
      <c r="C17" s="156" t="s">
        <v>322</v>
      </c>
      <c r="D17" s="83" t="s">
        <v>117</v>
      </c>
      <c r="E17" s="83" t="s">
        <v>286</v>
      </c>
      <c r="F17" s="148">
        <v>99000000</v>
      </c>
      <c r="G17" s="83" t="s">
        <v>374</v>
      </c>
      <c r="J17" s="165">
        <v>26213000</v>
      </c>
    </row>
    <row r="18" spans="1:10" x14ac:dyDescent="0.25">
      <c r="A18" s="84"/>
      <c r="B18" s="154" t="s">
        <v>339</v>
      </c>
      <c r="C18" s="156" t="s">
        <v>323</v>
      </c>
      <c r="D18" s="83" t="s">
        <v>123</v>
      </c>
      <c r="E18" s="83" t="s">
        <v>287</v>
      </c>
      <c r="F18" s="148">
        <v>99000000</v>
      </c>
      <c r="G18" s="83" t="s">
        <v>374</v>
      </c>
      <c r="J18" s="165">
        <v>29902000</v>
      </c>
    </row>
    <row r="19" spans="1:10" x14ac:dyDescent="0.25">
      <c r="A19" s="84">
        <v>2</v>
      </c>
      <c r="B19" s="450" t="s">
        <v>375</v>
      </c>
      <c r="C19" s="451"/>
      <c r="D19" s="83"/>
      <c r="E19" s="83"/>
      <c r="F19" s="83"/>
      <c r="G19" s="83"/>
      <c r="J19" s="165">
        <v>16150000</v>
      </c>
    </row>
    <row r="20" spans="1:10" x14ac:dyDescent="0.25">
      <c r="A20" s="84"/>
      <c r="B20" s="154" t="s">
        <v>334</v>
      </c>
      <c r="C20" s="156" t="s">
        <v>326</v>
      </c>
      <c r="D20" s="83" t="s">
        <v>367</v>
      </c>
      <c r="E20" s="83" t="s">
        <v>288</v>
      </c>
      <c r="F20" s="148">
        <v>151700000</v>
      </c>
      <c r="G20" s="83" t="s">
        <v>374</v>
      </c>
      <c r="J20" s="166">
        <f>SUM(J11:J19)</f>
        <v>304023000</v>
      </c>
    </row>
    <row r="21" spans="1:10" x14ac:dyDescent="0.25">
      <c r="A21" s="84"/>
      <c r="B21" s="154" t="s">
        <v>335</v>
      </c>
      <c r="C21" s="156" t="s">
        <v>348</v>
      </c>
      <c r="D21" s="83" t="s">
        <v>377</v>
      </c>
      <c r="E21" s="83"/>
      <c r="F21" s="148">
        <v>300000000</v>
      </c>
      <c r="G21" s="83" t="s">
        <v>374</v>
      </c>
    </row>
    <row r="22" spans="1:10" ht="30" x14ac:dyDescent="0.25">
      <c r="A22" s="84"/>
      <c r="B22" s="154" t="s">
        <v>336</v>
      </c>
      <c r="C22" s="168" t="s">
        <v>378</v>
      </c>
      <c r="D22" s="167" t="s">
        <v>379</v>
      </c>
      <c r="E22" s="83"/>
      <c r="F22" s="148">
        <v>304023000</v>
      </c>
      <c r="G22" s="83" t="s">
        <v>380</v>
      </c>
    </row>
    <row r="23" spans="1:10" x14ac:dyDescent="0.25">
      <c r="A23" s="84">
        <v>3</v>
      </c>
      <c r="B23" s="450" t="s">
        <v>327</v>
      </c>
      <c r="C23" s="451"/>
      <c r="D23" s="83"/>
      <c r="E23" s="83"/>
      <c r="F23" s="83"/>
      <c r="G23" s="83"/>
    </row>
    <row r="24" spans="1:10" x14ac:dyDescent="0.25">
      <c r="A24" s="84"/>
      <c r="B24" s="154" t="s">
        <v>334</v>
      </c>
      <c r="C24" s="155" t="s">
        <v>369</v>
      </c>
      <c r="D24" s="83" t="s">
        <v>368</v>
      </c>
      <c r="E24" s="83" t="s">
        <v>289</v>
      </c>
      <c r="F24" s="148">
        <v>100000000</v>
      </c>
      <c r="G24" s="83" t="s">
        <v>374</v>
      </c>
    </row>
    <row r="25" spans="1:10" x14ac:dyDescent="0.25">
      <c r="A25" s="84"/>
      <c r="B25" s="154" t="s">
        <v>335</v>
      </c>
      <c r="C25" s="156" t="s">
        <v>290</v>
      </c>
      <c r="D25" s="83" t="s">
        <v>117</v>
      </c>
      <c r="E25" s="83" t="s">
        <v>121</v>
      </c>
      <c r="F25" s="148">
        <v>10000000</v>
      </c>
      <c r="G25" s="83" t="s">
        <v>374</v>
      </c>
    </row>
    <row r="26" spans="1:10" x14ac:dyDescent="0.25">
      <c r="A26" s="84"/>
      <c r="B26" s="154" t="s">
        <v>336</v>
      </c>
      <c r="C26" s="156" t="s">
        <v>328</v>
      </c>
      <c r="D26" s="83" t="s">
        <v>119</v>
      </c>
      <c r="E26" s="83" t="s">
        <v>121</v>
      </c>
      <c r="F26" s="148">
        <v>10000000</v>
      </c>
      <c r="G26" s="83" t="s">
        <v>374</v>
      </c>
    </row>
    <row r="27" spans="1:10" x14ac:dyDescent="0.25">
      <c r="A27" s="84"/>
      <c r="B27" s="154" t="s">
        <v>337</v>
      </c>
      <c r="C27" s="156" t="s">
        <v>370</v>
      </c>
      <c r="D27" s="83" t="s">
        <v>371</v>
      </c>
      <c r="E27" s="83" t="s">
        <v>372</v>
      </c>
      <c r="F27" s="148">
        <v>84000000</v>
      </c>
      <c r="G27" s="83" t="s">
        <v>373</v>
      </c>
    </row>
    <row r="28" spans="1:10" x14ac:dyDescent="0.25">
      <c r="A28" s="84">
        <v>4</v>
      </c>
      <c r="B28" s="450" t="s">
        <v>324</v>
      </c>
      <c r="C28" s="451"/>
      <c r="D28" s="83" t="s">
        <v>120</v>
      </c>
      <c r="E28" s="83"/>
      <c r="F28" s="148">
        <v>800000000</v>
      </c>
      <c r="G28" s="83" t="s">
        <v>374</v>
      </c>
    </row>
    <row r="29" spans="1:10" x14ac:dyDescent="0.25">
      <c r="A29" s="84">
        <v>5</v>
      </c>
      <c r="B29" s="450" t="s">
        <v>325</v>
      </c>
      <c r="C29" s="451"/>
      <c r="D29" s="83" t="s">
        <v>122</v>
      </c>
      <c r="E29" s="83"/>
      <c r="F29" s="148">
        <v>86000000</v>
      </c>
      <c r="G29" s="83" t="s">
        <v>374</v>
      </c>
    </row>
    <row r="30" spans="1:10" x14ac:dyDescent="0.25">
      <c r="A30" s="84">
        <v>6</v>
      </c>
      <c r="B30" s="163" t="s">
        <v>329</v>
      </c>
      <c r="C30" s="164"/>
      <c r="D30" s="83" t="s">
        <v>350</v>
      </c>
      <c r="E30" s="83"/>
      <c r="F30" s="148">
        <v>400000000</v>
      </c>
      <c r="G30" s="83" t="s">
        <v>374</v>
      </c>
    </row>
    <row r="31" spans="1:10" x14ac:dyDescent="0.25">
      <c r="A31" s="84">
        <v>7</v>
      </c>
      <c r="B31" s="454" t="s">
        <v>330</v>
      </c>
      <c r="C31" s="455"/>
      <c r="D31" s="85" t="s">
        <v>120</v>
      </c>
      <c r="E31" s="85"/>
      <c r="F31" s="148">
        <v>95000000</v>
      </c>
      <c r="G31" s="83" t="s">
        <v>374</v>
      </c>
    </row>
    <row r="32" spans="1:10" x14ac:dyDescent="0.25">
      <c r="A32" s="84">
        <v>8</v>
      </c>
      <c r="B32" s="454" t="s">
        <v>331</v>
      </c>
      <c r="C32" s="455"/>
      <c r="D32" s="85" t="s">
        <v>332</v>
      </c>
      <c r="E32" s="85"/>
      <c r="F32" s="148">
        <v>190000000</v>
      </c>
      <c r="G32" s="83" t="s">
        <v>374</v>
      </c>
    </row>
    <row r="33" spans="1:7" x14ac:dyDescent="0.25">
      <c r="A33" s="84">
        <v>9</v>
      </c>
      <c r="B33" s="452" t="s">
        <v>333</v>
      </c>
      <c r="C33" s="453"/>
      <c r="D33" s="85" t="s">
        <v>341</v>
      </c>
      <c r="E33" s="85"/>
      <c r="F33" s="148">
        <v>72000000</v>
      </c>
      <c r="G33" s="83" t="s">
        <v>374</v>
      </c>
    </row>
    <row r="34" spans="1:7" x14ac:dyDescent="0.25">
      <c r="A34" s="84">
        <v>10</v>
      </c>
      <c r="B34" s="450" t="s">
        <v>340</v>
      </c>
      <c r="C34" s="451"/>
      <c r="D34" s="85" t="s">
        <v>341</v>
      </c>
      <c r="E34" s="83"/>
      <c r="F34" s="148">
        <v>10000000</v>
      </c>
      <c r="G34" s="83" t="s">
        <v>374</v>
      </c>
    </row>
    <row r="35" spans="1:7" x14ac:dyDescent="0.25">
      <c r="A35" s="82">
        <v>11</v>
      </c>
      <c r="B35" s="442" t="s">
        <v>345</v>
      </c>
      <c r="C35" s="442"/>
      <c r="D35" s="162" t="s">
        <v>344</v>
      </c>
      <c r="E35" s="83" t="s">
        <v>287</v>
      </c>
      <c r="F35" s="148">
        <v>99000000</v>
      </c>
      <c r="G35" s="83" t="s">
        <v>374</v>
      </c>
    </row>
    <row r="36" spans="1:7" x14ac:dyDescent="0.25">
      <c r="A36" s="82">
        <v>12</v>
      </c>
      <c r="B36" s="442" t="s">
        <v>347</v>
      </c>
      <c r="C36" s="442"/>
      <c r="D36" s="162"/>
      <c r="E36" s="83" t="s">
        <v>287</v>
      </c>
      <c r="F36" s="148">
        <v>99000000</v>
      </c>
      <c r="G36" s="83" t="s">
        <v>374</v>
      </c>
    </row>
    <row r="37" spans="1:7" x14ac:dyDescent="0.25">
      <c r="A37" s="82">
        <v>13</v>
      </c>
      <c r="B37" s="442" t="s">
        <v>346</v>
      </c>
      <c r="C37" s="442"/>
      <c r="D37" s="162"/>
      <c r="E37" s="83" t="s">
        <v>287</v>
      </c>
      <c r="F37" s="148">
        <v>99000000</v>
      </c>
      <c r="G37" s="83" t="s">
        <v>374</v>
      </c>
    </row>
    <row r="38" spans="1:7" x14ac:dyDescent="0.25">
      <c r="B38" s="160"/>
      <c r="C38" s="160" t="s">
        <v>349</v>
      </c>
      <c r="D38" s="161"/>
      <c r="F38" s="158">
        <f>SUM(F13:F37)</f>
        <v>3771723000</v>
      </c>
    </row>
    <row r="40" spans="1:7" x14ac:dyDescent="0.25">
      <c r="F40" s="157"/>
    </row>
    <row r="41" spans="1:7" ht="16.5" x14ac:dyDescent="0.25">
      <c r="E41" s="64" t="s">
        <v>351</v>
      </c>
      <c r="F41" s="64"/>
    </row>
    <row r="42" spans="1:7" ht="16.5" x14ac:dyDescent="0.25">
      <c r="E42" s="64" t="s">
        <v>42</v>
      </c>
      <c r="F42" s="64"/>
    </row>
    <row r="43" spans="1:7" ht="16.5" x14ac:dyDescent="0.25">
      <c r="E43" s="65"/>
      <c r="F43" s="65"/>
    </row>
    <row r="44" spans="1:7" ht="16.5" x14ac:dyDescent="0.25">
      <c r="E44" s="65"/>
      <c r="F44" s="65"/>
    </row>
    <row r="45" spans="1:7" ht="16.5" x14ac:dyDescent="0.25">
      <c r="E45" s="65"/>
      <c r="F45" s="65"/>
    </row>
    <row r="46" spans="1:7" ht="14.25" customHeight="1" x14ac:dyDescent="0.25">
      <c r="E46" s="66" t="s">
        <v>38</v>
      </c>
      <c r="F46" s="66"/>
    </row>
    <row r="47" spans="1:7" ht="16.5" x14ac:dyDescent="0.25">
      <c r="E47" s="446" t="s">
        <v>27</v>
      </c>
      <c r="F47" s="446"/>
    </row>
    <row r="48" spans="1:7" ht="12.75" customHeight="1" x14ac:dyDescent="0.25">
      <c r="E48" s="68" t="s">
        <v>39</v>
      </c>
      <c r="F48" s="68"/>
    </row>
  </sheetData>
  <mergeCells count="19">
    <mergeCell ref="E47:F47"/>
    <mergeCell ref="A9:G9"/>
    <mergeCell ref="B11:C11"/>
    <mergeCell ref="B12:C12"/>
    <mergeCell ref="B19:C19"/>
    <mergeCell ref="B23:C23"/>
    <mergeCell ref="B28:C28"/>
    <mergeCell ref="B34:C34"/>
    <mergeCell ref="B33:C33"/>
    <mergeCell ref="B32:C32"/>
    <mergeCell ref="B31:C31"/>
    <mergeCell ref="B29:C29"/>
    <mergeCell ref="B35:C35"/>
    <mergeCell ref="B36:C36"/>
    <mergeCell ref="B37:C37"/>
    <mergeCell ref="A2:G2"/>
    <mergeCell ref="A3:G3"/>
    <mergeCell ref="A4:G4"/>
    <mergeCell ref="A5:G5"/>
  </mergeCells>
  <pageMargins left="0.39370078740157483" right="0.39370078740157483" top="0.47244094488188981" bottom="0.74803149606299213" header="0.31496062992125984" footer="0.31496062992125984"/>
  <pageSetup paperSize="5" scale="95"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3"/>
  <sheetViews>
    <sheetView showGridLines="0" zoomScale="89" zoomScaleNormal="89" workbookViewId="0">
      <pane ySplit="11" topLeftCell="A12" activePane="bottomLeft" state="frozen"/>
      <selection pane="bottomLeft" activeCell="B15" sqref="B15"/>
    </sheetView>
  </sheetViews>
  <sheetFormatPr defaultRowHeight="29.25" customHeight="1" x14ac:dyDescent="0.25"/>
  <cols>
    <col min="1" max="1" width="4.85546875" style="3" customWidth="1"/>
    <col min="2" max="2" width="42.140625" style="1" customWidth="1"/>
    <col min="3" max="3" width="25.140625" style="1" customWidth="1"/>
    <col min="4" max="4" width="7.85546875" style="1" customWidth="1"/>
    <col min="5" max="5" width="4.42578125" style="1" customWidth="1"/>
    <col min="6" max="7" width="13.7109375" style="1" customWidth="1"/>
    <col min="8" max="8" width="16.28515625" style="1" customWidth="1"/>
    <col min="9" max="9" width="23.42578125" style="4" customWidth="1"/>
    <col min="10" max="16384" width="9.140625" style="2"/>
  </cols>
  <sheetData>
    <row r="1" spans="1:26" ht="12.75" customHeight="1" x14ac:dyDescent="0.25">
      <c r="A1" s="13"/>
      <c r="C1" s="434"/>
      <c r="D1" s="434"/>
      <c r="E1" s="434"/>
      <c r="F1" s="434"/>
      <c r="G1" s="434"/>
      <c r="H1" s="434"/>
      <c r="I1" s="434"/>
    </row>
    <row r="2" spans="1:26" ht="12.75" customHeight="1" x14ac:dyDescent="0.25"/>
    <row r="3" spans="1:26" ht="12.75" customHeight="1" x14ac:dyDescent="0.25">
      <c r="A3" s="411" t="s">
        <v>137</v>
      </c>
      <c r="B3" s="411"/>
      <c r="C3" s="411"/>
      <c r="D3" s="411"/>
      <c r="E3" s="411"/>
      <c r="F3" s="411"/>
      <c r="G3" s="411"/>
      <c r="H3" s="411"/>
      <c r="I3" s="411"/>
    </row>
    <row r="4" spans="1:26" ht="3.75" customHeight="1" x14ac:dyDescent="0.25">
      <c r="A4" s="412"/>
      <c r="B4" s="412"/>
      <c r="C4" s="412"/>
      <c r="D4" s="412"/>
      <c r="E4" s="412"/>
      <c r="F4" s="412"/>
      <c r="G4" s="412"/>
      <c r="H4" s="412"/>
      <c r="I4" s="412"/>
    </row>
    <row r="5" spans="1:26" ht="12.75" customHeight="1" x14ac:dyDescent="0.25">
      <c r="A5" s="456" t="s">
        <v>8</v>
      </c>
      <c r="B5" s="456"/>
      <c r="C5" s="456"/>
      <c r="D5" s="456"/>
      <c r="E5" s="456"/>
      <c r="F5" s="456"/>
      <c r="G5" s="456"/>
      <c r="H5" s="456"/>
      <c r="I5" s="456"/>
    </row>
    <row r="6" spans="1:26" ht="12.75" customHeight="1" x14ac:dyDescent="0.25">
      <c r="A6" s="456" t="s">
        <v>9</v>
      </c>
      <c r="B6" s="456"/>
      <c r="C6" s="456"/>
      <c r="D6" s="456"/>
      <c r="E6" s="456"/>
      <c r="F6" s="456"/>
      <c r="G6" s="456"/>
      <c r="H6" s="456"/>
      <c r="I6" s="456"/>
    </row>
    <row r="7" spans="1:26" ht="12.75" customHeight="1" x14ac:dyDescent="0.25">
      <c r="A7" s="456" t="s">
        <v>10</v>
      </c>
      <c r="B7" s="456"/>
      <c r="C7" s="456"/>
      <c r="D7" s="456"/>
      <c r="E7" s="456"/>
      <c r="F7" s="456"/>
      <c r="G7" s="456"/>
      <c r="H7" s="456"/>
      <c r="I7" s="456"/>
    </row>
    <row r="8" spans="1:26" ht="5.25" customHeight="1" x14ac:dyDescent="0.25"/>
    <row r="9" spans="1:26" s="5" customFormat="1" ht="12.75" customHeight="1" x14ac:dyDescent="0.25">
      <c r="A9" s="406" t="s">
        <v>2</v>
      </c>
      <c r="B9" s="406" t="s">
        <v>11</v>
      </c>
      <c r="C9" s="406" t="s">
        <v>4</v>
      </c>
      <c r="D9" s="428" t="s">
        <v>13</v>
      </c>
      <c r="E9" s="429"/>
      <c r="F9" s="425" t="s">
        <v>14</v>
      </c>
      <c r="G9" s="426"/>
      <c r="H9" s="427"/>
      <c r="I9" s="408" t="s">
        <v>5</v>
      </c>
      <c r="J9" s="2"/>
      <c r="K9" s="2"/>
      <c r="L9" s="2"/>
      <c r="M9" s="2"/>
      <c r="N9" s="2"/>
      <c r="O9" s="2"/>
      <c r="P9" s="2"/>
      <c r="Q9" s="2"/>
      <c r="R9" s="2"/>
      <c r="S9" s="2"/>
      <c r="T9" s="2"/>
      <c r="U9" s="2"/>
      <c r="V9" s="2"/>
      <c r="W9" s="2"/>
      <c r="X9" s="2"/>
      <c r="Y9" s="2"/>
      <c r="Z9" s="2"/>
    </row>
    <row r="10" spans="1:26" s="5" customFormat="1" ht="12" customHeight="1" x14ac:dyDescent="0.25">
      <c r="A10" s="406"/>
      <c r="B10" s="406"/>
      <c r="C10" s="406"/>
      <c r="D10" s="430"/>
      <c r="E10" s="431"/>
      <c r="F10" s="144" t="s">
        <v>15</v>
      </c>
      <c r="G10" s="144" t="s">
        <v>16</v>
      </c>
      <c r="H10" s="144" t="s">
        <v>17</v>
      </c>
      <c r="I10" s="408"/>
      <c r="J10" s="2"/>
      <c r="K10" s="2"/>
      <c r="L10" s="2"/>
      <c r="M10" s="2"/>
      <c r="N10" s="2"/>
      <c r="O10" s="2"/>
      <c r="P10" s="2"/>
      <c r="Q10" s="2"/>
      <c r="R10" s="2"/>
      <c r="S10" s="2"/>
      <c r="T10" s="2"/>
      <c r="U10" s="2"/>
      <c r="V10" s="2"/>
      <c r="W10" s="2"/>
      <c r="X10" s="2"/>
      <c r="Y10" s="2"/>
      <c r="Z10" s="2"/>
    </row>
    <row r="11" spans="1:26" s="6" customFormat="1" ht="15" customHeight="1" x14ac:dyDescent="0.15">
      <c r="A11" s="7">
        <v>1</v>
      </c>
      <c r="B11" s="8">
        <f>+A11+1</f>
        <v>2</v>
      </c>
      <c r="C11" s="8">
        <f>B11+1</f>
        <v>3</v>
      </c>
      <c r="D11" s="417">
        <f>+C11+1</f>
        <v>4</v>
      </c>
      <c r="E11" s="418"/>
      <c r="F11" s="8">
        <f>D11+1</f>
        <v>5</v>
      </c>
      <c r="G11" s="8">
        <f>+F11+1</f>
        <v>6</v>
      </c>
      <c r="H11" s="8">
        <f>G11+1</f>
        <v>7</v>
      </c>
      <c r="I11" s="8">
        <f>+H11+1</f>
        <v>8</v>
      </c>
    </row>
    <row r="12" spans="1:26" s="17" customFormat="1" ht="7.5" customHeight="1" x14ac:dyDescent="0.25">
      <c r="A12" s="14"/>
      <c r="B12" s="15"/>
      <c r="C12" s="14"/>
      <c r="D12" s="39"/>
      <c r="E12" s="40"/>
      <c r="F12" s="15"/>
      <c r="G12" s="15"/>
      <c r="H12" s="15"/>
      <c r="I12" s="16"/>
    </row>
    <row r="13" spans="1:26" s="21" customFormat="1" ht="15" customHeight="1" x14ac:dyDescent="0.2">
      <c r="A13" s="123" t="s">
        <v>6</v>
      </c>
      <c r="B13" s="124" t="s">
        <v>29</v>
      </c>
      <c r="C13" s="123"/>
      <c r="D13" s="125"/>
      <c r="E13" s="126"/>
      <c r="F13" s="124"/>
      <c r="G13" s="124"/>
      <c r="H13" s="127"/>
      <c r="I13" s="128"/>
    </row>
    <row r="14" spans="1:26" s="21" customFormat="1" ht="25.5" x14ac:dyDescent="0.2">
      <c r="A14" s="23">
        <v>1</v>
      </c>
      <c r="B14" s="22" t="s">
        <v>244</v>
      </c>
      <c r="C14" s="70" t="s">
        <v>245</v>
      </c>
      <c r="D14" s="95">
        <v>20</v>
      </c>
      <c r="E14" s="96" t="s">
        <v>134</v>
      </c>
      <c r="F14" s="94">
        <v>2000000</v>
      </c>
      <c r="G14" s="94">
        <v>4000000</v>
      </c>
      <c r="H14" s="94">
        <f>F14+G14</f>
        <v>6000000</v>
      </c>
      <c r="I14" s="24"/>
    </row>
    <row r="15" spans="1:26" s="21" customFormat="1" ht="25.5" x14ac:dyDescent="0.2">
      <c r="A15" s="23">
        <v>2</v>
      </c>
      <c r="B15" s="22" t="s">
        <v>246</v>
      </c>
      <c r="C15" s="70" t="s">
        <v>247</v>
      </c>
      <c r="D15" s="95">
        <v>15</v>
      </c>
      <c r="E15" s="96" t="s">
        <v>134</v>
      </c>
      <c r="F15" s="94">
        <v>800000</v>
      </c>
      <c r="G15" s="94">
        <v>2200000</v>
      </c>
      <c r="H15" s="94">
        <f>F15+G15</f>
        <v>3000000</v>
      </c>
      <c r="I15" s="24"/>
    </row>
    <row r="16" spans="1:26" s="21" customFormat="1" ht="12.75" x14ac:dyDescent="0.2">
      <c r="A16" s="23">
        <v>3</v>
      </c>
      <c r="B16" s="22" t="s">
        <v>248</v>
      </c>
      <c r="C16" s="70" t="s">
        <v>247</v>
      </c>
      <c r="D16" s="95">
        <v>8</v>
      </c>
      <c r="E16" s="96" t="s">
        <v>134</v>
      </c>
      <c r="F16" s="94">
        <v>1000000</v>
      </c>
      <c r="G16" s="94">
        <v>1500000</v>
      </c>
      <c r="H16" s="94">
        <f>F16+G16</f>
        <v>2500000</v>
      </c>
      <c r="I16" s="24"/>
    </row>
    <row r="17" spans="1:9" s="21" customFormat="1" ht="25.5" x14ac:dyDescent="0.2">
      <c r="A17" s="23">
        <v>4</v>
      </c>
      <c r="B17" s="22" t="s">
        <v>249</v>
      </c>
      <c r="C17" s="70" t="s">
        <v>250</v>
      </c>
      <c r="D17" s="95">
        <v>1</v>
      </c>
      <c r="E17" s="96" t="s">
        <v>251</v>
      </c>
      <c r="F17" s="94">
        <v>500000</v>
      </c>
      <c r="G17" s="94">
        <v>500000</v>
      </c>
      <c r="H17" s="94">
        <f>F17+G17</f>
        <v>1000000</v>
      </c>
      <c r="I17" s="24"/>
    </row>
    <row r="18" spans="1:9" s="21" customFormat="1" ht="15" customHeight="1" x14ac:dyDescent="0.2">
      <c r="A18" s="97"/>
      <c r="B18" s="98"/>
      <c r="C18" s="99"/>
      <c r="D18" s="100"/>
      <c r="E18" s="101"/>
      <c r="F18" s="98"/>
      <c r="G18" s="102"/>
      <c r="H18" s="102"/>
      <c r="I18" s="103"/>
    </row>
    <row r="19" spans="1:9" s="21" customFormat="1" ht="25.5" x14ac:dyDescent="0.2">
      <c r="A19" s="23">
        <v>1</v>
      </c>
      <c r="B19" s="22" t="s">
        <v>44</v>
      </c>
      <c r="C19" s="70" t="s">
        <v>150</v>
      </c>
      <c r="D19" s="95">
        <v>16</v>
      </c>
      <c r="E19" s="96" t="s">
        <v>134</v>
      </c>
      <c r="F19" s="22"/>
      <c r="G19" s="94">
        <v>80000000</v>
      </c>
      <c r="H19" s="94">
        <f>G19</f>
        <v>80000000</v>
      </c>
      <c r="I19" s="24"/>
    </row>
    <row r="20" spans="1:9" s="21" customFormat="1" ht="15" customHeight="1" x14ac:dyDescent="0.2">
      <c r="A20" s="23">
        <v>2</v>
      </c>
      <c r="B20" s="22" t="s">
        <v>151</v>
      </c>
      <c r="C20" s="70" t="s">
        <v>150</v>
      </c>
      <c r="D20" s="95">
        <v>16</v>
      </c>
      <c r="E20" s="96" t="s">
        <v>134</v>
      </c>
      <c r="F20" s="22"/>
      <c r="G20" s="94">
        <v>80000000</v>
      </c>
      <c r="H20" s="94">
        <f>G20</f>
        <v>80000000</v>
      </c>
      <c r="I20" s="24"/>
    </row>
    <row r="21" spans="1:9" s="21" customFormat="1" ht="25.5" x14ac:dyDescent="0.2">
      <c r="A21" s="23">
        <v>3</v>
      </c>
      <c r="B21" s="22" t="s">
        <v>146</v>
      </c>
      <c r="C21" s="70" t="s">
        <v>147</v>
      </c>
      <c r="D21" s="95">
        <v>1</v>
      </c>
      <c r="E21" s="96" t="s">
        <v>136</v>
      </c>
      <c r="F21" s="22"/>
      <c r="G21" s="94">
        <v>20000000</v>
      </c>
      <c r="H21" s="94">
        <f t="shared" ref="H21" si="0">D21*G21</f>
        <v>20000000</v>
      </c>
      <c r="I21" s="24"/>
    </row>
    <row r="22" spans="1:9" s="21" customFormat="1" ht="15" customHeight="1" x14ac:dyDescent="0.2">
      <c r="A22" s="97"/>
      <c r="B22" s="98"/>
      <c r="C22" s="99"/>
      <c r="D22" s="100"/>
      <c r="E22" s="101"/>
      <c r="F22" s="98"/>
      <c r="G22" s="102"/>
      <c r="H22" s="102"/>
      <c r="I22" s="103"/>
    </row>
    <row r="23" spans="1:9" s="21" customFormat="1" ht="25.5" x14ac:dyDescent="0.2">
      <c r="A23" s="23">
        <v>1</v>
      </c>
      <c r="B23" s="22" t="s">
        <v>44</v>
      </c>
      <c r="C23" s="70" t="s">
        <v>228</v>
      </c>
      <c r="D23" s="95">
        <v>11</v>
      </c>
      <c r="E23" s="96" t="s">
        <v>134</v>
      </c>
      <c r="F23" s="22"/>
      <c r="G23" s="94">
        <v>55000000</v>
      </c>
      <c r="H23" s="94">
        <f>G23</f>
        <v>55000000</v>
      </c>
      <c r="I23" s="24"/>
    </row>
    <row r="24" spans="1:9" s="21" customFormat="1" ht="12.75" x14ac:dyDescent="0.2">
      <c r="A24" s="23">
        <v>2</v>
      </c>
      <c r="B24" s="22" t="s">
        <v>229</v>
      </c>
      <c r="C24" s="70" t="s">
        <v>230</v>
      </c>
      <c r="D24" s="95">
        <v>3</v>
      </c>
      <c r="E24" s="96" t="s">
        <v>134</v>
      </c>
      <c r="F24" s="22"/>
      <c r="G24" s="94">
        <v>15000000</v>
      </c>
      <c r="H24" s="94">
        <f>G24</f>
        <v>15000000</v>
      </c>
      <c r="I24" s="24"/>
    </row>
    <row r="25" spans="1:9" s="21" customFormat="1" ht="38.25" x14ac:dyDescent="0.2">
      <c r="A25" s="23">
        <v>3</v>
      </c>
      <c r="B25" s="22" t="s">
        <v>45</v>
      </c>
      <c r="C25" s="70" t="s">
        <v>231</v>
      </c>
      <c r="D25" s="95">
        <v>3</v>
      </c>
      <c r="E25" s="96" t="s">
        <v>136</v>
      </c>
      <c r="F25" s="22"/>
      <c r="G25" s="94">
        <v>45000000</v>
      </c>
      <c r="H25" s="94">
        <f>G25</f>
        <v>45000000</v>
      </c>
      <c r="I25" s="24"/>
    </row>
    <row r="26" spans="1:9" s="21" customFormat="1" ht="12.75" x14ac:dyDescent="0.2">
      <c r="A26" s="23">
        <v>4</v>
      </c>
      <c r="B26" s="22" t="s">
        <v>232</v>
      </c>
      <c r="C26" s="70" t="s">
        <v>233</v>
      </c>
      <c r="D26" s="95">
        <v>5</v>
      </c>
      <c r="E26" s="96" t="s">
        <v>134</v>
      </c>
      <c r="F26" s="22"/>
      <c r="G26" s="94"/>
      <c r="H26" s="94"/>
      <c r="I26" s="24"/>
    </row>
    <row r="27" spans="1:9" s="21" customFormat="1" ht="12.75" x14ac:dyDescent="0.2">
      <c r="A27" s="23">
        <v>5</v>
      </c>
      <c r="B27" s="22" t="s">
        <v>144</v>
      </c>
      <c r="C27" s="70" t="s">
        <v>123</v>
      </c>
      <c r="D27" s="95">
        <v>5</v>
      </c>
      <c r="E27" s="96" t="s">
        <v>134</v>
      </c>
      <c r="F27" s="22"/>
      <c r="G27" s="94"/>
      <c r="H27" s="94"/>
      <c r="I27" s="24"/>
    </row>
    <row r="28" spans="1:9" s="21" customFormat="1" ht="12.75" x14ac:dyDescent="0.2">
      <c r="A28" s="97"/>
      <c r="B28" s="98"/>
      <c r="C28" s="99"/>
      <c r="D28" s="100"/>
      <c r="E28" s="101"/>
      <c r="F28" s="98"/>
      <c r="G28" s="102"/>
      <c r="H28" s="102"/>
      <c r="I28" s="103"/>
    </row>
    <row r="29" spans="1:9" s="21" customFormat="1" ht="25.5" x14ac:dyDescent="0.2">
      <c r="A29" s="23">
        <v>1</v>
      </c>
      <c r="B29" s="22" t="s">
        <v>44</v>
      </c>
      <c r="C29" s="70" t="s">
        <v>356</v>
      </c>
      <c r="D29" s="95">
        <v>25</v>
      </c>
      <c r="E29" s="96" t="s">
        <v>134</v>
      </c>
      <c r="F29" s="22"/>
      <c r="G29" s="94">
        <v>125000000</v>
      </c>
      <c r="H29" s="94">
        <f>G29</f>
        <v>125000000</v>
      </c>
      <c r="I29" s="24"/>
    </row>
    <row r="30" spans="1:9" s="21" customFormat="1" ht="12.75" x14ac:dyDescent="0.2">
      <c r="A30" s="23">
        <v>2</v>
      </c>
      <c r="B30" s="22" t="s">
        <v>357</v>
      </c>
      <c r="C30" s="70" t="s">
        <v>356</v>
      </c>
      <c r="D30" s="95">
        <v>20</v>
      </c>
      <c r="E30" s="96" t="s">
        <v>134</v>
      </c>
      <c r="F30" s="22"/>
      <c r="G30" s="94">
        <v>100000000</v>
      </c>
      <c r="H30" s="94">
        <f>G30</f>
        <v>100000000</v>
      </c>
      <c r="I30" s="24"/>
    </row>
    <row r="31" spans="1:9" s="21" customFormat="1" ht="38.25" x14ac:dyDescent="0.2">
      <c r="A31" s="23">
        <v>3</v>
      </c>
      <c r="B31" s="22" t="s">
        <v>358</v>
      </c>
      <c r="C31" s="70" t="s">
        <v>359</v>
      </c>
      <c r="D31" s="95">
        <v>1</v>
      </c>
      <c r="E31" s="96" t="s">
        <v>136</v>
      </c>
      <c r="F31" s="22"/>
      <c r="G31" s="94">
        <v>20000000</v>
      </c>
      <c r="H31" s="94">
        <f>G31</f>
        <v>20000000</v>
      </c>
      <c r="I31" s="24"/>
    </row>
    <row r="32" spans="1:9" s="21" customFormat="1" ht="12.75" x14ac:dyDescent="0.2">
      <c r="A32" s="23">
        <v>4</v>
      </c>
      <c r="B32" s="22" t="s">
        <v>361</v>
      </c>
      <c r="C32" s="70" t="s">
        <v>356</v>
      </c>
      <c r="D32" s="95">
        <v>10</v>
      </c>
      <c r="E32" s="96" t="s">
        <v>134</v>
      </c>
      <c r="F32" s="22"/>
      <c r="G32" s="94">
        <v>500000</v>
      </c>
      <c r="H32" s="94">
        <f>G32</f>
        <v>500000</v>
      </c>
      <c r="I32" s="24"/>
    </row>
    <row r="33" spans="1:9" s="21" customFormat="1" ht="12.75" x14ac:dyDescent="0.2">
      <c r="A33" s="23">
        <v>5</v>
      </c>
      <c r="B33" s="22" t="s">
        <v>362</v>
      </c>
      <c r="C33" s="70" t="s">
        <v>356</v>
      </c>
      <c r="D33" s="95">
        <v>10</v>
      </c>
      <c r="E33" s="96" t="s">
        <v>134</v>
      </c>
      <c r="F33" s="22"/>
      <c r="G33" s="94">
        <v>5000000</v>
      </c>
      <c r="H33" s="94">
        <f>G33</f>
        <v>5000000</v>
      </c>
      <c r="I33" s="24"/>
    </row>
    <row r="34" spans="1:9" s="21" customFormat="1" ht="12.75" x14ac:dyDescent="0.2">
      <c r="A34" s="97"/>
      <c r="B34" s="98"/>
      <c r="C34" s="99"/>
      <c r="D34" s="100"/>
      <c r="E34" s="101"/>
      <c r="F34" s="98"/>
      <c r="G34" s="102"/>
      <c r="H34" s="102"/>
      <c r="I34" s="103"/>
    </row>
    <row r="35" spans="1:9" s="21" customFormat="1" ht="25.5" x14ac:dyDescent="0.2">
      <c r="A35" s="23">
        <v>1</v>
      </c>
      <c r="B35" s="22" t="s">
        <v>44</v>
      </c>
      <c r="C35" s="70" t="s">
        <v>159</v>
      </c>
      <c r="D35" s="95">
        <v>30</v>
      </c>
      <c r="E35" s="96" t="s">
        <v>134</v>
      </c>
      <c r="F35" s="22"/>
      <c r="G35" s="94">
        <v>150000000</v>
      </c>
      <c r="H35" s="94">
        <f>G35</f>
        <v>150000000</v>
      </c>
      <c r="I35" s="24"/>
    </row>
    <row r="36" spans="1:9" s="21" customFormat="1" ht="38.25" x14ac:dyDescent="0.2">
      <c r="A36" s="23">
        <v>2</v>
      </c>
      <c r="B36" s="22" t="s">
        <v>45</v>
      </c>
      <c r="C36" s="70" t="s">
        <v>154</v>
      </c>
      <c r="D36" s="95">
        <v>1</v>
      </c>
      <c r="E36" s="96" t="s">
        <v>136</v>
      </c>
      <c r="F36" s="22"/>
      <c r="G36" s="94">
        <v>15000000</v>
      </c>
      <c r="H36" s="94">
        <f>G36</f>
        <v>15000000</v>
      </c>
      <c r="I36" s="24"/>
    </row>
    <row r="37" spans="1:9" s="21" customFormat="1" ht="12.75" x14ac:dyDescent="0.2">
      <c r="A37" s="97"/>
      <c r="B37" s="98"/>
      <c r="C37" s="99"/>
      <c r="D37" s="100"/>
      <c r="E37" s="101"/>
      <c r="F37" s="98"/>
      <c r="G37" s="102"/>
      <c r="H37" s="102"/>
      <c r="I37" s="103"/>
    </row>
    <row r="38" spans="1:9" s="21" customFormat="1" ht="25.5" x14ac:dyDescent="0.2">
      <c r="A38" s="23">
        <v>1</v>
      </c>
      <c r="B38" s="22" t="s">
        <v>44</v>
      </c>
      <c r="C38" s="70" t="s">
        <v>177</v>
      </c>
      <c r="D38" s="95">
        <v>20</v>
      </c>
      <c r="E38" s="96" t="s">
        <v>134</v>
      </c>
      <c r="F38" s="22"/>
      <c r="G38" s="94">
        <v>5000000</v>
      </c>
      <c r="H38" s="94">
        <f>G38</f>
        <v>5000000</v>
      </c>
      <c r="I38" s="24"/>
    </row>
    <row r="39" spans="1:9" s="21" customFormat="1" ht="38.25" x14ac:dyDescent="0.2">
      <c r="A39" s="23">
        <v>2</v>
      </c>
      <c r="B39" s="22" t="s">
        <v>45</v>
      </c>
      <c r="C39" s="70" t="s">
        <v>178</v>
      </c>
      <c r="D39" s="95">
        <v>1</v>
      </c>
      <c r="E39" s="96" t="s">
        <v>136</v>
      </c>
      <c r="F39" s="22"/>
      <c r="G39" s="94">
        <v>200000000</v>
      </c>
      <c r="H39" s="94">
        <f t="shared" ref="H39:H41" si="1">G39</f>
        <v>200000000</v>
      </c>
      <c r="I39" s="24"/>
    </row>
    <row r="40" spans="1:9" s="21" customFormat="1" ht="25.5" x14ac:dyDescent="0.2">
      <c r="A40" s="23">
        <v>3</v>
      </c>
      <c r="B40" s="22" t="s">
        <v>180</v>
      </c>
      <c r="C40" s="70" t="s">
        <v>179</v>
      </c>
      <c r="D40" s="95">
        <v>3</v>
      </c>
      <c r="E40" s="96" t="s">
        <v>170</v>
      </c>
      <c r="F40" s="22"/>
      <c r="G40" s="94">
        <v>5000000</v>
      </c>
      <c r="H40" s="94">
        <f t="shared" si="1"/>
        <v>5000000</v>
      </c>
      <c r="I40" s="24"/>
    </row>
    <row r="41" spans="1:9" s="21" customFormat="1" ht="12.75" x14ac:dyDescent="0.2">
      <c r="A41" s="23">
        <v>4</v>
      </c>
      <c r="B41" s="22" t="s">
        <v>181</v>
      </c>
      <c r="C41" s="70" t="s">
        <v>182</v>
      </c>
      <c r="D41" s="95">
        <v>1</v>
      </c>
      <c r="E41" s="96" t="s">
        <v>170</v>
      </c>
      <c r="F41" s="22"/>
      <c r="G41" s="94">
        <v>25000000</v>
      </c>
      <c r="H41" s="94">
        <f t="shared" si="1"/>
        <v>25000000</v>
      </c>
      <c r="I41" s="24"/>
    </row>
    <row r="42" spans="1:9" s="21" customFormat="1" ht="12.75" x14ac:dyDescent="0.2">
      <c r="A42" s="97"/>
      <c r="B42" s="98"/>
      <c r="C42" s="99"/>
      <c r="D42" s="100"/>
      <c r="E42" s="101"/>
      <c r="F42" s="98"/>
      <c r="G42" s="102"/>
      <c r="H42" s="102"/>
      <c r="I42" s="103"/>
    </row>
    <row r="43" spans="1:9" s="21" customFormat="1" ht="12.75" x14ac:dyDescent="0.2">
      <c r="A43" s="23">
        <v>1</v>
      </c>
      <c r="B43" s="22" t="s">
        <v>291</v>
      </c>
      <c r="C43" s="70" t="s">
        <v>292</v>
      </c>
      <c r="D43" s="95">
        <v>4</v>
      </c>
      <c r="E43" s="96" t="s">
        <v>136</v>
      </c>
      <c r="F43" s="94">
        <v>500000</v>
      </c>
      <c r="G43" s="94">
        <v>3500000</v>
      </c>
      <c r="H43" s="94">
        <f>SUM(F43:G43)</f>
        <v>4000000</v>
      </c>
      <c r="I43" s="24"/>
    </row>
    <row r="44" spans="1:9" s="21" customFormat="1" ht="12.75" x14ac:dyDescent="0.2">
      <c r="A44" s="23">
        <v>2</v>
      </c>
      <c r="B44" s="22" t="s">
        <v>293</v>
      </c>
      <c r="C44" s="70" t="s">
        <v>292</v>
      </c>
      <c r="D44" s="95">
        <v>1</v>
      </c>
      <c r="E44" s="96" t="s">
        <v>251</v>
      </c>
      <c r="F44" s="94">
        <v>1000000</v>
      </c>
      <c r="G44" s="94">
        <v>9000000</v>
      </c>
      <c r="H44" s="94">
        <f>SUM(F44:G44)</f>
        <v>10000000</v>
      </c>
      <c r="I44" s="24"/>
    </row>
    <row r="45" spans="1:9" s="21" customFormat="1" ht="12.75" x14ac:dyDescent="0.2">
      <c r="A45" s="23">
        <v>3</v>
      </c>
      <c r="B45" s="22" t="s">
        <v>294</v>
      </c>
      <c r="C45" s="70" t="s">
        <v>292</v>
      </c>
      <c r="D45" s="95">
        <v>1</v>
      </c>
      <c r="E45" s="96" t="s">
        <v>136</v>
      </c>
      <c r="F45" s="94">
        <v>500000</v>
      </c>
      <c r="G45" s="94">
        <v>1500000</v>
      </c>
      <c r="H45" s="94">
        <f>SUM(F45:G45)</f>
        <v>2000000</v>
      </c>
      <c r="I45" s="24"/>
    </row>
    <row r="46" spans="1:9" s="21" customFormat="1" ht="25.5" x14ac:dyDescent="0.2">
      <c r="A46" s="23">
        <v>4</v>
      </c>
      <c r="B46" s="22" t="s">
        <v>44</v>
      </c>
      <c r="C46" s="70" t="s">
        <v>295</v>
      </c>
      <c r="D46" s="95">
        <v>15</v>
      </c>
      <c r="E46" s="96" t="s">
        <v>134</v>
      </c>
      <c r="F46" s="22"/>
      <c r="G46" s="94">
        <v>9000000</v>
      </c>
      <c r="H46" s="94">
        <v>9000000</v>
      </c>
      <c r="I46" s="24"/>
    </row>
    <row r="47" spans="1:9" s="21" customFormat="1" ht="12.75" x14ac:dyDescent="0.2">
      <c r="A47" s="23">
        <v>5</v>
      </c>
      <c r="B47" s="22" t="s">
        <v>296</v>
      </c>
      <c r="C47" s="70" t="s">
        <v>297</v>
      </c>
      <c r="D47" s="95">
        <v>1</v>
      </c>
      <c r="E47" s="96" t="s">
        <v>251</v>
      </c>
      <c r="F47" s="94">
        <v>200000</v>
      </c>
      <c r="G47" s="94">
        <v>1800000</v>
      </c>
      <c r="H47" s="94">
        <f>SUM(F47:G47)</f>
        <v>2000000</v>
      </c>
      <c r="I47" s="24"/>
    </row>
    <row r="48" spans="1:9" s="21" customFormat="1" ht="12.75" x14ac:dyDescent="0.2">
      <c r="A48" s="23">
        <v>6</v>
      </c>
      <c r="B48" s="22" t="s">
        <v>298</v>
      </c>
      <c r="C48" s="70" t="s">
        <v>297</v>
      </c>
      <c r="D48" s="95">
        <v>1</v>
      </c>
      <c r="E48" s="96" t="s">
        <v>251</v>
      </c>
      <c r="F48" s="94">
        <v>500000</v>
      </c>
      <c r="G48" s="94">
        <v>7000000</v>
      </c>
      <c r="H48" s="94">
        <f>SUM(F48:G48)</f>
        <v>7500000</v>
      </c>
      <c r="I48" s="24"/>
    </row>
    <row r="49" spans="1:9" s="21" customFormat="1" ht="12.75" x14ac:dyDescent="0.2">
      <c r="A49" s="23">
        <v>7</v>
      </c>
      <c r="B49" s="22" t="s">
        <v>313</v>
      </c>
      <c r="C49" s="70" t="s">
        <v>297</v>
      </c>
      <c r="D49" s="95"/>
      <c r="E49" s="96"/>
      <c r="F49" s="94"/>
      <c r="G49" s="94"/>
      <c r="H49" s="94"/>
      <c r="I49" s="24"/>
    </row>
    <row r="50" spans="1:9" s="21" customFormat="1" ht="12.75" x14ac:dyDescent="0.2">
      <c r="A50" s="23">
        <v>8</v>
      </c>
      <c r="B50" s="22" t="s">
        <v>314</v>
      </c>
      <c r="C50" s="70" t="s">
        <v>297</v>
      </c>
      <c r="D50" s="95"/>
      <c r="E50" s="96"/>
      <c r="F50" s="94"/>
      <c r="G50" s="94"/>
      <c r="H50" s="94"/>
      <c r="I50" s="24"/>
    </row>
    <row r="51" spans="1:9" s="21" customFormat="1" ht="12.75" x14ac:dyDescent="0.2">
      <c r="A51" s="97"/>
      <c r="B51" s="98"/>
      <c r="C51" s="99"/>
      <c r="D51" s="100"/>
      <c r="E51" s="101"/>
      <c r="F51" s="98"/>
      <c r="G51" s="102"/>
      <c r="H51" s="102"/>
      <c r="I51" s="103"/>
    </row>
    <row r="52" spans="1:9" s="21" customFormat="1" ht="25.5" x14ac:dyDescent="0.2">
      <c r="A52" s="23">
        <v>1</v>
      </c>
      <c r="B52" s="22" t="s">
        <v>160</v>
      </c>
      <c r="C52" s="70" t="s">
        <v>360</v>
      </c>
      <c r="D52" s="95">
        <v>1</v>
      </c>
      <c r="E52" s="96" t="s">
        <v>136</v>
      </c>
      <c r="F52" s="22"/>
      <c r="G52" s="94">
        <v>15000000</v>
      </c>
      <c r="H52" s="94">
        <f>G52</f>
        <v>15000000</v>
      </c>
      <c r="I52" s="24"/>
    </row>
    <row r="53" spans="1:9" s="21" customFormat="1" ht="12.75" x14ac:dyDescent="0.2">
      <c r="A53" s="97"/>
      <c r="B53" s="98"/>
      <c r="C53" s="99"/>
      <c r="D53" s="100"/>
      <c r="E53" s="101"/>
      <c r="F53" s="98"/>
      <c r="G53" s="102"/>
      <c r="H53" s="102"/>
      <c r="I53" s="103"/>
    </row>
    <row r="54" spans="1:9" s="21" customFormat="1" ht="25.5" x14ac:dyDescent="0.2">
      <c r="A54" s="23">
        <v>1</v>
      </c>
      <c r="B54" s="22" t="s">
        <v>44</v>
      </c>
      <c r="C54" s="70" t="s">
        <v>162</v>
      </c>
      <c r="D54" s="95">
        <v>15</v>
      </c>
      <c r="E54" s="96" t="s">
        <v>134</v>
      </c>
      <c r="F54" s="22"/>
      <c r="G54" s="94">
        <v>75000000</v>
      </c>
      <c r="H54" s="94">
        <f>G54</f>
        <v>75000000</v>
      </c>
      <c r="I54" s="24"/>
    </row>
    <row r="55" spans="1:9" s="21" customFormat="1" ht="25.5" x14ac:dyDescent="0.2">
      <c r="A55" s="23">
        <v>2</v>
      </c>
      <c r="B55" s="22" t="s">
        <v>160</v>
      </c>
      <c r="C55" s="70" t="s">
        <v>161</v>
      </c>
      <c r="D55" s="95">
        <v>2</v>
      </c>
      <c r="E55" s="96" t="s">
        <v>136</v>
      </c>
      <c r="F55" s="22"/>
      <c r="G55" s="94">
        <v>30000000</v>
      </c>
      <c r="H55" s="94">
        <f>G55</f>
        <v>30000000</v>
      </c>
      <c r="I55" s="24"/>
    </row>
    <row r="56" spans="1:9" s="21" customFormat="1" ht="12.75" x14ac:dyDescent="0.2">
      <c r="A56" s="97"/>
      <c r="B56" s="98"/>
      <c r="C56" s="99"/>
      <c r="D56" s="100"/>
      <c r="E56" s="101"/>
      <c r="F56" s="98"/>
      <c r="G56" s="102"/>
      <c r="H56" s="102"/>
      <c r="I56" s="103"/>
    </row>
    <row r="57" spans="1:9" s="21" customFormat="1" ht="25.5" x14ac:dyDescent="0.2">
      <c r="A57" s="23">
        <v>1</v>
      </c>
      <c r="B57" s="22" t="s">
        <v>44</v>
      </c>
      <c r="C57" s="70" t="s">
        <v>252</v>
      </c>
      <c r="D57" s="95">
        <v>10</v>
      </c>
      <c r="E57" s="96" t="s">
        <v>134</v>
      </c>
      <c r="F57" s="94">
        <v>2000000</v>
      </c>
      <c r="G57" s="94">
        <v>6000000</v>
      </c>
      <c r="H57" s="94">
        <f>G57+F57</f>
        <v>8000000</v>
      </c>
      <c r="I57" s="24"/>
    </row>
    <row r="58" spans="1:9" s="21" customFormat="1" ht="12.75" x14ac:dyDescent="0.2">
      <c r="A58" s="23">
        <v>2</v>
      </c>
      <c r="B58" s="22" t="s">
        <v>253</v>
      </c>
      <c r="C58" s="70" t="s">
        <v>254</v>
      </c>
      <c r="D58" s="95">
        <v>30</v>
      </c>
      <c r="E58" s="96" t="s">
        <v>134</v>
      </c>
      <c r="F58" s="94">
        <v>3000000</v>
      </c>
      <c r="G58" s="94">
        <v>10000000</v>
      </c>
      <c r="H58" s="94">
        <f>G58+F58</f>
        <v>13000000</v>
      </c>
      <c r="I58" s="24"/>
    </row>
    <row r="59" spans="1:9" s="21" customFormat="1" ht="12.75" x14ac:dyDescent="0.2">
      <c r="A59" s="23">
        <v>3</v>
      </c>
      <c r="B59" s="22" t="s">
        <v>255</v>
      </c>
      <c r="C59" s="70" t="s">
        <v>256</v>
      </c>
      <c r="D59" s="95">
        <v>1</v>
      </c>
      <c r="E59" s="96" t="s">
        <v>251</v>
      </c>
      <c r="F59" s="94">
        <v>2000000</v>
      </c>
      <c r="G59" s="94">
        <v>15000000</v>
      </c>
      <c r="H59" s="94">
        <f>G59+F59</f>
        <v>17000000</v>
      </c>
      <c r="I59" s="24"/>
    </row>
    <row r="60" spans="1:9" s="21" customFormat="1" ht="12.75" x14ac:dyDescent="0.2">
      <c r="A60" s="137"/>
      <c r="B60" s="138"/>
      <c r="C60" s="139"/>
      <c r="D60" s="140"/>
      <c r="E60" s="141"/>
      <c r="F60" s="142"/>
      <c r="G60" s="142"/>
      <c r="H60" s="142"/>
      <c r="I60" s="143"/>
    </row>
    <row r="61" spans="1:9" s="21" customFormat="1" ht="25.5" x14ac:dyDescent="0.2">
      <c r="A61" s="23">
        <v>1</v>
      </c>
      <c r="B61" s="22" t="s">
        <v>44</v>
      </c>
      <c r="C61" s="70" t="s">
        <v>205</v>
      </c>
      <c r="D61" s="95">
        <v>15</v>
      </c>
      <c r="E61" s="96" t="s">
        <v>134</v>
      </c>
      <c r="F61" s="22"/>
      <c r="G61" s="94">
        <v>75000000</v>
      </c>
      <c r="H61" s="94">
        <f>G61</f>
        <v>75000000</v>
      </c>
      <c r="I61" s="24"/>
    </row>
    <row r="62" spans="1:9" s="21" customFormat="1" ht="12.75" x14ac:dyDescent="0.2">
      <c r="A62" s="97"/>
      <c r="B62" s="98"/>
      <c r="C62" s="99"/>
      <c r="D62" s="100"/>
      <c r="E62" s="101"/>
      <c r="F62" s="98"/>
      <c r="G62" s="102"/>
      <c r="H62" s="102"/>
      <c r="I62" s="103"/>
    </row>
    <row r="63" spans="1:9" s="21" customFormat="1" ht="12.75" x14ac:dyDescent="0.2">
      <c r="A63" s="23">
        <v>1</v>
      </c>
      <c r="B63" s="22" t="s">
        <v>207</v>
      </c>
      <c r="C63" s="70" t="s">
        <v>208</v>
      </c>
      <c r="D63" s="95">
        <v>2</v>
      </c>
      <c r="E63" s="96" t="s">
        <v>136</v>
      </c>
      <c r="F63" s="22"/>
      <c r="G63" s="94">
        <v>10000000</v>
      </c>
      <c r="H63" s="94">
        <f>G63</f>
        <v>10000000</v>
      </c>
      <c r="I63" s="24"/>
    </row>
    <row r="64" spans="1:9" s="21" customFormat="1" ht="12.75" x14ac:dyDescent="0.2">
      <c r="A64" s="23">
        <v>2</v>
      </c>
      <c r="B64" s="22" t="s">
        <v>209</v>
      </c>
      <c r="C64" s="70" t="s">
        <v>210</v>
      </c>
      <c r="D64" s="95">
        <v>10</v>
      </c>
      <c r="E64" s="96" t="s">
        <v>134</v>
      </c>
      <c r="F64" s="22"/>
      <c r="G64" s="94">
        <v>10000000</v>
      </c>
      <c r="H64" s="94">
        <f t="shared" ref="H64:H66" si="2">G64</f>
        <v>10000000</v>
      </c>
      <c r="I64" s="24"/>
    </row>
    <row r="65" spans="1:12" s="21" customFormat="1" ht="25.5" x14ac:dyDescent="0.2">
      <c r="A65" s="23">
        <v>3</v>
      </c>
      <c r="B65" s="22" t="s">
        <v>44</v>
      </c>
      <c r="C65" s="70" t="s">
        <v>211</v>
      </c>
      <c r="D65" s="95">
        <v>10</v>
      </c>
      <c r="E65" s="96" t="s">
        <v>134</v>
      </c>
      <c r="F65" s="22"/>
      <c r="G65" s="94">
        <v>10000000</v>
      </c>
      <c r="H65" s="94">
        <f t="shared" si="2"/>
        <v>10000000</v>
      </c>
      <c r="I65" s="24"/>
    </row>
    <row r="66" spans="1:12" s="21" customFormat="1" ht="25.5" x14ac:dyDescent="0.2">
      <c r="A66" s="23">
        <v>4</v>
      </c>
      <c r="B66" s="22" t="s">
        <v>212</v>
      </c>
      <c r="C66" s="70" t="s">
        <v>213</v>
      </c>
      <c r="D66" s="95">
        <v>3</v>
      </c>
      <c r="E66" s="96" t="s">
        <v>136</v>
      </c>
      <c r="F66" s="22"/>
      <c r="G66" s="94">
        <v>20000000</v>
      </c>
      <c r="H66" s="94">
        <f t="shared" si="2"/>
        <v>20000000</v>
      </c>
      <c r="I66" s="24"/>
    </row>
    <row r="67" spans="1:12" s="21" customFormat="1" ht="15" customHeight="1" x14ac:dyDescent="0.2">
      <c r="A67" s="97"/>
      <c r="B67" s="98"/>
      <c r="C67" s="99"/>
      <c r="D67" s="100"/>
      <c r="E67" s="101"/>
      <c r="F67" s="98"/>
      <c r="G67" s="102"/>
      <c r="H67" s="102"/>
      <c r="I67" s="103"/>
    </row>
    <row r="68" spans="1:12" s="21" customFormat="1" ht="15" customHeight="1" x14ac:dyDescent="0.2">
      <c r="A68" s="50"/>
      <c r="B68" s="52"/>
      <c r="C68" s="52"/>
      <c r="D68" s="75"/>
      <c r="E68" s="76"/>
      <c r="F68" s="76"/>
      <c r="G68" s="115"/>
      <c r="H68" s="115"/>
      <c r="I68" s="51"/>
      <c r="L68" s="118"/>
    </row>
    <row r="69" spans="1:12" s="21" customFormat="1" ht="16.5" x14ac:dyDescent="0.2">
      <c r="A69" s="50"/>
      <c r="B69" s="52"/>
      <c r="C69" s="69"/>
      <c r="D69" s="75"/>
      <c r="E69" s="76"/>
      <c r="F69" s="76"/>
      <c r="G69" s="64"/>
      <c r="H69" s="75"/>
      <c r="I69" s="51"/>
    </row>
    <row r="70" spans="1:12" ht="16.5" x14ac:dyDescent="0.25">
      <c r="C70" s="9"/>
      <c r="D70" s="9"/>
      <c r="E70" s="9"/>
      <c r="F70" s="9"/>
      <c r="G70" s="64"/>
      <c r="H70" s="9"/>
      <c r="I70" s="58"/>
    </row>
    <row r="71" spans="1:12" ht="16.5" x14ac:dyDescent="0.25">
      <c r="C71" s="11"/>
      <c r="D71" s="11"/>
      <c r="E71" s="11"/>
      <c r="F71" s="11"/>
      <c r="G71" s="65"/>
      <c r="H71" s="11"/>
      <c r="I71" s="58"/>
    </row>
    <row r="72" spans="1:12" ht="16.5" customHeight="1" x14ac:dyDescent="0.25">
      <c r="C72" s="11"/>
      <c r="D72" s="11"/>
      <c r="E72" s="11"/>
      <c r="F72" s="11"/>
      <c r="G72" s="65"/>
      <c r="H72" s="11"/>
      <c r="I72" s="59"/>
    </row>
    <row r="73" spans="1:12" ht="16.5" customHeight="1" x14ac:dyDescent="0.25">
      <c r="C73" s="11"/>
      <c r="D73" s="11"/>
      <c r="E73" s="11"/>
      <c r="F73" s="11"/>
      <c r="G73" s="65"/>
      <c r="H73" s="11"/>
      <c r="I73" s="59"/>
    </row>
  </sheetData>
  <mergeCells count="13">
    <mergeCell ref="F9:H9"/>
    <mergeCell ref="I9:I10"/>
    <mergeCell ref="C1:I1"/>
    <mergeCell ref="A3:I3"/>
    <mergeCell ref="A4:I4"/>
    <mergeCell ref="A5:I5"/>
    <mergeCell ref="A6:I6"/>
    <mergeCell ref="A7:I7"/>
    <mergeCell ref="D11:E11"/>
    <mergeCell ref="A9:A10"/>
    <mergeCell ref="B9:B10"/>
    <mergeCell ref="C9:C10"/>
    <mergeCell ref="D9:E10"/>
  </mergeCells>
  <printOptions horizontalCentered="1"/>
  <pageMargins left="0.35433070866141736" right="0.6692913385826772" top="0.74803149606299213" bottom="0.74803149606299213" header="0.6692913385826772" footer="0.39370078740157483"/>
  <pageSetup paperSize="5" orientation="landscape" horizontalDpi="4294967294" r:id="rId1"/>
  <headerFooter alignWithMargins="0">
    <oddFooter>&amp;L&amp;"Times New Roman,Italic"&amp;6                      Musrenbang Partsipatif Kel.Leuwigajah 2012</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7"/>
  <sheetViews>
    <sheetView showGridLines="0" zoomScale="89" zoomScaleNormal="89" workbookViewId="0">
      <pane ySplit="11" topLeftCell="A123" activePane="bottomLeft" state="frozen"/>
      <selection pane="bottomLeft" activeCell="G19" sqref="G19:H21"/>
    </sheetView>
  </sheetViews>
  <sheetFormatPr defaultRowHeight="29.25" customHeight="1" x14ac:dyDescent="0.25"/>
  <cols>
    <col min="1" max="1" width="4.85546875" style="3" customWidth="1"/>
    <col min="2" max="2" width="42.140625" style="1" customWidth="1"/>
    <col min="3" max="3" width="25.140625" style="1" customWidth="1"/>
    <col min="4" max="4" width="7.85546875" style="1" customWidth="1"/>
    <col min="5" max="5" width="4.42578125" style="1" customWidth="1"/>
    <col min="6" max="7" width="13.7109375" style="1" customWidth="1"/>
    <col min="8" max="8" width="16.28515625" style="1" customWidth="1"/>
    <col min="9" max="9" width="23.42578125" style="4" customWidth="1"/>
    <col min="10" max="16384" width="9.140625" style="2"/>
  </cols>
  <sheetData>
    <row r="1" spans="1:26" ht="12.75" customHeight="1" x14ac:dyDescent="0.25">
      <c r="A1" s="13"/>
      <c r="C1" s="434"/>
      <c r="D1" s="434"/>
      <c r="E1" s="434"/>
      <c r="F1" s="434"/>
      <c r="G1" s="434"/>
      <c r="H1" s="434"/>
      <c r="I1" s="434"/>
    </row>
    <row r="2" spans="1:26" ht="12.75" customHeight="1" x14ac:dyDescent="0.25"/>
    <row r="3" spans="1:26" ht="12.75" customHeight="1" x14ac:dyDescent="0.25">
      <c r="A3" s="411" t="s">
        <v>137</v>
      </c>
      <c r="B3" s="411"/>
      <c r="C3" s="411"/>
      <c r="D3" s="411"/>
      <c r="E3" s="411"/>
      <c r="F3" s="411"/>
      <c r="G3" s="411"/>
      <c r="H3" s="411"/>
      <c r="I3" s="411"/>
    </row>
    <row r="4" spans="1:26" ht="3.75" customHeight="1" x14ac:dyDescent="0.25">
      <c r="A4" s="412"/>
      <c r="B4" s="412"/>
      <c r="C4" s="412"/>
      <c r="D4" s="412"/>
      <c r="E4" s="412"/>
      <c r="F4" s="412"/>
      <c r="G4" s="412"/>
      <c r="H4" s="412"/>
      <c r="I4" s="412"/>
    </row>
    <row r="5" spans="1:26" ht="12.75" customHeight="1" x14ac:dyDescent="0.25">
      <c r="A5" s="456" t="s">
        <v>8</v>
      </c>
      <c r="B5" s="456"/>
      <c r="C5" s="456"/>
      <c r="D5" s="456"/>
      <c r="E5" s="456"/>
      <c r="F5" s="456"/>
      <c r="G5" s="456"/>
      <c r="H5" s="456"/>
      <c r="I5" s="456"/>
    </row>
    <row r="6" spans="1:26" ht="12.75" customHeight="1" x14ac:dyDescent="0.25">
      <c r="A6" s="456" t="s">
        <v>9</v>
      </c>
      <c r="B6" s="456"/>
      <c r="C6" s="456"/>
      <c r="D6" s="456"/>
      <c r="E6" s="456"/>
      <c r="F6" s="456"/>
      <c r="G6" s="456"/>
      <c r="H6" s="456"/>
      <c r="I6" s="456"/>
    </row>
    <row r="7" spans="1:26" ht="12.75" customHeight="1" x14ac:dyDescent="0.25">
      <c r="A7" s="456" t="s">
        <v>10</v>
      </c>
      <c r="B7" s="456"/>
      <c r="C7" s="456"/>
      <c r="D7" s="456"/>
      <c r="E7" s="456"/>
      <c r="F7" s="456"/>
      <c r="G7" s="456"/>
      <c r="H7" s="456"/>
      <c r="I7" s="456"/>
    </row>
    <row r="8" spans="1:26" ht="5.25" customHeight="1" x14ac:dyDescent="0.25"/>
    <row r="9" spans="1:26" s="5" customFormat="1" ht="12.75" customHeight="1" x14ac:dyDescent="0.25">
      <c r="A9" s="406" t="s">
        <v>2</v>
      </c>
      <c r="B9" s="406" t="s">
        <v>11</v>
      </c>
      <c r="C9" s="406" t="s">
        <v>4</v>
      </c>
      <c r="D9" s="428" t="s">
        <v>13</v>
      </c>
      <c r="E9" s="429"/>
      <c r="F9" s="425" t="s">
        <v>14</v>
      </c>
      <c r="G9" s="426"/>
      <c r="H9" s="427"/>
      <c r="I9" s="408" t="s">
        <v>5</v>
      </c>
      <c r="J9" s="2"/>
      <c r="K9" s="2"/>
      <c r="L9" s="2"/>
      <c r="M9" s="2"/>
      <c r="N9" s="2"/>
      <c r="O9" s="2"/>
      <c r="P9" s="2"/>
      <c r="Q9" s="2"/>
      <c r="R9" s="2"/>
      <c r="S9" s="2"/>
      <c r="T9" s="2"/>
      <c r="U9" s="2"/>
      <c r="V9" s="2"/>
      <c r="W9" s="2"/>
      <c r="X9" s="2"/>
      <c r="Y9" s="2"/>
      <c r="Z9" s="2"/>
    </row>
    <row r="10" spans="1:26" s="5" customFormat="1" ht="12" customHeight="1" x14ac:dyDescent="0.25">
      <c r="A10" s="406"/>
      <c r="B10" s="406"/>
      <c r="C10" s="406"/>
      <c r="D10" s="430"/>
      <c r="E10" s="431"/>
      <c r="F10" s="91" t="s">
        <v>15</v>
      </c>
      <c r="G10" s="91" t="s">
        <v>16</v>
      </c>
      <c r="H10" s="91" t="s">
        <v>17</v>
      </c>
      <c r="I10" s="408"/>
      <c r="J10" s="2"/>
      <c r="K10" s="2"/>
      <c r="L10" s="2"/>
      <c r="M10" s="2"/>
      <c r="N10" s="2"/>
      <c r="O10" s="2"/>
      <c r="P10" s="2"/>
      <c r="Q10" s="2"/>
      <c r="R10" s="2"/>
      <c r="S10" s="2"/>
      <c r="T10" s="2"/>
      <c r="U10" s="2"/>
      <c r="V10" s="2"/>
      <c r="W10" s="2"/>
      <c r="X10" s="2"/>
      <c r="Y10" s="2"/>
      <c r="Z10" s="2"/>
    </row>
    <row r="11" spans="1:26" s="6" customFormat="1" ht="15" customHeight="1" x14ac:dyDescent="0.15">
      <c r="A11" s="7">
        <v>1</v>
      </c>
      <c r="B11" s="8">
        <f>+A11+1</f>
        <v>2</v>
      </c>
      <c r="C11" s="8">
        <f>B11+1</f>
        <v>3</v>
      </c>
      <c r="D11" s="417">
        <f>+C11+1</f>
        <v>4</v>
      </c>
      <c r="E11" s="418"/>
      <c r="F11" s="8">
        <f>D11+1</f>
        <v>5</v>
      </c>
      <c r="G11" s="8">
        <f>+F11+1</f>
        <v>6</v>
      </c>
      <c r="H11" s="8">
        <f>G11+1</f>
        <v>7</v>
      </c>
      <c r="I11" s="8">
        <f>+H11+1</f>
        <v>8</v>
      </c>
    </row>
    <row r="12" spans="1:26" s="17" customFormat="1" ht="7.5" customHeight="1" x14ac:dyDescent="0.25">
      <c r="A12" s="14"/>
      <c r="B12" s="15"/>
      <c r="C12" s="14"/>
      <c r="D12" s="39"/>
      <c r="E12" s="40"/>
      <c r="F12" s="15"/>
      <c r="G12" s="15"/>
      <c r="H12" s="15"/>
      <c r="I12" s="16"/>
    </row>
    <row r="13" spans="1:26" s="21" customFormat="1" ht="15" customHeight="1" x14ac:dyDescent="0.2">
      <c r="A13" s="123" t="s">
        <v>6</v>
      </c>
      <c r="B13" s="124" t="s">
        <v>29</v>
      </c>
      <c r="C13" s="123"/>
      <c r="D13" s="125"/>
      <c r="E13" s="126"/>
      <c r="F13" s="124"/>
      <c r="G13" s="124"/>
      <c r="H13" s="127"/>
      <c r="I13" s="128"/>
    </row>
    <row r="14" spans="1:26" s="21" customFormat="1" ht="25.5" x14ac:dyDescent="0.2">
      <c r="A14" s="23">
        <v>1</v>
      </c>
      <c r="B14" s="22" t="s">
        <v>244</v>
      </c>
      <c r="C14" s="70" t="s">
        <v>245</v>
      </c>
      <c r="D14" s="95">
        <v>20</v>
      </c>
      <c r="E14" s="96" t="s">
        <v>134</v>
      </c>
      <c r="F14" s="94">
        <v>2000000</v>
      </c>
      <c r="G14" s="94">
        <v>4000000</v>
      </c>
      <c r="H14" s="94">
        <f>F14+G14</f>
        <v>6000000</v>
      </c>
      <c r="I14" s="24"/>
    </row>
    <row r="15" spans="1:26" s="21" customFormat="1" ht="25.5" x14ac:dyDescent="0.2">
      <c r="A15" s="23">
        <v>2</v>
      </c>
      <c r="B15" s="22" t="s">
        <v>246</v>
      </c>
      <c r="C15" s="70" t="s">
        <v>247</v>
      </c>
      <c r="D15" s="95">
        <v>15</v>
      </c>
      <c r="E15" s="96" t="s">
        <v>134</v>
      </c>
      <c r="F15" s="94">
        <v>800000</v>
      </c>
      <c r="G15" s="94">
        <v>2200000</v>
      </c>
      <c r="H15" s="94">
        <f>F15+G15</f>
        <v>3000000</v>
      </c>
      <c r="I15" s="24"/>
    </row>
    <row r="16" spans="1:26" s="21" customFormat="1" ht="12.75" x14ac:dyDescent="0.2">
      <c r="A16" s="23">
        <v>3</v>
      </c>
      <c r="B16" s="22" t="s">
        <v>248</v>
      </c>
      <c r="C16" s="70" t="s">
        <v>247</v>
      </c>
      <c r="D16" s="95">
        <v>8</v>
      </c>
      <c r="E16" s="96" t="s">
        <v>134</v>
      </c>
      <c r="F16" s="94">
        <v>1000000</v>
      </c>
      <c r="G16" s="94">
        <v>1500000</v>
      </c>
      <c r="H16" s="94">
        <f>F16+G16</f>
        <v>2500000</v>
      </c>
      <c r="I16" s="24"/>
    </row>
    <row r="17" spans="1:9" s="21" customFormat="1" ht="25.5" x14ac:dyDescent="0.2">
      <c r="A17" s="23">
        <v>4</v>
      </c>
      <c r="B17" s="22" t="s">
        <v>249</v>
      </c>
      <c r="C17" s="70" t="s">
        <v>250</v>
      </c>
      <c r="D17" s="95">
        <v>1</v>
      </c>
      <c r="E17" s="96" t="s">
        <v>251</v>
      </c>
      <c r="F17" s="94">
        <v>500000</v>
      </c>
      <c r="G17" s="94">
        <v>500000</v>
      </c>
      <c r="H17" s="94">
        <f>F17+G17</f>
        <v>1000000</v>
      </c>
      <c r="I17" s="24"/>
    </row>
    <row r="18" spans="1:9" s="21" customFormat="1" ht="15" customHeight="1" x14ac:dyDescent="0.2">
      <c r="A18" s="97"/>
      <c r="B18" s="98"/>
      <c r="C18" s="99"/>
      <c r="D18" s="100"/>
      <c r="E18" s="101"/>
      <c r="F18" s="98"/>
      <c r="G18" s="102"/>
      <c r="H18" s="102"/>
      <c r="I18" s="103"/>
    </row>
    <row r="19" spans="1:9" s="21" customFormat="1" ht="25.5" x14ac:dyDescent="0.2">
      <c r="A19" s="23">
        <v>1</v>
      </c>
      <c r="B19" s="22" t="s">
        <v>44</v>
      </c>
      <c r="C19" s="70" t="s">
        <v>150</v>
      </c>
      <c r="D19" s="95">
        <v>16</v>
      </c>
      <c r="E19" s="96" t="s">
        <v>134</v>
      </c>
      <c r="F19" s="22"/>
      <c r="G19" s="94">
        <v>80000000</v>
      </c>
      <c r="H19" s="94">
        <f>G19</f>
        <v>80000000</v>
      </c>
      <c r="I19" s="24"/>
    </row>
    <row r="20" spans="1:9" s="21" customFormat="1" ht="15" customHeight="1" x14ac:dyDescent="0.2">
      <c r="A20" s="23">
        <v>2</v>
      </c>
      <c r="B20" s="22" t="s">
        <v>151</v>
      </c>
      <c r="C20" s="70" t="s">
        <v>150</v>
      </c>
      <c r="D20" s="95">
        <v>16</v>
      </c>
      <c r="E20" s="96" t="s">
        <v>134</v>
      </c>
      <c r="F20" s="22"/>
      <c r="G20" s="94">
        <v>80000000</v>
      </c>
      <c r="H20" s="94">
        <f>G20</f>
        <v>80000000</v>
      </c>
      <c r="I20" s="24"/>
    </row>
    <row r="21" spans="1:9" s="21" customFormat="1" ht="25.5" x14ac:dyDescent="0.2">
      <c r="A21" s="23">
        <v>3</v>
      </c>
      <c r="B21" s="22" t="s">
        <v>146</v>
      </c>
      <c r="C21" s="70" t="s">
        <v>147</v>
      </c>
      <c r="D21" s="95">
        <v>1</v>
      </c>
      <c r="E21" s="96" t="s">
        <v>136</v>
      </c>
      <c r="F21" s="22"/>
      <c r="G21" s="94">
        <v>20000000</v>
      </c>
      <c r="H21" s="94">
        <f t="shared" ref="H21" si="0">D21*G21</f>
        <v>20000000</v>
      </c>
      <c r="I21" s="24"/>
    </row>
    <row r="22" spans="1:9" s="21" customFormat="1" ht="15" customHeight="1" x14ac:dyDescent="0.2">
      <c r="A22" s="97"/>
      <c r="B22" s="98"/>
      <c r="C22" s="99"/>
      <c r="D22" s="100"/>
      <c r="E22" s="101"/>
      <c r="F22" s="98"/>
      <c r="G22" s="102"/>
      <c r="H22" s="102"/>
      <c r="I22" s="103"/>
    </row>
    <row r="23" spans="1:9" s="21" customFormat="1" ht="25.5" x14ac:dyDescent="0.2">
      <c r="A23" s="23">
        <v>1</v>
      </c>
      <c r="B23" s="22" t="s">
        <v>44</v>
      </c>
      <c r="C23" s="70" t="s">
        <v>228</v>
      </c>
      <c r="D23" s="95">
        <v>11</v>
      </c>
      <c r="E23" s="96" t="s">
        <v>134</v>
      </c>
      <c r="F23" s="22"/>
      <c r="G23" s="94">
        <v>5000000</v>
      </c>
      <c r="H23" s="94">
        <f>D23*G23</f>
        <v>55000000</v>
      </c>
      <c r="I23" s="24"/>
    </row>
    <row r="24" spans="1:9" s="21" customFormat="1" ht="12.75" x14ac:dyDescent="0.2">
      <c r="A24" s="23">
        <v>2</v>
      </c>
      <c r="B24" s="22" t="s">
        <v>229</v>
      </c>
      <c r="C24" s="70" t="s">
        <v>230</v>
      </c>
      <c r="D24" s="95">
        <v>3</v>
      </c>
      <c r="E24" s="96" t="s">
        <v>134</v>
      </c>
      <c r="F24" s="22"/>
      <c r="G24" s="94">
        <v>5000000</v>
      </c>
      <c r="H24" s="94">
        <f>D24*G24</f>
        <v>15000000</v>
      </c>
      <c r="I24" s="24"/>
    </row>
    <row r="25" spans="1:9" s="21" customFormat="1" ht="38.25" x14ac:dyDescent="0.2">
      <c r="A25" s="23">
        <v>3</v>
      </c>
      <c r="B25" s="22" t="s">
        <v>45</v>
      </c>
      <c r="C25" s="70" t="s">
        <v>231</v>
      </c>
      <c r="D25" s="95">
        <v>3</v>
      </c>
      <c r="E25" s="96" t="s">
        <v>136</v>
      </c>
      <c r="F25" s="22"/>
      <c r="G25" s="94">
        <v>15000000</v>
      </c>
      <c r="H25" s="94">
        <f t="shared" ref="H25:H27" si="1">D25*G25</f>
        <v>45000000</v>
      </c>
      <c r="I25" s="24"/>
    </row>
    <row r="26" spans="1:9" s="21" customFormat="1" ht="12.75" x14ac:dyDescent="0.2">
      <c r="A26" s="23">
        <v>4</v>
      </c>
      <c r="B26" s="22" t="s">
        <v>232</v>
      </c>
      <c r="C26" s="70" t="s">
        <v>233</v>
      </c>
      <c r="D26" s="95">
        <v>5</v>
      </c>
      <c r="E26" s="96" t="s">
        <v>134</v>
      </c>
      <c r="F26" s="22"/>
      <c r="G26" s="94">
        <v>500000</v>
      </c>
      <c r="H26" s="94">
        <f t="shared" si="1"/>
        <v>2500000</v>
      </c>
      <c r="I26" s="24"/>
    </row>
    <row r="27" spans="1:9" s="21" customFormat="1" ht="12.75" x14ac:dyDescent="0.2">
      <c r="A27" s="23">
        <v>5</v>
      </c>
      <c r="B27" s="22" t="s">
        <v>144</v>
      </c>
      <c r="C27" s="70" t="s">
        <v>123</v>
      </c>
      <c r="D27" s="95">
        <v>5</v>
      </c>
      <c r="E27" s="96" t="s">
        <v>134</v>
      </c>
      <c r="F27" s="22"/>
      <c r="G27" s="94">
        <v>500000</v>
      </c>
      <c r="H27" s="94">
        <f t="shared" si="1"/>
        <v>2500000</v>
      </c>
      <c r="I27" s="24"/>
    </row>
    <row r="28" spans="1:9" s="21" customFormat="1" ht="12.75" x14ac:dyDescent="0.2">
      <c r="A28" s="97"/>
      <c r="B28" s="98"/>
      <c r="C28" s="99"/>
      <c r="D28" s="100"/>
      <c r="E28" s="101"/>
      <c r="F28" s="98"/>
      <c r="G28" s="102"/>
      <c r="H28" s="102"/>
      <c r="I28" s="103"/>
    </row>
    <row r="29" spans="1:9" s="21" customFormat="1" ht="25.5" x14ac:dyDescent="0.2">
      <c r="A29" s="23">
        <v>1</v>
      </c>
      <c r="B29" s="22" t="s">
        <v>44</v>
      </c>
      <c r="C29" s="70" t="s">
        <v>159</v>
      </c>
      <c r="D29" s="95">
        <v>30</v>
      </c>
      <c r="E29" s="96" t="s">
        <v>134</v>
      </c>
      <c r="F29" s="22"/>
      <c r="G29" s="94">
        <v>5000000</v>
      </c>
      <c r="H29" s="94">
        <f>D29*G29</f>
        <v>150000000</v>
      </c>
      <c r="I29" s="24"/>
    </row>
    <row r="30" spans="1:9" s="21" customFormat="1" ht="38.25" x14ac:dyDescent="0.2">
      <c r="A30" s="23">
        <v>2</v>
      </c>
      <c r="B30" s="22" t="s">
        <v>45</v>
      </c>
      <c r="C30" s="70" t="s">
        <v>154</v>
      </c>
      <c r="D30" s="95">
        <v>1</v>
      </c>
      <c r="E30" s="96" t="s">
        <v>136</v>
      </c>
      <c r="F30" s="22"/>
      <c r="G30" s="94">
        <v>15000000</v>
      </c>
      <c r="H30" s="94">
        <f t="shared" ref="H30" si="2">D30*G30</f>
        <v>15000000</v>
      </c>
      <c r="I30" s="24"/>
    </row>
    <row r="31" spans="1:9" s="21" customFormat="1" ht="12.75" x14ac:dyDescent="0.2">
      <c r="A31" s="97"/>
      <c r="B31" s="98"/>
      <c r="C31" s="99"/>
      <c r="D31" s="100"/>
      <c r="E31" s="101"/>
      <c r="F31" s="98"/>
      <c r="G31" s="102"/>
      <c r="H31" s="102"/>
      <c r="I31" s="103"/>
    </row>
    <row r="32" spans="1:9" s="21" customFormat="1" ht="25.5" x14ac:dyDescent="0.2">
      <c r="A32" s="23">
        <v>1</v>
      </c>
      <c r="B32" s="22" t="s">
        <v>44</v>
      </c>
      <c r="C32" s="70" t="s">
        <v>177</v>
      </c>
      <c r="D32" s="95">
        <v>20</v>
      </c>
      <c r="E32" s="96" t="s">
        <v>134</v>
      </c>
      <c r="F32" s="22"/>
      <c r="G32" s="94">
        <v>5000000</v>
      </c>
      <c r="H32" s="94">
        <f>D32*G32</f>
        <v>100000000</v>
      </c>
      <c r="I32" s="24"/>
    </row>
    <row r="33" spans="1:9" s="21" customFormat="1" ht="38.25" x14ac:dyDescent="0.2">
      <c r="A33" s="23">
        <v>2</v>
      </c>
      <c r="B33" s="22" t="s">
        <v>45</v>
      </c>
      <c r="C33" s="70" t="s">
        <v>178</v>
      </c>
      <c r="D33" s="95">
        <v>1</v>
      </c>
      <c r="E33" s="96" t="s">
        <v>136</v>
      </c>
      <c r="F33" s="22"/>
      <c r="G33" s="94">
        <v>200000000</v>
      </c>
      <c r="H33" s="94">
        <f t="shared" ref="H33:H35" si="3">D33*G33</f>
        <v>200000000</v>
      </c>
      <c r="I33" s="24"/>
    </row>
    <row r="34" spans="1:9" s="21" customFormat="1" ht="25.5" x14ac:dyDescent="0.2">
      <c r="A34" s="23">
        <v>3</v>
      </c>
      <c r="B34" s="22" t="s">
        <v>180</v>
      </c>
      <c r="C34" s="70" t="s">
        <v>179</v>
      </c>
      <c r="D34" s="95">
        <v>3</v>
      </c>
      <c r="E34" s="96" t="s">
        <v>170</v>
      </c>
      <c r="F34" s="22"/>
      <c r="G34" s="94">
        <v>5000000</v>
      </c>
      <c r="H34" s="94">
        <f t="shared" si="3"/>
        <v>15000000</v>
      </c>
      <c r="I34" s="24"/>
    </row>
    <row r="35" spans="1:9" s="21" customFormat="1" ht="12.75" x14ac:dyDescent="0.2">
      <c r="A35" s="23">
        <v>4</v>
      </c>
      <c r="B35" s="22" t="s">
        <v>181</v>
      </c>
      <c r="C35" s="70" t="s">
        <v>182</v>
      </c>
      <c r="D35" s="95">
        <v>1</v>
      </c>
      <c r="E35" s="96" t="s">
        <v>170</v>
      </c>
      <c r="F35" s="22"/>
      <c r="G35" s="94">
        <v>25000000</v>
      </c>
      <c r="H35" s="94">
        <f t="shared" si="3"/>
        <v>25000000</v>
      </c>
      <c r="I35" s="24"/>
    </row>
    <row r="36" spans="1:9" s="21" customFormat="1" ht="12.75" x14ac:dyDescent="0.2">
      <c r="A36" s="97"/>
      <c r="B36" s="98"/>
      <c r="C36" s="99"/>
      <c r="D36" s="100"/>
      <c r="E36" s="101"/>
      <c r="F36" s="98"/>
      <c r="G36" s="102"/>
      <c r="H36" s="102"/>
      <c r="I36" s="103"/>
    </row>
    <row r="37" spans="1:9" s="21" customFormat="1" ht="12.75" x14ac:dyDescent="0.2">
      <c r="A37" s="23">
        <v>1</v>
      </c>
      <c r="B37" s="22" t="s">
        <v>291</v>
      </c>
      <c r="C37" s="70" t="s">
        <v>292</v>
      </c>
      <c r="D37" s="95">
        <v>4</v>
      </c>
      <c r="E37" s="96" t="s">
        <v>136</v>
      </c>
      <c r="F37" s="94">
        <v>500000</v>
      </c>
      <c r="G37" s="94">
        <v>3500000</v>
      </c>
      <c r="H37" s="94">
        <f>SUM(F37:G37)</f>
        <v>4000000</v>
      </c>
      <c r="I37" s="24"/>
    </row>
    <row r="38" spans="1:9" s="21" customFormat="1" ht="12.75" x14ac:dyDescent="0.2">
      <c r="A38" s="23">
        <v>2</v>
      </c>
      <c r="B38" s="22" t="s">
        <v>293</v>
      </c>
      <c r="C38" s="70" t="s">
        <v>292</v>
      </c>
      <c r="D38" s="95">
        <v>1</v>
      </c>
      <c r="E38" s="96" t="s">
        <v>251</v>
      </c>
      <c r="F38" s="94">
        <v>1000000</v>
      </c>
      <c r="G38" s="94">
        <v>9000000</v>
      </c>
      <c r="H38" s="94">
        <f>SUM(F38:G38)</f>
        <v>10000000</v>
      </c>
      <c r="I38" s="24"/>
    </row>
    <row r="39" spans="1:9" s="21" customFormat="1" ht="12.75" x14ac:dyDescent="0.2">
      <c r="A39" s="23">
        <v>3</v>
      </c>
      <c r="B39" s="22" t="s">
        <v>294</v>
      </c>
      <c r="C39" s="70" t="s">
        <v>292</v>
      </c>
      <c r="D39" s="95">
        <v>1</v>
      </c>
      <c r="E39" s="96" t="s">
        <v>136</v>
      </c>
      <c r="F39" s="94">
        <v>500000</v>
      </c>
      <c r="G39" s="94">
        <v>1500000</v>
      </c>
      <c r="H39" s="94">
        <f>SUM(F39:G39)</f>
        <v>2000000</v>
      </c>
      <c r="I39" s="24"/>
    </row>
    <row r="40" spans="1:9" s="21" customFormat="1" ht="25.5" x14ac:dyDescent="0.2">
      <c r="A40" s="23">
        <v>4</v>
      </c>
      <c r="B40" s="22" t="s">
        <v>44</v>
      </c>
      <c r="C40" s="70" t="s">
        <v>295</v>
      </c>
      <c r="D40" s="95">
        <v>15</v>
      </c>
      <c r="E40" s="96" t="s">
        <v>134</v>
      </c>
      <c r="F40" s="22"/>
      <c r="G40" s="94">
        <v>9000000</v>
      </c>
      <c r="H40" s="94">
        <v>9000000</v>
      </c>
      <c r="I40" s="24"/>
    </row>
    <row r="41" spans="1:9" s="21" customFormat="1" ht="12.75" x14ac:dyDescent="0.2">
      <c r="A41" s="23">
        <v>5</v>
      </c>
      <c r="B41" s="22" t="s">
        <v>296</v>
      </c>
      <c r="C41" s="70" t="s">
        <v>297</v>
      </c>
      <c r="D41" s="95">
        <v>1</v>
      </c>
      <c r="E41" s="96" t="s">
        <v>251</v>
      </c>
      <c r="F41" s="94">
        <v>200000</v>
      </c>
      <c r="G41" s="94">
        <v>1800000</v>
      </c>
      <c r="H41" s="94">
        <f>SUM(F41:G41)</f>
        <v>2000000</v>
      </c>
      <c r="I41" s="24"/>
    </row>
    <row r="42" spans="1:9" s="21" customFormat="1" ht="12.75" x14ac:dyDescent="0.2">
      <c r="A42" s="23">
        <v>6</v>
      </c>
      <c r="B42" s="22" t="s">
        <v>298</v>
      </c>
      <c r="C42" s="70" t="s">
        <v>297</v>
      </c>
      <c r="D42" s="95">
        <v>1</v>
      </c>
      <c r="E42" s="96" t="s">
        <v>251</v>
      </c>
      <c r="F42" s="94">
        <v>500000</v>
      </c>
      <c r="G42" s="94">
        <v>7000000</v>
      </c>
      <c r="H42" s="94">
        <f>SUM(F42:G42)</f>
        <v>7500000</v>
      </c>
      <c r="I42" s="24"/>
    </row>
    <row r="43" spans="1:9" s="21" customFormat="1" ht="12.75" x14ac:dyDescent="0.2">
      <c r="A43" s="23">
        <v>7</v>
      </c>
      <c r="B43" s="22" t="s">
        <v>313</v>
      </c>
      <c r="C43" s="70" t="s">
        <v>297</v>
      </c>
      <c r="D43" s="95"/>
      <c r="E43" s="96"/>
      <c r="F43" s="94"/>
      <c r="G43" s="94"/>
      <c r="H43" s="94"/>
      <c r="I43" s="24"/>
    </row>
    <row r="44" spans="1:9" s="21" customFormat="1" ht="12.75" x14ac:dyDescent="0.2">
      <c r="A44" s="23">
        <v>8</v>
      </c>
      <c r="B44" s="22" t="s">
        <v>314</v>
      </c>
      <c r="C44" s="70" t="s">
        <v>297</v>
      </c>
      <c r="D44" s="95"/>
      <c r="E44" s="96"/>
      <c r="F44" s="94"/>
      <c r="G44" s="94"/>
      <c r="H44" s="94"/>
      <c r="I44" s="24"/>
    </row>
    <row r="45" spans="1:9" s="21" customFormat="1" ht="12.75" x14ac:dyDescent="0.2">
      <c r="A45" s="97"/>
      <c r="B45" s="98"/>
      <c r="C45" s="99"/>
      <c r="D45" s="100"/>
      <c r="E45" s="101"/>
      <c r="F45" s="98"/>
      <c r="G45" s="102"/>
      <c r="H45" s="102"/>
      <c r="I45" s="103"/>
    </row>
    <row r="46" spans="1:9" s="21" customFormat="1" ht="25.5" x14ac:dyDescent="0.2">
      <c r="A46" s="23">
        <v>1</v>
      </c>
      <c r="B46" s="22" t="s">
        <v>44</v>
      </c>
      <c r="C46" s="70" t="s">
        <v>162</v>
      </c>
      <c r="D46" s="95">
        <v>15</v>
      </c>
      <c r="E46" s="96" t="s">
        <v>134</v>
      </c>
      <c r="F46" s="22"/>
      <c r="G46" s="94">
        <v>5000000</v>
      </c>
      <c r="H46" s="94">
        <f>D46*G46</f>
        <v>75000000</v>
      </c>
      <c r="I46" s="24"/>
    </row>
    <row r="47" spans="1:9" s="21" customFormat="1" ht="25.5" x14ac:dyDescent="0.2">
      <c r="A47" s="23">
        <v>2</v>
      </c>
      <c r="B47" s="22" t="s">
        <v>160</v>
      </c>
      <c r="C47" s="70" t="s">
        <v>161</v>
      </c>
      <c r="D47" s="95">
        <v>2</v>
      </c>
      <c r="E47" s="96" t="s">
        <v>136</v>
      </c>
      <c r="F47" s="22"/>
      <c r="G47" s="94">
        <v>15000000</v>
      </c>
      <c r="H47" s="94">
        <f t="shared" ref="H47" si="4">D47*G47</f>
        <v>30000000</v>
      </c>
      <c r="I47" s="24"/>
    </row>
    <row r="48" spans="1:9" s="21" customFormat="1" ht="12.75" x14ac:dyDescent="0.2">
      <c r="A48" s="97"/>
      <c r="B48" s="98"/>
      <c r="C48" s="99"/>
      <c r="D48" s="100"/>
      <c r="E48" s="101"/>
      <c r="F48" s="98"/>
      <c r="G48" s="102"/>
      <c r="H48" s="102"/>
      <c r="I48" s="103"/>
    </row>
    <row r="49" spans="1:9" s="21" customFormat="1" ht="25.5" x14ac:dyDescent="0.2">
      <c r="A49" s="23">
        <v>1</v>
      </c>
      <c r="B49" s="22" t="s">
        <v>44</v>
      </c>
      <c r="C49" s="70" t="s">
        <v>252</v>
      </c>
      <c r="D49" s="95">
        <v>10</v>
      </c>
      <c r="E49" s="96" t="s">
        <v>134</v>
      </c>
      <c r="F49" s="94">
        <v>2000000</v>
      </c>
      <c r="G49" s="94">
        <v>6000000</v>
      </c>
      <c r="H49" s="94">
        <f>G49+F49</f>
        <v>8000000</v>
      </c>
      <c r="I49" s="24"/>
    </row>
    <row r="50" spans="1:9" s="21" customFormat="1" ht="12.75" x14ac:dyDescent="0.2">
      <c r="A50" s="23">
        <v>2</v>
      </c>
      <c r="B50" s="22" t="s">
        <v>253</v>
      </c>
      <c r="C50" s="70" t="s">
        <v>254</v>
      </c>
      <c r="D50" s="95">
        <v>30</v>
      </c>
      <c r="E50" s="96" t="s">
        <v>134</v>
      </c>
      <c r="F50" s="94">
        <v>3000000</v>
      </c>
      <c r="G50" s="94">
        <v>10000000</v>
      </c>
      <c r="H50" s="94">
        <f>G50+F50</f>
        <v>13000000</v>
      </c>
      <c r="I50" s="24"/>
    </row>
    <row r="51" spans="1:9" s="21" customFormat="1" ht="12.75" x14ac:dyDescent="0.2">
      <c r="A51" s="23">
        <v>3</v>
      </c>
      <c r="B51" s="22" t="s">
        <v>255</v>
      </c>
      <c r="C51" s="70" t="s">
        <v>256</v>
      </c>
      <c r="D51" s="95">
        <v>1</v>
      </c>
      <c r="E51" s="96" t="s">
        <v>251</v>
      </c>
      <c r="F51" s="94">
        <v>2000000</v>
      </c>
      <c r="G51" s="94">
        <v>15000000</v>
      </c>
      <c r="H51" s="94">
        <f>G51+F51</f>
        <v>17000000</v>
      </c>
      <c r="I51" s="24"/>
    </row>
    <row r="52" spans="1:9" s="21" customFormat="1" ht="12.75" x14ac:dyDescent="0.2">
      <c r="A52" s="137"/>
      <c r="B52" s="138"/>
      <c r="C52" s="139"/>
      <c r="D52" s="140"/>
      <c r="E52" s="141"/>
      <c r="F52" s="142"/>
      <c r="G52" s="142"/>
      <c r="H52" s="142"/>
      <c r="I52" s="143"/>
    </row>
    <row r="53" spans="1:9" s="21" customFormat="1" ht="25.5" x14ac:dyDescent="0.2">
      <c r="A53" s="23">
        <v>1</v>
      </c>
      <c r="B53" s="22" t="s">
        <v>44</v>
      </c>
      <c r="C53" s="70" t="s">
        <v>205</v>
      </c>
      <c r="D53" s="95">
        <v>15</v>
      </c>
      <c r="E53" s="96" t="s">
        <v>134</v>
      </c>
      <c r="F53" s="22"/>
      <c r="G53" s="94">
        <v>5000000</v>
      </c>
      <c r="H53" s="94">
        <f>D53*G53</f>
        <v>75000000</v>
      </c>
      <c r="I53" s="24"/>
    </row>
    <row r="54" spans="1:9" s="21" customFormat="1" ht="25.5" x14ac:dyDescent="0.2">
      <c r="A54" s="23">
        <v>2</v>
      </c>
      <c r="B54" s="22" t="s">
        <v>160</v>
      </c>
      <c r="C54" s="70"/>
      <c r="D54" s="95"/>
      <c r="E54" s="96"/>
      <c r="F54" s="22"/>
      <c r="G54" s="94"/>
      <c r="H54" s="94"/>
      <c r="I54" s="24"/>
    </row>
    <row r="55" spans="1:9" s="21" customFormat="1" ht="12.75" x14ac:dyDescent="0.2">
      <c r="A55" s="97"/>
      <c r="B55" s="98"/>
      <c r="C55" s="99"/>
      <c r="D55" s="100"/>
      <c r="E55" s="101"/>
      <c r="F55" s="98"/>
      <c r="G55" s="102"/>
      <c r="H55" s="102"/>
      <c r="I55" s="103"/>
    </row>
    <row r="56" spans="1:9" s="21" customFormat="1" ht="12.75" x14ac:dyDescent="0.2">
      <c r="A56" s="23">
        <v>1</v>
      </c>
      <c r="B56" s="22" t="s">
        <v>207</v>
      </c>
      <c r="C56" s="70" t="s">
        <v>208</v>
      </c>
      <c r="D56" s="95">
        <v>2</v>
      </c>
      <c r="E56" s="96" t="s">
        <v>136</v>
      </c>
      <c r="F56" s="22"/>
      <c r="G56" s="94">
        <v>5000000</v>
      </c>
      <c r="H56" s="94">
        <f>D56*G56</f>
        <v>10000000</v>
      </c>
      <c r="I56" s="24"/>
    </row>
    <row r="57" spans="1:9" s="21" customFormat="1" ht="12.75" x14ac:dyDescent="0.2">
      <c r="A57" s="23">
        <v>2</v>
      </c>
      <c r="B57" s="22" t="s">
        <v>209</v>
      </c>
      <c r="C57" s="70" t="s">
        <v>210</v>
      </c>
      <c r="D57" s="95">
        <v>10</v>
      </c>
      <c r="E57" s="96" t="s">
        <v>134</v>
      </c>
      <c r="F57" s="22"/>
      <c r="G57" s="94">
        <v>1000000</v>
      </c>
      <c r="H57" s="94">
        <f t="shared" ref="H57:H59" si="5">D57*G57</f>
        <v>10000000</v>
      </c>
      <c r="I57" s="24"/>
    </row>
    <row r="58" spans="1:9" s="21" customFormat="1" ht="25.5" x14ac:dyDescent="0.2">
      <c r="A58" s="23">
        <v>3</v>
      </c>
      <c r="B58" s="22" t="s">
        <v>44</v>
      </c>
      <c r="C58" s="70" t="s">
        <v>211</v>
      </c>
      <c r="D58" s="95">
        <v>10</v>
      </c>
      <c r="E58" s="96" t="s">
        <v>134</v>
      </c>
      <c r="F58" s="22"/>
      <c r="G58" s="94">
        <v>1000000</v>
      </c>
      <c r="H58" s="94">
        <f t="shared" si="5"/>
        <v>10000000</v>
      </c>
      <c r="I58" s="24"/>
    </row>
    <row r="59" spans="1:9" s="21" customFormat="1" ht="25.5" x14ac:dyDescent="0.2">
      <c r="A59" s="23">
        <v>4</v>
      </c>
      <c r="B59" s="22" t="s">
        <v>212</v>
      </c>
      <c r="C59" s="70" t="s">
        <v>213</v>
      </c>
      <c r="D59" s="95">
        <v>3</v>
      </c>
      <c r="E59" s="96" t="s">
        <v>136</v>
      </c>
      <c r="F59" s="22"/>
      <c r="G59" s="94">
        <v>6666666.7000000002</v>
      </c>
      <c r="H59" s="94">
        <f t="shared" si="5"/>
        <v>20000000.100000001</v>
      </c>
      <c r="I59" s="24"/>
    </row>
    <row r="60" spans="1:9" s="21" customFormat="1" ht="12.75" x14ac:dyDescent="0.2">
      <c r="A60" s="97"/>
      <c r="B60" s="98"/>
      <c r="C60" s="99"/>
      <c r="D60" s="100"/>
      <c r="E60" s="101"/>
      <c r="F60" s="98"/>
      <c r="G60" s="102"/>
      <c r="H60" s="102"/>
      <c r="I60" s="103"/>
    </row>
    <row r="61" spans="1:9" s="21" customFormat="1" ht="15" customHeight="1" x14ac:dyDescent="0.2">
      <c r="A61" s="123" t="s">
        <v>28</v>
      </c>
      <c r="B61" s="124" t="s">
        <v>37</v>
      </c>
      <c r="C61" s="129"/>
      <c r="D61" s="130"/>
      <c r="E61" s="131"/>
      <c r="F61" s="132"/>
      <c r="G61" s="132"/>
      <c r="H61" s="133"/>
      <c r="I61" s="135"/>
    </row>
    <row r="62" spans="1:9" s="21" customFormat="1" ht="15" customHeight="1" x14ac:dyDescent="0.2">
      <c r="A62" s="92">
        <v>1</v>
      </c>
      <c r="B62" s="74" t="s">
        <v>257</v>
      </c>
      <c r="C62" s="70" t="s">
        <v>258</v>
      </c>
      <c r="D62" s="43">
        <v>1</v>
      </c>
      <c r="E62" s="35" t="s">
        <v>251</v>
      </c>
      <c r="F62" s="94">
        <v>1000000</v>
      </c>
      <c r="G62" s="94">
        <v>1000000</v>
      </c>
      <c r="H62" s="94">
        <f>G62+F62</f>
        <v>2000000</v>
      </c>
      <c r="I62" s="24"/>
    </row>
    <row r="63" spans="1:9" s="21" customFormat="1" ht="15" customHeight="1" x14ac:dyDescent="0.2">
      <c r="A63" s="23" t="s">
        <v>129</v>
      </c>
      <c r="B63" s="74" t="s">
        <v>128</v>
      </c>
      <c r="C63" s="70" t="s">
        <v>258</v>
      </c>
      <c r="D63" s="43">
        <v>9</v>
      </c>
      <c r="E63" s="35" t="s">
        <v>134</v>
      </c>
      <c r="F63" s="94">
        <v>10000000</v>
      </c>
      <c r="G63" s="94">
        <v>10000000</v>
      </c>
      <c r="H63" s="94">
        <f>G63+F63</f>
        <v>20000000</v>
      </c>
      <c r="I63" s="24"/>
    </row>
    <row r="64" spans="1:9" s="21" customFormat="1" ht="15" customHeight="1" x14ac:dyDescent="0.2">
      <c r="A64" s="23">
        <v>3</v>
      </c>
      <c r="B64" s="74" t="s">
        <v>259</v>
      </c>
      <c r="C64" s="70" t="s">
        <v>258</v>
      </c>
      <c r="D64" s="43">
        <v>9</v>
      </c>
      <c r="E64" s="35" t="s">
        <v>136</v>
      </c>
      <c r="F64" s="94">
        <v>5000000</v>
      </c>
      <c r="G64" s="94">
        <v>40000000</v>
      </c>
      <c r="H64" s="94">
        <f>G64+F64</f>
        <v>45000000</v>
      </c>
      <c r="I64" s="24"/>
    </row>
    <row r="65" spans="1:9" s="21" customFormat="1" ht="15" customHeight="1" x14ac:dyDescent="0.2">
      <c r="A65" s="97"/>
      <c r="B65" s="98"/>
      <c r="C65" s="99"/>
      <c r="D65" s="100"/>
      <c r="E65" s="101"/>
      <c r="F65" s="98"/>
      <c r="G65" s="102"/>
      <c r="H65" s="102"/>
      <c r="I65" s="103"/>
    </row>
    <row r="66" spans="1:9" s="21" customFormat="1" ht="15" customHeight="1" x14ac:dyDescent="0.2">
      <c r="A66" s="92">
        <v>1</v>
      </c>
      <c r="B66" s="74" t="s">
        <v>128</v>
      </c>
      <c r="C66" s="70" t="s">
        <v>150</v>
      </c>
      <c r="D66" s="43">
        <v>20</v>
      </c>
      <c r="E66" s="35" t="s">
        <v>134</v>
      </c>
      <c r="F66" s="22"/>
      <c r="G66" s="94">
        <v>50000</v>
      </c>
      <c r="H66" s="94">
        <f>D66*G66</f>
        <v>1000000</v>
      </c>
      <c r="I66" s="24"/>
    </row>
    <row r="67" spans="1:9" s="21" customFormat="1" ht="15" customHeight="1" x14ac:dyDescent="0.2">
      <c r="A67" s="23" t="s">
        <v>129</v>
      </c>
      <c r="B67" s="22" t="s">
        <v>135</v>
      </c>
      <c r="C67" s="70" t="s">
        <v>150</v>
      </c>
      <c r="D67" s="43">
        <v>20</v>
      </c>
      <c r="E67" s="35" t="s">
        <v>134</v>
      </c>
      <c r="F67" s="22"/>
      <c r="G67" s="94">
        <v>50000</v>
      </c>
      <c r="H67" s="94">
        <f>D67*G67</f>
        <v>1000000</v>
      </c>
      <c r="I67" s="24"/>
    </row>
    <row r="68" spans="1:9" s="21" customFormat="1" ht="15" customHeight="1" x14ac:dyDescent="0.2">
      <c r="A68" s="97"/>
      <c r="B68" s="98"/>
      <c r="C68" s="99"/>
      <c r="D68" s="104"/>
      <c r="E68" s="105"/>
      <c r="F68" s="98"/>
      <c r="G68" s="102"/>
      <c r="H68" s="102"/>
      <c r="I68" s="103"/>
    </row>
    <row r="69" spans="1:9" s="21" customFormat="1" ht="15" customHeight="1" x14ac:dyDescent="0.2">
      <c r="A69" s="92">
        <v>1</v>
      </c>
      <c r="B69" s="74" t="s">
        <v>128</v>
      </c>
      <c r="C69" s="70" t="s">
        <v>234</v>
      </c>
      <c r="D69" s="43">
        <v>20</v>
      </c>
      <c r="E69" s="35" t="s">
        <v>134</v>
      </c>
      <c r="F69" s="22"/>
      <c r="G69" s="94">
        <v>50000</v>
      </c>
      <c r="H69" s="94">
        <f>D69*G69</f>
        <v>1000000</v>
      </c>
      <c r="I69" s="24"/>
    </row>
    <row r="70" spans="1:9" s="21" customFormat="1" ht="15" customHeight="1" x14ac:dyDescent="0.2">
      <c r="A70" s="97"/>
      <c r="B70" s="97"/>
      <c r="C70" s="99"/>
      <c r="D70" s="104"/>
      <c r="E70" s="105"/>
      <c r="F70" s="98"/>
      <c r="G70" s="102"/>
      <c r="H70" s="102"/>
      <c r="I70" s="103"/>
    </row>
    <row r="71" spans="1:9" s="21" customFormat="1" ht="15" customHeight="1" x14ac:dyDescent="0.2">
      <c r="A71" s="92">
        <v>1</v>
      </c>
      <c r="B71" s="74" t="s">
        <v>128</v>
      </c>
      <c r="C71" s="70" t="s">
        <v>153</v>
      </c>
      <c r="D71" s="43">
        <v>30</v>
      </c>
      <c r="E71" s="35" t="s">
        <v>134</v>
      </c>
      <c r="F71" s="22"/>
      <c r="G71" s="94">
        <v>50000</v>
      </c>
      <c r="H71" s="94">
        <f>D71*G71</f>
        <v>1500000</v>
      </c>
      <c r="I71" s="24"/>
    </row>
    <row r="72" spans="1:9" s="21" customFormat="1" ht="15" customHeight="1" x14ac:dyDescent="0.2">
      <c r="A72" s="23" t="s">
        <v>129</v>
      </c>
      <c r="B72" s="22" t="s">
        <v>135</v>
      </c>
      <c r="C72" s="70" t="s">
        <v>153</v>
      </c>
      <c r="D72" s="43">
        <v>30</v>
      </c>
      <c r="E72" s="35" t="s">
        <v>134</v>
      </c>
      <c r="F72" s="22"/>
      <c r="G72" s="94">
        <v>50000</v>
      </c>
      <c r="H72" s="94">
        <f>D72*G72</f>
        <v>1500000</v>
      </c>
      <c r="I72" s="24"/>
    </row>
    <row r="73" spans="1:9" s="21" customFormat="1" ht="15" customHeight="1" x14ac:dyDescent="0.2">
      <c r="A73" s="97"/>
      <c r="B73" s="97"/>
      <c r="C73" s="99"/>
      <c r="D73" s="104"/>
      <c r="E73" s="105"/>
      <c r="F73" s="98"/>
      <c r="G73" s="102"/>
      <c r="H73" s="102"/>
      <c r="I73" s="103"/>
    </row>
    <row r="74" spans="1:9" s="117" customFormat="1" ht="15" customHeight="1" x14ac:dyDescent="0.25">
      <c r="A74" s="23">
        <v>1</v>
      </c>
      <c r="B74" s="22" t="s">
        <v>128</v>
      </c>
      <c r="C74" s="22" t="s">
        <v>177</v>
      </c>
      <c r="D74" s="43">
        <v>15</v>
      </c>
      <c r="E74" s="35" t="s">
        <v>134</v>
      </c>
      <c r="F74" s="22"/>
      <c r="G74" s="94">
        <v>50000</v>
      </c>
      <c r="H74" s="94">
        <f>D74*G74</f>
        <v>750000</v>
      </c>
      <c r="I74" s="24"/>
    </row>
    <row r="75" spans="1:9" s="117" customFormat="1" ht="15" customHeight="1" x14ac:dyDescent="0.25">
      <c r="A75" s="23">
        <v>2</v>
      </c>
      <c r="B75" s="22" t="s">
        <v>135</v>
      </c>
      <c r="C75" s="22" t="s">
        <v>177</v>
      </c>
      <c r="D75" s="43">
        <v>2</v>
      </c>
      <c r="E75" s="35" t="s">
        <v>183</v>
      </c>
      <c r="F75" s="22"/>
      <c r="G75" s="94">
        <v>2500000</v>
      </c>
      <c r="H75" s="94">
        <f>D75*G75</f>
        <v>5000000</v>
      </c>
      <c r="I75" s="24"/>
    </row>
    <row r="76" spans="1:9" s="117" customFormat="1" ht="25.5" customHeight="1" x14ac:dyDescent="0.25">
      <c r="A76" s="23">
        <v>3</v>
      </c>
      <c r="B76" s="22" t="s">
        <v>184</v>
      </c>
      <c r="C76" s="22" t="s">
        <v>177</v>
      </c>
      <c r="D76" s="43">
        <v>1</v>
      </c>
      <c r="E76" s="35" t="s">
        <v>183</v>
      </c>
      <c r="F76" s="22"/>
      <c r="G76" s="94">
        <v>5000000</v>
      </c>
      <c r="H76" s="94">
        <f>D76*G76</f>
        <v>5000000</v>
      </c>
      <c r="I76" s="24"/>
    </row>
    <row r="77" spans="1:9" s="117" customFormat="1" ht="25.5" customHeight="1" x14ac:dyDescent="0.25">
      <c r="A77" s="23">
        <v>4</v>
      </c>
      <c r="B77" s="22" t="s">
        <v>185</v>
      </c>
      <c r="C77" s="22" t="s">
        <v>182</v>
      </c>
      <c r="D77" s="43">
        <v>1</v>
      </c>
      <c r="E77" s="35" t="s">
        <v>183</v>
      </c>
      <c r="F77" s="22"/>
      <c r="G77" s="94">
        <v>5000000</v>
      </c>
      <c r="H77" s="94">
        <f>D77*G77</f>
        <v>5000000</v>
      </c>
      <c r="I77" s="24"/>
    </row>
    <row r="78" spans="1:9" s="21" customFormat="1" ht="15" customHeight="1" x14ac:dyDescent="0.2">
      <c r="A78" s="97"/>
      <c r="B78" s="97"/>
      <c r="C78" s="99"/>
      <c r="D78" s="104"/>
      <c r="E78" s="105"/>
      <c r="F78" s="98"/>
      <c r="G78" s="102"/>
      <c r="H78" s="102"/>
      <c r="I78" s="103"/>
    </row>
    <row r="79" spans="1:9" s="21" customFormat="1" ht="25.5" customHeight="1" x14ac:dyDescent="0.2">
      <c r="A79" s="92">
        <v>1</v>
      </c>
      <c r="B79" s="74" t="s">
        <v>299</v>
      </c>
      <c r="C79" s="70" t="s">
        <v>300</v>
      </c>
      <c r="D79" s="43">
        <v>1</v>
      </c>
      <c r="E79" s="35" t="s">
        <v>136</v>
      </c>
      <c r="F79" s="94">
        <v>500000</v>
      </c>
      <c r="G79" s="94">
        <v>4500000</v>
      </c>
      <c r="H79" s="94">
        <f>SUM(F79:G79)</f>
        <v>5000000</v>
      </c>
      <c r="I79" s="24"/>
    </row>
    <row r="80" spans="1:9" s="21" customFormat="1" ht="25.5" customHeight="1" x14ac:dyDescent="0.2">
      <c r="A80" s="23">
        <v>2</v>
      </c>
      <c r="B80" s="74" t="s">
        <v>301</v>
      </c>
      <c r="C80" s="70" t="s">
        <v>300</v>
      </c>
      <c r="D80" s="43">
        <v>1</v>
      </c>
      <c r="E80" s="35" t="s">
        <v>136</v>
      </c>
      <c r="F80" s="94">
        <v>200000</v>
      </c>
      <c r="G80" s="94">
        <v>1300000</v>
      </c>
      <c r="H80" s="94">
        <f t="shared" ref="H80:H81" si="6">SUM(F80:G80)</f>
        <v>1500000</v>
      </c>
      <c r="I80" s="24"/>
    </row>
    <row r="81" spans="1:9" s="21" customFormat="1" ht="25.5" customHeight="1" x14ac:dyDescent="0.2">
      <c r="A81" s="92">
        <v>3</v>
      </c>
      <c r="B81" s="74" t="s">
        <v>302</v>
      </c>
      <c r="C81" s="70" t="s">
        <v>300</v>
      </c>
      <c r="D81" s="43">
        <v>1</v>
      </c>
      <c r="E81" s="35" t="s">
        <v>136</v>
      </c>
      <c r="F81" s="94">
        <v>200000</v>
      </c>
      <c r="G81" s="94">
        <v>1300000</v>
      </c>
      <c r="H81" s="94">
        <f t="shared" si="6"/>
        <v>1500000</v>
      </c>
      <c r="I81" s="24"/>
    </row>
    <row r="82" spans="1:9" s="21" customFormat="1" ht="15" customHeight="1" x14ac:dyDescent="0.2">
      <c r="A82" s="23">
        <v>4</v>
      </c>
      <c r="B82" s="22" t="s">
        <v>303</v>
      </c>
      <c r="C82" s="70" t="s">
        <v>300</v>
      </c>
      <c r="D82" s="43">
        <v>8</v>
      </c>
      <c r="E82" s="35" t="s">
        <v>304</v>
      </c>
      <c r="F82" s="94">
        <v>500000</v>
      </c>
      <c r="G82" s="94">
        <v>3500000</v>
      </c>
      <c r="H82" s="94">
        <f t="shared" ref="H82" si="7">SUM(F82:G82)</f>
        <v>4000000</v>
      </c>
      <c r="I82" s="24"/>
    </row>
    <row r="83" spans="1:9" s="21" customFormat="1" ht="15" customHeight="1" x14ac:dyDescent="0.2">
      <c r="A83" s="92">
        <v>5</v>
      </c>
      <c r="B83" s="22" t="s">
        <v>305</v>
      </c>
      <c r="C83" s="70" t="s">
        <v>300</v>
      </c>
      <c r="D83" s="43">
        <v>2</v>
      </c>
      <c r="E83" s="35" t="s">
        <v>136</v>
      </c>
      <c r="F83" s="94">
        <v>200000</v>
      </c>
      <c r="G83" s="94">
        <v>1000000</v>
      </c>
      <c r="H83" s="94">
        <f t="shared" ref="H83" si="8">SUM(F83:G83)</f>
        <v>1200000</v>
      </c>
      <c r="I83" s="24"/>
    </row>
    <row r="84" spans="1:9" s="21" customFormat="1" ht="15" customHeight="1" x14ac:dyDescent="0.2">
      <c r="A84" s="97"/>
      <c r="B84" s="98"/>
      <c r="C84" s="107"/>
      <c r="D84" s="104"/>
      <c r="E84" s="105"/>
      <c r="F84" s="106"/>
      <c r="G84" s="106"/>
      <c r="H84" s="108"/>
      <c r="I84" s="103"/>
    </row>
    <row r="85" spans="1:9" s="21" customFormat="1" ht="15" customHeight="1" x14ac:dyDescent="0.2">
      <c r="A85" s="92">
        <v>1</v>
      </c>
      <c r="B85" s="74" t="s">
        <v>128</v>
      </c>
      <c r="C85" s="70" t="s">
        <v>162</v>
      </c>
      <c r="D85" s="43">
        <v>50</v>
      </c>
      <c r="E85" s="35" t="s">
        <v>134</v>
      </c>
      <c r="F85" s="22"/>
      <c r="G85" s="94">
        <v>50000</v>
      </c>
      <c r="H85" s="94">
        <f>D85*G85</f>
        <v>2500000</v>
      </c>
      <c r="I85" s="24"/>
    </row>
    <row r="86" spans="1:9" s="21" customFormat="1" ht="15" customHeight="1" x14ac:dyDescent="0.2">
      <c r="A86" s="23">
        <v>2</v>
      </c>
      <c r="B86" s="22" t="s">
        <v>163</v>
      </c>
      <c r="C86" s="70" t="s">
        <v>162</v>
      </c>
      <c r="D86" s="43">
        <v>50</v>
      </c>
      <c r="E86" s="35" t="s">
        <v>134</v>
      </c>
      <c r="F86" s="22"/>
      <c r="G86" s="94">
        <v>50000</v>
      </c>
      <c r="H86" s="94">
        <f>D86*G86</f>
        <v>2500000</v>
      </c>
      <c r="I86" s="24"/>
    </row>
    <row r="87" spans="1:9" s="21" customFormat="1" ht="15" customHeight="1" x14ac:dyDescent="0.2">
      <c r="A87" s="92">
        <v>3</v>
      </c>
      <c r="B87" s="22" t="s">
        <v>164</v>
      </c>
      <c r="C87" s="70" t="s">
        <v>162</v>
      </c>
      <c r="D87" s="43">
        <v>50</v>
      </c>
      <c r="E87" s="35" t="s">
        <v>134</v>
      </c>
      <c r="F87" s="22"/>
      <c r="G87" s="94">
        <v>50000</v>
      </c>
      <c r="H87" s="94">
        <f>D87*G87</f>
        <v>2500000</v>
      </c>
      <c r="I87" s="24"/>
    </row>
    <row r="88" spans="1:9" s="21" customFormat="1" ht="15" customHeight="1" x14ac:dyDescent="0.2">
      <c r="A88" s="23">
        <v>4</v>
      </c>
      <c r="B88" s="22" t="s">
        <v>165</v>
      </c>
      <c r="C88" s="70" t="s">
        <v>162</v>
      </c>
      <c r="D88" s="43">
        <v>50</v>
      </c>
      <c r="E88" s="35" t="s">
        <v>134</v>
      </c>
      <c r="F88" s="22"/>
      <c r="G88" s="94">
        <v>50000</v>
      </c>
      <c r="H88" s="94">
        <f>D88*G88</f>
        <v>2500000</v>
      </c>
      <c r="I88" s="24"/>
    </row>
    <row r="89" spans="1:9" s="21" customFormat="1" ht="15" customHeight="1" x14ac:dyDescent="0.2">
      <c r="A89" s="92">
        <v>5</v>
      </c>
      <c r="B89" s="22" t="s">
        <v>166</v>
      </c>
      <c r="C89" s="70" t="s">
        <v>167</v>
      </c>
      <c r="D89" s="43">
        <v>10</v>
      </c>
      <c r="E89" s="35" t="s">
        <v>134</v>
      </c>
      <c r="F89" s="22"/>
      <c r="G89" s="94">
        <v>50000</v>
      </c>
      <c r="H89" s="94">
        <f>D89*G89</f>
        <v>500000</v>
      </c>
      <c r="I89" s="24"/>
    </row>
    <row r="90" spans="1:9" s="21" customFormat="1" ht="15" customHeight="1" x14ac:dyDescent="0.2">
      <c r="A90" s="97"/>
      <c r="B90" s="98"/>
      <c r="C90" s="107"/>
      <c r="D90" s="104"/>
      <c r="E90" s="105"/>
      <c r="F90" s="106"/>
      <c r="G90" s="106"/>
      <c r="H90" s="108"/>
      <c r="I90" s="103"/>
    </row>
    <row r="91" spans="1:9" s="21" customFormat="1" ht="15" customHeight="1" x14ac:dyDescent="0.2">
      <c r="A91" s="92">
        <v>1</v>
      </c>
      <c r="B91" s="74" t="s">
        <v>260</v>
      </c>
      <c r="C91" s="70" t="s">
        <v>254</v>
      </c>
      <c r="D91" s="43">
        <v>50</v>
      </c>
      <c r="E91" s="35" t="s">
        <v>134</v>
      </c>
      <c r="F91" s="94">
        <v>3000000</v>
      </c>
      <c r="G91" s="94">
        <v>20000000</v>
      </c>
      <c r="H91" s="94">
        <f>G91+F91</f>
        <v>23000000</v>
      </c>
      <c r="I91" s="24"/>
    </row>
    <row r="92" spans="1:9" s="21" customFormat="1" ht="15" customHeight="1" x14ac:dyDescent="0.2">
      <c r="A92" s="23">
        <v>2</v>
      </c>
      <c r="B92" s="22" t="s">
        <v>261</v>
      </c>
      <c r="C92" s="70" t="s">
        <v>254</v>
      </c>
      <c r="D92" s="43">
        <v>50</v>
      </c>
      <c r="E92" s="35" t="s">
        <v>134</v>
      </c>
      <c r="F92" s="94">
        <v>2500000</v>
      </c>
      <c r="G92" s="94">
        <v>10000000</v>
      </c>
      <c r="H92" s="94">
        <f>G92+F92</f>
        <v>12500000</v>
      </c>
      <c r="I92" s="24"/>
    </row>
    <row r="93" spans="1:9" s="21" customFormat="1" ht="15" customHeight="1" x14ac:dyDescent="0.2">
      <c r="A93" s="92"/>
      <c r="B93" s="74"/>
      <c r="C93" s="70"/>
      <c r="D93" s="43"/>
      <c r="E93" s="35"/>
      <c r="F93" s="22"/>
      <c r="G93" s="94"/>
      <c r="H93" s="94"/>
      <c r="I93" s="24"/>
    </row>
    <row r="94" spans="1:9" s="21" customFormat="1" ht="15" customHeight="1" x14ac:dyDescent="0.2">
      <c r="A94" s="92">
        <v>1</v>
      </c>
      <c r="B94" s="74" t="s">
        <v>128</v>
      </c>
      <c r="C94" s="70" t="s">
        <v>205</v>
      </c>
      <c r="D94" s="43">
        <v>15</v>
      </c>
      <c r="E94" s="35" t="s">
        <v>134</v>
      </c>
      <c r="F94" s="22"/>
      <c r="G94" s="94">
        <v>50000</v>
      </c>
      <c r="H94" s="94">
        <f>D94*G94</f>
        <v>750000</v>
      </c>
      <c r="I94" s="24"/>
    </row>
    <row r="95" spans="1:9" s="21" customFormat="1" ht="15" customHeight="1" x14ac:dyDescent="0.2">
      <c r="A95" s="23" t="s">
        <v>129</v>
      </c>
      <c r="B95" s="22" t="s">
        <v>135</v>
      </c>
      <c r="C95" s="70" t="s">
        <v>205</v>
      </c>
      <c r="D95" s="43">
        <v>15</v>
      </c>
      <c r="E95" s="35" t="s">
        <v>134</v>
      </c>
      <c r="F95" s="22"/>
      <c r="G95" s="94">
        <v>50000</v>
      </c>
      <c r="H95" s="94">
        <f>D95*G95</f>
        <v>750000</v>
      </c>
      <c r="I95" s="24"/>
    </row>
    <row r="96" spans="1:9" s="21" customFormat="1" ht="15" customHeight="1" x14ac:dyDescent="0.2">
      <c r="A96" s="97"/>
      <c r="B96" s="97"/>
      <c r="C96" s="99"/>
      <c r="D96" s="104"/>
      <c r="E96" s="105"/>
      <c r="F96" s="98"/>
      <c r="G96" s="102"/>
      <c r="H96" s="102"/>
      <c r="I96" s="103"/>
    </row>
    <row r="97" spans="1:12" s="21" customFormat="1" ht="12.75" x14ac:dyDescent="0.2">
      <c r="A97" s="23">
        <v>1</v>
      </c>
      <c r="B97" s="22" t="s">
        <v>315</v>
      </c>
      <c r="C97" s="70" t="s">
        <v>211</v>
      </c>
      <c r="D97" s="95">
        <v>11</v>
      </c>
      <c r="E97" s="96" t="s">
        <v>136</v>
      </c>
      <c r="F97" s="22"/>
      <c r="G97" s="94">
        <v>12000000</v>
      </c>
      <c r="H97" s="94">
        <v>12000000</v>
      </c>
      <c r="I97" s="24"/>
    </row>
    <row r="98" spans="1:12" s="21" customFormat="1" ht="12.75" x14ac:dyDescent="0.2">
      <c r="A98" s="23">
        <v>2</v>
      </c>
      <c r="B98" s="22" t="s">
        <v>316</v>
      </c>
      <c r="C98" s="70" t="s">
        <v>211</v>
      </c>
      <c r="D98" s="95">
        <v>11</v>
      </c>
      <c r="E98" s="96" t="s">
        <v>136</v>
      </c>
      <c r="F98" s="22"/>
      <c r="G98" s="94">
        <v>11000000</v>
      </c>
      <c r="H98" s="94">
        <v>11000000</v>
      </c>
      <c r="I98" s="24"/>
    </row>
    <row r="99" spans="1:12" s="21" customFormat="1" ht="12.75" x14ac:dyDescent="0.2">
      <c r="A99" s="23">
        <v>3</v>
      </c>
      <c r="B99" s="22" t="s">
        <v>317</v>
      </c>
      <c r="C99" s="70" t="s">
        <v>211</v>
      </c>
      <c r="D99" s="95">
        <v>11</v>
      </c>
      <c r="E99" s="96" t="s">
        <v>134</v>
      </c>
      <c r="F99" s="22"/>
      <c r="G99" s="94">
        <v>21000000</v>
      </c>
      <c r="H99" s="94">
        <v>21000000</v>
      </c>
      <c r="I99" s="24"/>
    </row>
    <row r="100" spans="1:12" s="21" customFormat="1" ht="15" customHeight="1" x14ac:dyDescent="0.2">
      <c r="A100" s="23">
        <v>4</v>
      </c>
      <c r="B100" s="22" t="s">
        <v>135</v>
      </c>
      <c r="C100" s="70" t="s">
        <v>211</v>
      </c>
      <c r="D100" s="95">
        <v>11</v>
      </c>
      <c r="E100" s="96" t="s">
        <v>134</v>
      </c>
      <c r="F100" s="22"/>
      <c r="G100" s="94">
        <v>11000000</v>
      </c>
      <c r="H100" s="94">
        <v>11000000</v>
      </c>
      <c r="I100" s="24"/>
    </row>
    <row r="101" spans="1:12" s="21" customFormat="1" ht="15" customHeight="1" x14ac:dyDescent="0.2">
      <c r="A101" s="97"/>
      <c r="B101" s="98"/>
      <c r="C101" s="99"/>
      <c r="D101" s="100"/>
      <c r="E101" s="101"/>
      <c r="F101" s="98"/>
      <c r="G101" s="102"/>
      <c r="H101" s="102"/>
      <c r="I101" s="103"/>
    </row>
    <row r="102" spans="1:12" s="21" customFormat="1" ht="15" customHeight="1" x14ac:dyDescent="0.2">
      <c r="A102" s="123" t="s">
        <v>30</v>
      </c>
      <c r="B102" s="124" t="s">
        <v>7</v>
      </c>
      <c r="C102" s="129"/>
      <c r="D102" s="130"/>
      <c r="E102" s="131"/>
      <c r="F102" s="132"/>
      <c r="G102" s="132"/>
      <c r="H102" s="133"/>
      <c r="I102" s="134"/>
    </row>
    <row r="103" spans="1:12" s="21" customFormat="1" ht="15" customHeight="1" x14ac:dyDescent="0.2">
      <c r="A103" s="23">
        <v>1</v>
      </c>
      <c r="B103" s="22" t="s">
        <v>132</v>
      </c>
      <c r="C103" s="70" t="s">
        <v>245</v>
      </c>
      <c r="D103" s="43">
        <v>20</v>
      </c>
      <c r="E103" s="35" t="s">
        <v>133</v>
      </c>
      <c r="F103" s="94">
        <v>2000000</v>
      </c>
      <c r="G103" s="94">
        <v>8000000</v>
      </c>
      <c r="H103" s="94">
        <f>F103+G103</f>
        <v>10000000</v>
      </c>
      <c r="I103" s="24"/>
    </row>
    <row r="104" spans="1:12" s="21" customFormat="1" ht="15" customHeight="1" x14ac:dyDescent="0.2">
      <c r="A104" s="23">
        <v>2</v>
      </c>
      <c r="B104" s="22" t="s">
        <v>262</v>
      </c>
      <c r="C104" s="70" t="s">
        <v>245</v>
      </c>
      <c r="D104" s="43">
        <v>25</v>
      </c>
      <c r="E104" s="35" t="s">
        <v>133</v>
      </c>
      <c r="F104" s="94">
        <v>2000000</v>
      </c>
      <c r="G104" s="94">
        <v>4500000</v>
      </c>
      <c r="H104" s="94">
        <f>F104+G104</f>
        <v>6500000</v>
      </c>
      <c r="I104" s="24"/>
    </row>
    <row r="105" spans="1:12" s="21" customFormat="1" ht="15" customHeight="1" x14ac:dyDescent="0.2">
      <c r="A105" s="97"/>
      <c r="B105" s="98"/>
      <c r="C105" s="99"/>
      <c r="D105" s="104"/>
      <c r="E105" s="105"/>
      <c r="F105" s="106"/>
      <c r="G105" s="102"/>
      <c r="H105" s="102"/>
      <c r="I105" s="103"/>
    </row>
    <row r="106" spans="1:12" s="21" customFormat="1" ht="15" customHeight="1" x14ac:dyDescent="0.2">
      <c r="A106" s="23">
        <v>1</v>
      </c>
      <c r="B106" s="22" t="s">
        <v>132</v>
      </c>
      <c r="C106" s="70" t="s">
        <v>150</v>
      </c>
      <c r="D106" s="43">
        <v>10</v>
      </c>
      <c r="E106" s="35" t="s">
        <v>133</v>
      </c>
      <c r="F106" s="25"/>
      <c r="G106" s="94">
        <v>5000000</v>
      </c>
      <c r="H106" s="94">
        <f>D106*G106</f>
        <v>50000000</v>
      </c>
      <c r="I106" s="24"/>
    </row>
    <row r="107" spans="1:12" s="21" customFormat="1" ht="15" customHeight="1" x14ac:dyDescent="0.2">
      <c r="A107" s="23">
        <v>2</v>
      </c>
      <c r="B107" s="22" t="s">
        <v>148</v>
      </c>
      <c r="C107" s="70" t="s">
        <v>150</v>
      </c>
      <c r="D107" s="43">
        <v>10</v>
      </c>
      <c r="E107" s="35" t="s">
        <v>133</v>
      </c>
      <c r="F107" s="25"/>
      <c r="G107" s="94">
        <v>5000000</v>
      </c>
      <c r="H107" s="94">
        <f>D107*G107</f>
        <v>50000000</v>
      </c>
      <c r="I107" s="24"/>
    </row>
    <row r="108" spans="1:12" s="21" customFormat="1" ht="15" customHeight="1" x14ac:dyDescent="0.2">
      <c r="A108" s="97"/>
      <c r="B108" s="98"/>
      <c r="C108" s="99"/>
      <c r="D108" s="104"/>
      <c r="E108" s="105"/>
      <c r="F108" s="106"/>
      <c r="G108" s="102"/>
      <c r="H108" s="102"/>
      <c r="I108" s="103"/>
      <c r="L108" s="118"/>
    </row>
    <row r="109" spans="1:12" s="21" customFormat="1" ht="15" customHeight="1" x14ac:dyDescent="0.2">
      <c r="A109" s="23">
        <v>1</v>
      </c>
      <c r="B109" s="22" t="s">
        <v>132</v>
      </c>
      <c r="C109" s="70" t="s">
        <v>228</v>
      </c>
      <c r="D109" s="43">
        <v>10</v>
      </c>
      <c r="E109" s="35" t="s">
        <v>133</v>
      </c>
      <c r="F109" s="25"/>
      <c r="G109" s="94">
        <v>5000000</v>
      </c>
      <c r="H109" s="94">
        <f t="shared" ref="H109:H111" si="9">D109*G109</f>
        <v>50000000</v>
      </c>
      <c r="I109" s="24"/>
    </row>
    <row r="110" spans="1:12" s="21" customFormat="1" ht="12.75" x14ac:dyDescent="0.2">
      <c r="A110" s="23">
        <v>2</v>
      </c>
      <c r="B110" s="22" t="s">
        <v>143</v>
      </c>
      <c r="C110" s="70" t="s">
        <v>228</v>
      </c>
      <c r="D110" s="43">
        <v>10</v>
      </c>
      <c r="E110" s="35" t="s">
        <v>133</v>
      </c>
      <c r="F110" s="25"/>
      <c r="G110" s="94">
        <v>5000000</v>
      </c>
      <c r="H110" s="94">
        <f t="shared" si="9"/>
        <v>50000000</v>
      </c>
      <c r="I110" s="27"/>
    </row>
    <row r="111" spans="1:12" s="21" customFormat="1" ht="25.5" x14ac:dyDescent="0.2">
      <c r="A111" s="23">
        <v>3</v>
      </c>
      <c r="B111" s="22" t="s">
        <v>235</v>
      </c>
      <c r="C111" s="47"/>
      <c r="D111" s="43">
        <v>10</v>
      </c>
      <c r="E111" s="35" t="s">
        <v>133</v>
      </c>
      <c r="F111" s="25"/>
      <c r="G111" s="94">
        <v>5000000</v>
      </c>
      <c r="H111" s="94">
        <f t="shared" si="9"/>
        <v>50000000</v>
      </c>
      <c r="I111" s="27"/>
    </row>
    <row r="112" spans="1:12" s="21" customFormat="1" ht="15" customHeight="1" x14ac:dyDescent="0.2">
      <c r="A112" s="97"/>
      <c r="B112" s="98"/>
      <c r="C112" s="99"/>
      <c r="D112" s="104"/>
      <c r="E112" s="105"/>
      <c r="F112" s="106"/>
      <c r="G112" s="102"/>
      <c r="H112" s="102"/>
      <c r="I112" s="103"/>
      <c r="L112" s="118"/>
    </row>
    <row r="113" spans="1:9" s="21" customFormat="1" ht="15" customHeight="1" x14ac:dyDescent="0.2">
      <c r="A113" s="23">
        <v>1</v>
      </c>
      <c r="B113" s="22" t="s">
        <v>186</v>
      </c>
      <c r="C113" s="22" t="s">
        <v>177</v>
      </c>
      <c r="D113" s="43">
        <v>3</v>
      </c>
      <c r="E113" s="35" t="s">
        <v>187</v>
      </c>
      <c r="F113" s="25"/>
      <c r="G113" s="94">
        <v>100000000</v>
      </c>
      <c r="H113" s="94">
        <f>D113*G113</f>
        <v>300000000</v>
      </c>
      <c r="I113" s="24"/>
    </row>
    <row r="114" spans="1:9" s="21" customFormat="1" ht="15" customHeight="1" x14ac:dyDescent="0.2">
      <c r="A114" s="23">
        <v>2</v>
      </c>
      <c r="B114" s="22" t="s">
        <v>188</v>
      </c>
      <c r="C114" s="22" t="s">
        <v>177</v>
      </c>
      <c r="D114" s="43">
        <v>2</v>
      </c>
      <c r="E114" s="35" t="s">
        <v>183</v>
      </c>
      <c r="F114" s="25"/>
      <c r="G114" s="94">
        <v>2500000</v>
      </c>
      <c r="H114" s="94">
        <f>D114*G114</f>
        <v>5000000</v>
      </c>
      <c r="I114" s="24"/>
    </row>
    <row r="115" spans="1:9" s="21" customFormat="1" ht="25.5" customHeight="1" x14ac:dyDescent="0.2">
      <c r="A115" s="23">
        <v>3</v>
      </c>
      <c r="B115" s="22" t="s">
        <v>191</v>
      </c>
      <c r="C115" s="70" t="s">
        <v>182</v>
      </c>
      <c r="D115" s="43">
        <v>1</v>
      </c>
      <c r="E115" s="35" t="s">
        <v>189</v>
      </c>
      <c r="F115" s="25"/>
      <c r="G115" s="94">
        <v>500000000</v>
      </c>
      <c r="H115" s="94">
        <f>D115*G115</f>
        <v>500000000</v>
      </c>
      <c r="I115" s="24"/>
    </row>
    <row r="116" spans="1:9" s="21" customFormat="1" ht="15" customHeight="1" x14ac:dyDescent="0.2">
      <c r="A116" s="23">
        <v>4</v>
      </c>
      <c r="B116" s="22" t="s">
        <v>190</v>
      </c>
      <c r="C116" s="70" t="s">
        <v>182</v>
      </c>
      <c r="D116" s="43">
        <v>3</v>
      </c>
      <c r="E116" s="35" t="s">
        <v>183</v>
      </c>
      <c r="F116" s="25"/>
      <c r="G116" s="119">
        <v>3333333.3</v>
      </c>
      <c r="H116" s="94">
        <f>D116*G116</f>
        <v>9999999.8999999985</v>
      </c>
      <c r="I116" s="24"/>
    </row>
    <row r="117" spans="1:9" s="21" customFormat="1" ht="15" customHeight="1" x14ac:dyDescent="0.2">
      <c r="A117" s="97"/>
      <c r="B117" s="97"/>
      <c r="C117" s="107"/>
      <c r="D117" s="104"/>
      <c r="E117" s="105"/>
      <c r="F117" s="106"/>
      <c r="G117" s="106"/>
      <c r="H117" s="108"/>
      <c r="I117" s="109"/>
    </row>
    <row r="118" spans="1:9" s="21" customFormat="1" ht="15" customHeight="1" x14ac:dyDescent="0.2">
      <c r="A118" s="23">
        <v>1</v>
      </c>
      <c r="B118" s="22" t="s">
        <v>132</v>
      </c>
      <c r="C118" s="22" t="s">
        <v>306</v>
      </c>
      <c r="D118" s="43">
        <v>8</v>
      </c>
      <c r="E118" s="35" t="s">
        <v>133</v>
      </c>
      <c r="F118" s="94">
        <v>3000000</v>
      </c>
      <c r="G118" s="94">
        <v>21000000</v>
      </c>
      <c r="H118" s="94">
        <f>SUM(F118:G118)</f>
        <v>24000000</v>
      </c>
      <c r="I118" s="24"/>
    </row>
    <row r="119" spans="1:9" s="21" customFormat="1" ht="15" customHeight="1" x14ac:dyDescent="0.2">
      <c r="A119" s="23">
        <v>1</v>
      </c>
      <c r="B119" s="22" t="s">
        <v>310</v>
      </c>
      <c r="C119" s="22" t="s">
        <v>297</v>
      </c>
      <c r="D119" s="43"/>
      <c r="E119" s="35"/>
      <c r="F119" s="94"/>
      <c r="G119" s="94"/>
      <c r="H119" s="94"/>
      <c r="I119" s="24"/>
    </row>
    <row r="120" spans="1:9" s="21" customFormat="1" ht="15" customHeight="1" x14ac:dyDescent="0.2">
      <c r="A120" s="97"/>
      <c r="B120" s="97"/>
      <c r="C120" s="107"/>
      <c r="D120" s="104"/>
      <c r="E120" s="105"/>
      <c r="F120" s="106"/>
      <c r="G120" s="106"/>
      <c r="H120" s="108"/>
      <c r="I120" s="109"/>
    </row>
    <row r="121" spans="1:9" s="21" customFormat="1" ht="15" customHeight="1" x14ac:dyDescent="0.2">
      <c r="A121" s="23">
        <v>1</v>
      </c>
      <c r="B121" s="22" t="s">
        <v>132</v>
      </c>
      <c r="C121" s="70" t="s">
        <v>167</v>
      </c>
      <c r="D121" s="43">
        <v>10</v>
      </c>
      <c r="E121" s="35" t="s">
        <v>133</v>
      </c>
      <c r="F121" s="25"/>
      <c r="G121" s="94">
        <v>10000000</v>
      </c>
      <c r="H121" s="94">
        <f>D121*G121</f>
        <v>100000000</v>
      </c>
      <c r="I121" s="24"/>
    </row>
    <row r="122" spans="1:9" s="21" customFormat="1" ht="15" customHeight="1" x14ac:dyDescent="0.2">
      <c r="A122" s="23">
        <v>2</v>
      </c>
      <c r="B122" s="22" t="s">
        <v>168</v>
      </c>
      <c r="C122" s="70" t="s">
        <v>169</v>
      </c>
      <c r="D122" s="43">
        <v>1</v>
      </c>
      <c r="E122" s="35" t="s">
        <v>170</v>
      </c>
      <c r="F122" s="25"/>
      <c r="G122" s="94">
        <v>50000000</v>
      </c>
      <c r="H122" s="94">
        <f>D122*G122</f>
        <v>50000000</v>
      </c>
      <c r="I122" s="24"/>
    </row>
    <row r="123" spans="1:9" s="21" customFormat="1" ht="15" customHeight="1" x14ac:dyDescent="0.2">
      <c r="A123" s="23">
        <v>3</v>
      </c>
      <c r="B123" s="22" t="s">
        <v>171</v>
      </c>
      <c r="C123" s="70" t="s">
        <v>169</v>
      </c>
      <c r="D123" s="43">
        <v>1</v>
      </c>
      <c r="E123" s="35" t="s">
        <v>131</v>
      </c>
      <c r="F123" s="25"/>
      <c r="G123" s="94">
        <v>25000000</v>
      </c>
      <c r="H123" s="94"/>
      <c r="I123" s="24"/>
    </row>
    <row r="124" spans="1:9" s="21" customFormat="1" ht="15" customHeight="1" x14ac:dyDescent="0.2">
      <c r="A124" s="97"/>
      <c r="B124" s="97"/>
      <c r="C124" s="107"/>
      <c r="D124" s="104"/>
      <c r="E124" s="105"/>
      <c r="F124" s="106"/>
      <c r="G124" s="106"/>
      <c r="H124" s="108"/>
      <c r="I124" s="109"/>
    </row>
    <row r="125" spans="1:9" s="21" customFormat="1" ht="15" customHeight="1" x14ac:dyDescent="0.2">
      <c r="A125" s="23">
        <v>1</v>
      </c>
      <c r="B125" s="22" t="s">
        <v>263</v>
      </c>
      <c r="C125" s="70" t="s">
        <v>264</v>
      </c>
      <c r="D125" s="43">
        <v>20</v>
      </c>
      <c r="E125" s="35" t="s">
        <v>133</v>
      </c>
      <c r="F125" s="94">
        <v>1000000</v>
      </c>
      <c r="G125" s="94">
        <v>20000000</v>
      </c>
      <c r="H125" s="94">
        <f>G125+F125</f>
        <v>21000000</v>
      </c>
      <c r="I125" s="24"/>
    </row>
    <row r="126" spans="1:9" s="21" customFormat="1" ht="15" customHeight="1" x14ac:dyDescent="0.2">
      <c r="A126" s="23">
        <v>2</v>
      </c>
      <c r="B126" s="22" t="s">
        <v>265</v>
      </c>
      <c r="C126" s="70" t="s">
        <v>264</v>
      </c>
      <c r="D126" s="43">
        <v>10</v>
      </c>
      <c r="E126" s="35" t="s">
        <v>134</v>
      </c>
      <c r="F126" s="94">
        <v>1000000</v>
      </c>
      <c r="G126" s="94">
        <v>15000000</v>
      </c>
      <c r="H126" s="94">
        <f>G126+F126</f>
        <v>16000000</v>
      </c>
      <c r="I126" s="24"/>
    </row>
    <row r="127" spans="1:9" s="21" customFormat="1" ht="15" customHeight="1" x14ac:dyDescent="0.2">
      <c r="A127" s="97"/>
      <c r="B127" s="97"/>
      <c r="C127" s="107"/>
      <c r="D127" s="104"/>
      <c r="E127" s="105"/>
      <c r="F127" s="106"/>
      <c r="G127" s="106"/>
      <c r="H127" s="108"/>
      <c r="I127" s="109"/>
    </row>
    <row r="128" spans="1:9" s="21" customFormat="1" ht="15" customHeight="1" x14ac:dyDescent="0.2">
      <c r="A128" s="23">
        <v>1</v>
      </c>
      <c r="B128" s="22" t="s">
        <v>132</v>
      </c>
      <c r="C128" s="70" t="s">
        <v>205</v>
      </c>
      <c r="D128" s="43">
        <v>11</v>
      </c>
      <c r="E128" s="35" t="s">
        <v>133</v>
      </c>
      <c r="F128" s="25"/>
      <c r="G128" s="94">
        <v>5000000</v>
      </c>
      <c r="H128" s="94">
        <f>D128*G128</f>
        <v>55000000</v>
      </c>
      <c r="I128" s="24"/>
    </row>
    <row r="129" spans="1:12" s="21" customFormat="1" ht="15" customHeight="1" x14ac:dyDescent="0.2">
      <c r="A129" s="97"/>
      <c r="B129" s="97"/>
      <c r="C129" s="107"/>
      <c r="D129" s="104"/>
      <c r="E129" s="105"/>
      <c r="F129" s="106"/>
      <c r="G129" s="106"/>
      <c r="H129" s="108"/>
      <c r="I129" s="109"/>
    </row>
    <row r="130" spans="1:12" s="21" customFormat="1" ht="15" customHeight="1" x14ac:dyDescent="0.2">
      <c r="A130" s="23">
        <v>1</v>
      </c>
      <c r="B130" s="22" t="s">
        <v>214</v>
      </c>
      <c r="C130" s="70" t="s">
        <v>211</v>
      </c>
      <c r="D130" s="43">
        <v>10</v>
      </c>
      <c r="E130" s="35" t="s">
        <v>133</v>
      </c>
      <c r="F130" s="25"/>
      <c r="G130" s="94">
        <v>5000000</v>
      </c>
      <c r="H130" s="94">
        <f>D130*G130</f>
        <v>50000000</v>
      </c>
      <c r="I130" s="24"/>
    </row>
    <row r="131" spans="1:12" s="21" customFormat="1" ht="15" customHeight="1" x14ac:dyDescent="0.2">
      <c r="A131" s="23">
        <v>2</v>
      </c>
      <c r="B131" s="22" t="s">
        <v>215</v>
      </c>
      <c r="C131" s="70" t="s">
        <v>211</v>
      </c>
      <c r="D131" s="43">
        <v>5</v>
      </c>
      <c r="E131" s="35" t="s">
        <v>133</v>
      </c>
      <c r="F131" s="25"/>
      <c r="G131" s="94">
        <v>2000000</v>
      </c>
      <c r="H131" s="94">
        <f>D131*G131</f>
        <v>10000000</v>
      </c>
      <c r="I131" s="24"/>
    </row>
    <row r="132" spans="1:12" s="21" customFormat="1" ht="15" customHeight="1" x14ac:dyDescent="0.2">
      <c r="A132" s="23">
        <v>3</v>
      </c>
      <c r="B132" s="22" t="s">
        <v>216</v>
      </c>
      <c r="C132" s="70" t="s">
        <v>217</v>
      </c>
      <c r="D132" s="43">
        <v>5</v>
      </c>
      <c r="E132" s="35" t="s">
        <v>133</v>
      </c>
      <c r="F132" s="25"/>
      <c r="G132" s="94">
        <v>2000000</v>
      </c>
      <c r="H132" s="94">
        <f>D132*G132</f>
        <v>10000000</v>
      </c>
      <c r="I132" s="24"/>
    </row>
    <row r="133" spans="1:12" s="21" customFormat="1" ht="15" customHeight="1" x14ac:dyDescent="0.2">
      <c r="A133" s="97"/>
      <c r="B133" s="97"/>
      <c r="C133" s="107"/>
      <c r="D133" s="104"/>
      <c r="E133" s="105"/>
      <c r="F133" s="106"/>
      <c r="G133" s="106"/>
      <c r="H133" s="108"/>
      <c r="I133" s="109"/>
    </row>
    <row r="134" spans="1:12" s="21" customFormat="1" ht="15" customHeight="1" x14ac:dyDescent="0.2">
      <c r="A134" s="123" t="s">
        <v>36</v>
      </c>
      <c r="B134" s="124" t="s">
        <v>31</v>
      </c>
      <c r="C134" s="129"/>
      <c r="D134" s="130"/>
      <c r="E134" s="131"/>
      <c r="F134" s="132"/>
      <c r="G134" s="132"/>
      <c r="H134" s="133"/>
      <c r="I134" s="136"/>
    </row>
    <row r="135" spans="1:12" s="21" customFormat="1" ht="15" customHeight="1" x14ac:dyDescent="0.2">
      <c r="A135" s="23">
        <v>1</v>
      </c>
      <c r="B135" s="22" t="s">
        <v>266</v>
      </c>
      <c r="C135" s="93" t="s">
        <v>267</v>
      </c>
      <c r="D135" s="44">
        <v>80</v>
      </c>
      <c r="E135" s="36" t="s">
        <v>268</v>
      </c>
      <c r="F135" s="28"/>
      <c r="G135" s="94">
        <v>100000000</v>
      </c>
      <c r="H135" s="94">
        <f>G135</f>
        <v>100000000</v>
      </c>
      <c r="I135" s="24"/>
    </row>
    <row r="136" spans="1:12" s="21" customFormat="1" ht="15" customHeight="1" x14ac:dyDescent="0.2">
      <c r="A136" s="23">
        <v>2</v>
      </c>
      <c r="B136" s="22" t="s">
        <v>269</v>
      </c>
      <c r="C136" s="93" t="s">
        <v>270</v>
      </c>
      <c r="D136" s="44">
        <v>350</v>
      </c>
      <c r="E136" s="36" t="s">
        <v>268</v>
      </c>
      <c r="F136" s="28"/>
      <c r="G136" s="94">
        <v>450000000</v>
      </c>
      <c r="H136" s="94">
        <f>G136</f>
        <v>450000000</v>
      </c>
      <c r="I136" s="24"/>
    </row>
    <row r="137" spans="1:12" s="21" customFormat="1" ht="15" customHeight="1" x14ac:dyDescent="0.2">
      <c r="A137" s="23">
        <v>3</v>
      </c>
      <c r="B137" s="22" t="s">
        <v>271</v>
      </c>
      <c r="C137" s="93" t="s">
        <v>270</v>
      </c>
      <c r="D137" s="44">
        <v>200</v>
      </c>
      <c r="E137" s="36" t="s">
        <v>268</v>
      </c>
      <c r="F137" s="28"/>
      <c r="G137" s="94">
        <v>200000000</v>
      </c>
      <c r="H137" s="94">
        <f>G137</f>
        <v>200000000</v>
      </c>
      <c r="I137" s="24"/>
    </row>
    <row r="138" spans="1:12" s="21" customFormat="1" ht="15" customHeight="1" x14ac:dyDescent="0.2">
      <c r="A138" s="23">
        <v>4</v>
      </c>
      <c r="B138" s="22" t="s">
        <v>272</v>
      </c>
      <c r="C138" s="93" t="s">
        <v>267</v>
      </c>
      <c r="D138" s="44">
        <v>3</v>
      </c>
      <c r="E138" s="36" t="s">
        <v>136</v>
      </c>
      <c r="F138" s="28"/>
      <c r="G138" s="94">
        <v>30000000</v>
      </c>
      <c r="H138" s="94">
        <f>G138</f>
        <v>30000000</v>
      </c>
      <c r="I138" s="24"/>
    </row>
    <row r="139" spans="1:12" s="21" customFormat="1" ht="15" customHeight="1" x14ac:dyDescent="0.2">
      <c r="A139" s="23">
        <v>5</v>
      </c>
      <c r="B139" s="22" t="s">
        <v>273</v>
      </c>
      <c r="C139" s="93" t="s">
        <v>274</v>
      </c>
      <c r="D139" s="44">
        <v>20</v>
      </c>
      <c r="E139" s="36" t="s">
        <v>136</v>
      </c>
      <c r="F139" s="28"/>
      <c r="G139" s="94">
        <v>10000000</v>
      </c>
      <c r="H139" s="94">
        <f>G139</f>
        <v>10000000</v>
      </c>
      <c r="I139" s="24"/>
    </row>
    <row r="140" spans="1:12" s="21" customFormat="1" ht="15" customHeight="1" x14ac:dyDescent="0.2">
      <c r="A140" s="23">
        <v>6</v>
      </c>
      <c r="B140" s="22" t="s">
        <v>275</v>
      </c>
      <c r="C140" s="93" t="s">
        <v>276</v>
      </c>
      <c r="D140" s="44">
        <v>3</v>
      </c>
      <c r="E140" s="36" t="s">
        <v>136</v>
      </c>
      <c r="F140" s="94">
        <v>4000000</v>
      </c>
      <c r="G140" s="94">
        <v>26000000</v>
      </c>
      <c r="H140" s="94">
        <f>G140+F140</f>
        <v>30000000</v>
      </c>
      <c r="I140" s="24"/>
    </row>
    <row r="141" spans="1:12" s="21" customFormat="1" ht="15" customHeight="1" x14ac:dyDescent="0.2">
      <c r="A141" s="97"/>
      <c r="B141" s="98"/>
      <c r="C141" s="110"/>
      <c r="D141" s="111"/>
      <c r="E141" s="112"/>
      <c r="F141" s="113"/>
      <c r="G141" s="113"/>
      <c r="H141" s="114"/>
      <c r="I141" s="103"/>
      <c r="L141" s="116">
        <f>30780000/D146</f>
        <v>256500</v>
      </c>
    </row>
    <row r="142" spans="1:12" s="21" customFormat="1" ht="15" customHeight="1" x14ac:dyDescent="0.2">
      <c r="A142" s="23">
        <v>1</v>
      </c>
      <c r="B142" s="22" t="s">
        <v>46</v>
      </c>
      <c r="C142" s="93" t="s">
        <v>149</v>
      </c>
      <c r="D142" s="44">
        <v>700</v>
      </c>
      <c r="E142" s="36" t="s">
        <v>130</v>
      </c>
      <c r="F142" s="28"/>
      <c r="G142" s="94">
        <v>250000</v>
      </c>
      <c r="H142" s="94">
        <f>D142*G142</f>
        <v>175000000</v>
      </c>
      <c r="I142" s="24"/>
    </row>
    <row r="143" spans="1:12" s="21" customFormat="1" ht="15" customHeight="1" x14ac:dyDescent="0.2">
      <c r="A143" s="23">
        <v>2</v>
      </c>
      <c r="B143" s="22" t="s">
        <v>48</v>
      </c>
      <c r="C143" s="93" t="s">
        <v>149</v>
      </c>
      <c r="D143" s="44">
        <v>5</v>
      </c>
      <c r="E143" s="36" t="s">
        <v>131</v>
      </c>
      <c r="F143" s="28"/>
      <c r="G143" s="94">
        <v>20000000</v>
      </c>
      <c r="H143" s="94">
        <f>D143*G143</f>
        <v>100000000</v>
      </c>
      <c r="I143" s="24"/>
    </row>
    <row r="144" spans="1:12" s="21" customFormat="1" ht="15" customHeight="1" x14ac:dyDescent="0.2">
      <c r="A144" s="23">
        <v>3</v>
      </c>
      <c r="B144" s="22" t="s">
        <v>152</v>
      </c>
      <c r="C144" s="93" t="s">
        <v>149</v>
      </c>
      <c r="D144" s="44">
        <v>4</v>
      </c>
      <c r="E144" s="36" t="s">
        <v>131</v>
      </c>
      <c r="F144" s="28"/>
      <c r="G144" s="94">
        <v>20000000</v>
      </c>
      <c r="H144" s="94">
        <f>D144*G144</f>
        <v>80000000</v>
      </c>
      <c r="I144" s="24"/>
    </row>
    <row r="145" spans="1:12" s="21" customFormat="1" ht="15" customHeight="1" x14ac:dyDescent="0.2">
      <c r="A145" s="97"/>
      <c r="B145" s="98"/>
      <c r="C145" s="110"/>
      <c r="D145" s="111"/>
      <c r="E145" s="112"/>
      <c r="F145" s="113"/>
      <c r="G145" s="113"/>
      <c r="H145" s="114"/>
      <c r="I145" s="103"/>
      <c r="L145" s="116"/>
    </row>
    <row r="146" spans="1:12" s="21" customFormat="1" ht="15" customHeight="1" x14ac:dyDescent="0.2">
      <c r="A146" s="23">
        <v>1</v>
      </c>
      <c r="B146" s="22" t="s">
        <v>236</v>
      </c>
      <c r="C146" s="22" t="s">
        <v>230</v>
      </c>
      <c r="D146" s="44">
        <v>120</v>
      </c>
      <c r="E146" s="36" t="s">
        <v>130</v>
      </c>
      <c r="F146" s="28"/>
      <c r="G146" s="94"/>
      <c r="H146" s="94"/>
      <c r="I146" s="24"/>
    </row>
    <row r="147" spans="1:12" s="21" customFormat="1" ht="15" customHeight="1" x14ac:dyDescent="0.2">
      <c r="A147" s="23">
        <v>5</v>
      </c>
      <c r="B147" s="22" t="s">
        <v>237</v>
      </c>
      <c r="C147" s="22" t="s">
        <v>238</v>
      </c>
      <c r="D147" s="44">
        <v>250</v>
      </c>
      <c r="E147" s="36" t="s">
        <v>130</v>
      </c>
      <c r="F147" s="28"/>
      <c r="G147" s="94"/>
      <c r="H147" s="94"/>
      <c r="I147" s="24"/>
      <c r="L147" s="118"/>
    </row>
    <row r="148" spans="1:12" s="21" customFormat="1" ht="15" customHeight="1" x14ac:dyDescent="0.2">
      <c r="A148" s="23">
        <v>3</v>
      </c>
      <c r="B148" s="22" t="s">
        <v>104</v>
      </c>
      <c r="C148" s="22" t="s">
        <v>239</v>
      </c>
      <c r="D148" s="44">
        <v>5</v>
      </c>
      <c r="E148" s="36" t="s">
        <v>131</v>
      </c>
      <c r="F148" s="28"/>
      <c r="G148" s="94">
        <v>10000000</v>
      </c>
      <c r="H148" s="94">
        <f>D148*G148</f>
        <v>50000000</v>
      </c>
      <c r="I148" s="24"/>
      <c r="L148" s="118"/>
    </row>
    <row r="149" spans="1:12" s="21" customFormat="1" ht="15" customHeight="1" x14ac:dyDescent="0.2">
      <c r="A149" s="23">
        <v>4</v>
      </c>
      <c r="B149" s="22" t="s">
        <v>126</v>
      </c>
      <c r="C149" s="22" t="s">
        <v>240</v>
      </c>
      <c r="D149" s="44">
        <v>250</v>
      </c>
      <c r="E149" s="36" t="s">
        <v>130</v>
      </c>
      <c r="F149" s="28"/>
      <c r="G149" s="94"/>
      <c r="H149" s="94"/>
      <c r="I149" s="24"/>
      <c r="L149" s="118"/>
    </row>
    <row r="150" spans="1:12" s="21" customFormat="1" ht="15" customHeight="1" x14ac:dyDescent="0.2">
      <c r="A150" s="23">
        <v>5</v>
      </c>
      <c r="B150" s="22" t="s">
        <v>241</v>
      </c>
      <c r="C150" s="22" t="s">
        <v>242</v>
      </c>
      <c r="D150" s="44">
        <v>2</v>
      </c>
      <c r="E150" s="36" t="s">
        <v>131</v>
      </c>
      <c r="F150" s="28"/>
      <c r="G150" s="94"/>
      <c r="H150" s="94"/>
      <c r="I150" s="24"/>
      <c r="L150" s="118"/>
    </row>
    <row r="151" spans="1:12" s="21" customFormat="1" ht="15" customHeight="1" x14ac:dyDescent="0.2">
      <c r="A151" s="23">
        <v>6</v>
      </c>
      <c r="B151" s="22" t="s">
        <v>142</v>
      </c>
      <c r="C151" s="22" t="s">
        <v>242</v>
      </c>
      <c r="D151" s="44">
        <v>2</v>
      </c>
      <c r="E151" s="36" t="s">
        <v>131</v>
      </c>
      <c r="F151" s="28"/>
      <c r="G151" s="94"/>
      <c r="H151" s="94"/>
      <c r="I151" s="24"/>
      <c r="L151" s="118"/>
    </row>
    <row r="152" spans="1:12" s="21" customFormat="1" ht="15" customHeight="1" x14ac:dyDescent="0.2">
      <c r="A152" s="23">
        <v>7</v>
      </c>
      <c r="B152" s="22" t="s">
        <v>243</v>
      </c>
      <c r="C152" s="22" t="s">
        <v>242</v>
      </c>
      <c r="D152" s="44">
        <v>2</v>
      </c>
      <c r="E152" s="36" t="s">
        <v>131</v>
      </c>
      <c r="F152" s="28"/>
      <c r="G152" s="94"/>
      <c r="H152" s="94"/>
      <c r="I152" s="24"/>
      <c r="L152" s="118"/>
    </row>
    <row r="153" spans="1:12" s="21" customFormat="1" ht="15" customHeight="1" x14ac:dyDescent="0.2">
      <c r="A153" s="97"/>
      <c r="B153" s="98"/>
      <c r="C153" s="110"/>
      <c r="D153" s="111"/>
      <c r="E153" s="112"/>
      <c r="F153" s="113"/>
      <c r="G153" s="113"/>
      <c r="H153" s="114"/>
      <c r="I153" s="103"/>
      <c r="L153" s="116"/>
    </row>
    <row r="154" spans="1:12" s="21" customFormat="1" ht="15" customHeight="1" x14ac:dyDescent="0.2">
      <c r="A154" s="23">
        <v>1</v>
      </c>
      <c r="B154" s="22" t="s">
        <v>46</v>
      </c>
      <c r="C154" s="93" t="s">
        <v>155</v>
      </c>
      <c r="D154" s="44">
        <v>300</v>
      </c>
      <c r="E154" s="36" t="s">
        <v>130</v>
      </c>
      <c r="F154" s="28"/>
      <c r="G154" s="94">
        <v>225000</v>
      </c>
      <c r="H154" s="94">
        <f>D154*G154</f>
        <v>67500000</v>
      </c>
      <c r="I154" s="24"/>
    </row>
    <row r="155" spans="1:12" s="21" customFormat="1" ht="15" customHeight="1" x14ac:dyDescent="0.2">
      <c r="A155" s="23">
        <v>2</v>
      </c>
      <c r="B155" s="22" t="s">
        <v>48</v>
      </c>
      <c r="C155" s="93" t="s">
        <v>156</v>
      </c>
      <c r="D155" s="44">
        <v>20</v>
      </c>
      <c r="E155" s="36" t="s">
        <v>131</v>
      </c>
      <c r="F155" s="28"/>
      <c r="G155" s="94">
        <v>10000000</v>
      </c>
      <c r="H155" s="94">
        <f>D155*G155</f>
        <v>200000000</v>
      </c>
      <c r="I155" s="24"/>
    </row>
    <row r="156" spans="1:12" s="21" customFormat="1" ht="15" customHeight="1" x14ac:dyDescent="0.2">
      <c r="A156" s="23">
        <v>3</v>
      </c>
      <c r="B156" s="22" t="s">
        <v>157</v>
      </c>
      <c r="C156" s="93" t="s">
        <v>158</v>
      </c>
      <c r="D156" s="44">
        <v>300</v>
      </c>
      <c r="E156" s="36" t="s">
        <v>130</v>
      </c>
      <c r="F156" s="28"/>
      <c r="G156" s="94">
        <v>250000</v>
      </c>
      <c r="H156" s="94">
        <f>D156*G156</f>
        <v>75000000</v>
      </c>
      <c r="I156" s="24"/>
    </row>
    <row r="157" spans="1:12" s="21" customFormat="1" ht="15" customHeight="1" x14ac:dyDescent="0.2">
      <c r="A157" s="97"/>
      <c r="B157" s="98"/>
      <c r="C157" s="120"/>
      <c r="D157" s="111"/>
      <c r="E157" s="112"/>
      <c r="F157" s="113"/>
      <c r="G157" s="102"/>
      <c r="H157" s="102"/>
      <c r="I157" s="103"/>
    </row>
    <row r="158" spans="1:12" s="21" customFormat="1" ht="15" customHeight="1" x14ac:dyDescent="0.2">
      <c r="A158" s="23">
        <v>1</v>
      </c>
      <c r="B158" s="22" t="s">
        <v>192</v>
      </c>
      <c r="C158" s="22" t="s">
        <v>177</v>
      </c>
      <c r="D158" s="44">
        <v>1000</v>
      </c>
      <c r="E158" s="36" t="s">
        <v>130</v>
      </c>
      <c r="F158" s="28"/>
      <c r="G158" s="94">
        <v>500000</v>
      </c>
      <c r="H158" s="94">
        <f t="shared" ref="H158:H166" si="10">D158*G158</f>
        <v>500000000</v>
      </c>
      <c r="I158" s="24"/>
    </row>
    <row r="159" spans="1:12" s="21" customFormat="1" ht="15" customHeight="1" x14ac:dyDescent="0.2">
      <c r="A159" s="23">
        <v>2</v>
      </c>
      <c r="B159" s="22" t="s">
        <v>193</v>
      </c>
      <c r="C159" s="22"/>
      <c r="D159" s="44">
        <v>1500</v>
      </c>
      <c r="E159" s="36" t="s">
        <v>131</v>
      </c>
      <c r="F159" s="28"/>
      <c r="G159" s="121">
        <v>166667</v>
      </c>
      <c r="H159" s="94">
        <f t="shared" si="10"/>
        <v>250000500</v>
      </c>
      <c r="I159" s="24"/>
    </row>
    <row r="160" spans="1:12" s="21" customFormat="1" ht="15" customHeight="1" x14ac:dyDescent="0.2">
      <c r="A160" s="23">
        <v>3</v>
      </c>
      <c r="B160" s="22" t="s">
        <v>194</v>
      </c>
      <c r="C160" s="22"/>
      <c r="D160" s="44">
        <v>20</v>
      </c>
      <c r="E160" s="36" t="s">
        <v>131</v>
      </c>
      <c r="F160" s="28"/>
      <c r="G160" s="94">
        <v>5000000</v>
      </c>
      <c r="H160" s="94">
        <f t="shared" si="10"/>
        <v>100000000</v>
      </c>
      <c r="I160" s="24"/>
      <c r="L160" s="118"/>
    </row>
    <row r="161" spans="1:12" s="21" customFormat="1" ht="15" customHeight="1" x14ac:dyDescent="0.2">
      <c r="A161" s="23">
        <v>4</v>
      </c>
      <c r="B161" s="22" t="s">
        <v>195</v>
      </c>
      <c r="C161" s="22" t="s">
        <v>177</v>
      </c>
      <c r="D161" s="44">
        <v>5</v>
      </c>
      <c r="E161" s="36" t="s">
        <v>131</v>
      </c>
      <c r="F161" s="28"/>
      <c r="G161" s="94">
        <v>10000000</v>
      </c>
      <c r="H161" s="94">
        <f t="shared" si="10"/>
        <v>50000000</v>
      </c>
      <c r="I161" s="24"/>
      <c r="L161" s="118"/>
    </row>
    <row r="162" spans="1:12" s="21" customFormat="1" ht="15" customHeight="1" x14ac:dyDescent="0.2">
      <c r="A162" s="23">
        <v>5</v>
      </c>
      <c r="B162" s="22" t="s">
        <v>196</v>
      </c>
      <c r="C162" s="22" t="s">
        <v>197</v>
      </c>
      <c r="D162" s="44">
        <v>2</v>
      </c>
      <c r="E162" s="36" t="s">
        <v>198</v>
      </c>
      <c r="F162" s="28"/>
      <c r="G162" s="94">
        <v>250000000</v>
      </c>
      <c r="H162" s="94">
        <f t="shared" si="10"/>
        <v>500000000</v>
      </c>
      <c r="I162" s="24"/>
      <c r="L162" s="118"/>
    </row>
    <row r="163" spans="1:12" s="21" customFormat="1" ht="15" customHeight="1" x14ac:dyDescent="0.2">
      <c r="A163" s="23">
        <v>6</v>
      </c>
      <c r="B163" s="22" t="s">
        <v>124</v>
      </c>
      <c r="C163" s="22" t="s">
        <v>199</v>
      </c>
      <c r="D163" s="44">
        <v>1000</v>
      </c>
      <c r="E163" s="36" t="s">
        <v>130</v>
      </c>
      <c r="F163" s="28"/>
      <c r="G163" s="94">
        <v>150000</v>
      </c>
      <c r="H163" s="94">
        <f t="shared" si="10"/>
        <v>150000000</v>
      </c>
      <c r="I163" s="24"/>
      <c r="L163" s="118"/>
    </row>
    <row r="164" spans="1:12" s="21" customFormat="1" ht="15" customHeight="1" x14ac:dyDescent="0.2">
      <c r="A164" s="23">
        <v>7</v>
      </c>
      <c r="B164" s="22" t="s">
        <v>200</v>
      </c>
      <c r="C164" s="22" t="s">
        <v>201</v>
      </c>
      <c r="D164" s="44">
        <v>3</v>
      </c>
      <c r="E164" s="36" t="s">
        <v>131</v>
      </c>
      <c r="F164" s="28"/>
      <c r="G164" s="94">
        <v>16666667</v>
      </c>
      <c r="H164" s="94">
        <f t="shared" si="10"/>
        <v>50000001</v>
      </c>
      <c r="I164" s="24"/>
      <c r="L164" s="118"/>
    </row>
    <row r="165" spans="1:12" s="21" customFormat="1" ht="25.5" customHeight="1" x14ac:dyDescent="0.2">
      <c r="A165" s="23">
        <v>8</v>
      </c>
      <c r="B165" s="22" t="s">
        <v>202</v>
      </c>
      <c r="C165" s="22" t="s">
        <v>179</v>
      </c>
      <c r="D165" s="44">
        <v>2</v>
      </c>
      <c r="E165" s="36" t="s">
        <v>131</v>
      </c>
      <c r="F165" s="28"/>
      <c r="G165" s="94">
        <v>100000000</v>
      </c>
      <c r="H165" s="94">
        <f t="shared" si="10"/>
        <v>200000000</v>
      </c>
      <c r="I165" s="24"/>
      <c r="L165" s="118"/>
    </row>
    <row r="166" spans="1:12" s="21" customFormat="1" ht="15" customHeight="1" x14ac:dyDescent="0.2">
      <c r="A166" s="23">
        <v>9</v>
      </c>
      <c r="B166" s="22" t="s">
        <v>203</v>
      </c>
      <c r="C166" s="22" t="s">
        <v>204</v>
      </c>
      <c r="D166" s="44">
        <v>2</v>
      </c>
      <c r="E166" s="36" t="s">
        <v>131</v>
      </c>
      <c r="F166" s="28"/>
      <c r="G166" s="94">
        <v>25000000</v>
      </c>
      <c r="H166" s="94">
        <f t="shared" si="10"/>
        <v>50000000</v>
      </c>
      <c r="I166" s="24"/>
      <c r="L166" s="118"/>
    </row>
    <row r="167" spans="1:12" s="21" customFormat="1" ht="15" customHeight="1" x14ac:dyDescent="0.2">
      <c r="A167" s="97"/>
      <c r="B167" s="98"/>
      <c r="C167" s="120"/>
      <c r="D167" s="111"/>
      <c r="E167" s="112"/>
      <c r="F167" s="113"/>
      <c r="G167" s="102"/>
      <c r="H167" s="102"/>
      <c r="I167" s="103"/>
    </row>
    <row r="168" spans="1:12" s="21" customFormat="1" ht="15" customHeight="1" x14ac:dyDescent="0.2">
      <c r="A168" s="23">
        <v>1</v>
      </c>
      <c r="B168" s="22" t="s">
        <v>307</v>
      </c>
      <c r="C168" s="93" t="s">
        <v>308</v>
      </c>
      <c r="D168" s="44">
        <v>3260</v>
      </c>
      <c r="E168" s="36"/>
      <c r="F168" s="94">
        <v>5000000</v>
      </c>
      <c r="G168" s="94">
        <v>481000000</v>
      </c>
      <c r="H168" s="94">
        <f>SUM(F168:G168)</f>
        <v>486000000</v>
      </c>
      <c r="I168" s="24"/>
    </row>
    <row r="169" spans="1:12" s="21" customFormat="1" ht="15" customHeight="1" x14ac:dyDescent="0.2">
      <c r="A169" s="23">
        <v>2</v>
      </c>
      <c r="B169" s="22" t="s">
        <v>309</v>
      </c>
      <c r="C169" s="93" t="s">
        <v>297</v>
      </c>
      <c r="D169" s="44">
        <v>1</v>
      </c>
      <c r="E169" s="36" t="s">
        <v>136</v>
      </c>
      <c r="F169" s="94">
        <v>5000000</v>
      </c>
      <c r="G169" s="94">
        <v>30000000</v>
      </c>
      <c r="H169" s="94">
        <f>SUM(F169:G169)</f>
        <v>35000000</v>
      </c>
      <c r="I169" s="24"/>
    </row>
    <row r="170" spans="1:12" s="21" customFormat="1" ht="15" customHeight="1" x14ac:dyDescent="0.2">
      <c r="A170" s="23">
        <v>3</v>
      </c>
      <c r="B170" s="22" t="s">
        <v>273</v>
      </c>
      <c r="C170" s="93" t="s">
        <v>311</v>
      </c>
      <c r="D170" s="44">
        <v>4</v>
      </c>
      <c r="E170" s="36" t="s">
        <v>312</v>
      </c>
      <c r="F170" s="94"/>
      <c r="G170" s="94"/>
      <c r="H170" s="94"/>
      <c r="I170" s="24"/>
    </row>
    <row r="171" spans="1:12" s="21" customFormat="1" ht="15" customHeight="1" x14ac:dyDescent="0.2">
      <c r="A171" s="97"/>
      <c r="B171" s="98"/>
      <c r="C171" s="120"/>
      <c r="D171" s="111"/>
      <c r="E171" s="112"/>
      <c r="F171" s="113"/>
      <c r="G171" s="102"/>
      <c r="H171" s="102"/>
      <c r="I171" s="103"/>
    </row>
    <row r="172" spans="1:12" s="21" customFormat="1" ht="15" customHeight="1" x14ac:dyDescent="0.2">
      <c r="A172" s="23">
        <v>1</v>
      </c>
      <c r="B172" s="22" t="s">
        <v>46</v>
      </c>
      <c r="C172" s="93" t="s">
        <v>172</v>
      </c>
      <c r="D172" s="44">
        <v>108</v>
      </c>
      <c r="E172" s="36" t="s">
        <v>130</v>
      </c>
      <c r="F172" s="28"/>
      <c r="G172" s="94">
        <v>285000</v>
      </c>
      <c r="H172" s="94">
        <f>D172*G172</f>
        <v>30780000</v>
      </c>
      <c r="I172" s="24"/>
    </row>
    <row r="173" spans="1:12" s="21" customFormat="1" ht="15" customHeight="1" x14ac:dyDescent="0.2">
      <c r="A173" s="23">
        <v>2</v>
      </c>
      <c r="B173" s="22" t="s">
        <v>173</v>
      </c>
      <c r="C173" s="93" t="s">
        <v>174</v>
      </c>
      <c r="D173" s="44">
        <v>200</v>
      </c>
      <c r="E173" s="36" t="s">
        <v>130</v>
      </c>
      <c r="F173" s="28"/>
      <c r="G173" s="94">
        <v>355000</v>
      </c>
      <c r="H173" s="94">
        <f>D173*G173</f>
        <v>71000000</v>
      </c>
      <c r="I173" s="24"/>
    </row>
    <row r="174" spans="1:12" s="21" customFormat="1" ht="15" customHeight="1" x14ac:dyDescent="0.2">
      <c r="A174" s="23">
        <v>3</v>
      </c>
      <c r="B174" s="22" t="s">
        <v>175</v>
      </c>
      <c r="C174" s="93" t="s">
        <v>176</v>
      </c>
      <c r="D174" s="44">
        <v>84</v>
      </c>
      <c r="E174" s="36" t="s">
        <v>130</v>
      </c>
      <c r="F174" s="94">
        <v>20000000</v>
      </c>
      <c r="G174" s="94">
        <v>119000000</v>
      </c>
      <c r="H174" s="94">
        <f>SUM(F174:G174)</f>
        <v>139000000</v>
      </c>
      <c r="I174" s="24"/>
    </row>
    <row r="175" spans="1:12" s="21" customFormat="1" ht="15" customHeight="1" x14ac:dyDescent="0.2">
      <c r="A175" s="97"/>
      <c r="B175" s="98"/>
      <c r="C175" s="120"/>
      <c r="D175" s="111"/>
      <c r="E175" s="112"/>
      <c r="F175" s="113"/>
      <c r="G175" s="102"/>
      <c r="H175" s="102"/>
      <c r="I175" s="103"/>
    </row>
    <row r="176" spans="1:12" s="21" customFormat="1" ht="15" customHeight="1" x14ac:dyDescent="0.2">
      <c r="A176" s="23">
        <v>1</v>
      </c>
      <c r="B176" s="22" t="s">
        <v>277</v>
      </c>
      <c r="C176" s="93" t="s">
        <v>278</v>
      </c>
      <c r="D176" s="44">
        <v>3</v>
      </c>
      <c r="E176" s="36" t="s">
        <v>279</v>
      </c>
      <c r="F176" s="94">
        <v>10000000</v>
      </c>
      <c r="G176" s="94">
        <v>100000000</v>
      </c>
      <c r="H176" s="94">
        <f>G176+F176</f>
        <v>110000000</v>
      </c>
      <c r="I176" s="24"/>
    </row>
    <row r="177" spans="1:12" s="21" customFormat="1" ht="15" customHeight="1" x14ac:dyDescent="0.2">
      <c r="A177" s="23">
        <v>2</v>
      </c>
      <c r="B177" s="22" t="s">
        <v>126</v>
      </c>
      <c r="C177" s="93" t="s">
        <v>280</v>
      </c>
      <c r="D177" s="44">
        <v>8</v>
      </c>
      <c r="E177" s="36" t="s">
        <v>279</v>
      </c>
      <c r="F177" s="94">
        <v>5000000</v>
      </c>
      <c r="G177" s="94">
        <v>20000000</v>
      </c>
      <c r="H177" s="94">
        <f>G177+F177</f>
        <v>25000000</v>
      </c>
      <c r="I177" s="24"/>
    </row>
    <row r="178" spans="1:12" s="21" customFormat="1" ht="15" customHeight="1" x14ac:dyDescent="0.2">
      <c r="A178" s="23">
        <v>3</v>
      </c>
      <c r="B178" s="22" t="s">
        <v>281</v>
      </c>
      <c r="C178" s="93" t="s">
        <v>280</v>
      </c>
      <c r="D178" s="44">
        <v>8</v>
      </c>
      <c r="E178" s="36" t="s">
        <v>279</v>
      </c>
      <c r="F178" s="94">
        <v>2000000</v>
      </c>
      <c r="G178" s="94">
        <v>20000000</v>
      </c>
      <c r="H178" s="94">
        <f>G178+F178</f>
        <v>22000000</v>
      </c>
      <c r="I178" s="24"/>
    </row>
    <row r="179" spans="1:12" s="21" customFormat="1" ht="15" customHeight="1" x14ac:dyDescent="0.2">
      <c r="A179" s="23">
        <v>4</v>
      </c>
      <c r="B179" s="22" t="s">
        <v>125</v>
      </c>
      <c r="C179" s="93" t="s">
        <v>280</v>
      </c>
      <c r="D179" s="44">
        <v>8</v>
      </c>
      <c r="E179" s="36" t="s">
        <v>279</v>
      </c>
      <c r="F179" s="94">
        <v>3000000</v>
      </c>
      <c r="G179" s="94">
        <v>15000000</v>
      </c>
      <c r="H179" s="94">
        <f>G179+F179</f>
        <v>18000000</v>
      </c>
      <c r="I179" s="24"/>
    </row>
    <row r="180" spans="1:12" s="21" customFormat="1" ht="15" customHeight="1" x14ac:dyDescent="0.2">
      <c r="A180" s="23">
        <v>5</v>
      </c>
      <c r="B180" s="22" t="s">
        <v>145</v>
      </c>
      <c r="C180" s="93" t="s">
        <v>280</v>
      </c>
      <c r="D180" s="44"/>
      <c r="E180" s="36"/>
      <c r="F180" s="94">
        <v>3000000</v>
      </c>
      <c r="G180" s="94">
        <v>15000000</v>
      </c>
      <c r="H180" s="94">
        <f>G180+F180</f>
        <v>18000000</v>
      </c>
      <c r="I180" s="24"/>
    </row>
    <row r="181" spans="1:12" s="21" customFormat="1" ht="15" customHeight="1" x14ac:dyDescent="0.2">
      <c r="A181" s="97"/>
      <c r="B181" s="98"/>
      <c r="C181" s="120"/>
      <c r="D181" s="111"/>
      <c r="E181" s="112"/>
      <c r="F181" s="113"/>
      <c r="G181" s="102"/>
      <c r="H181" s="102"/>
      <c r="I181" s="103"/>
    </row>
    <row r="182" spans="1:12" s="21" customFormat="1" ht="15" customHeight="1" x14ac:dyDescent="0.2">
      <c r="A182" s="23">
        <v>1</v>
      </c>
      <c r="B182" s="22" t="s">
        <v>46</v>
      </c>
      <c r="C182" s="70" t="s">
        <v>205</v>
      </c>
      <c r="D182" s="44">
        <v>830</v>
      </c>
      <c r="E182" s="36" t="s">
        <v>130</v>
      </c>
      <c r="F182" s="28"/>
      <c r="G182" s="94"/>
      <c r="H182" s="94"/>
      <c r="I182" s="24"/>
    </row>
    <row r="183" spans="1:12" s="21" customFormat="1" ht="15" customHeight="1" x14ac:dyDescent="0.2">
      <c r="A183" s="23">
        <v>2</v>
      </c>
      <c r="B183" s="22" t="s">
        <v>48</v>
      </c>
      <c r="C183" s="70" t="s">
        <v>206</v>
      </c>
      <c r="D183" s="44">
        <v>1</v>
      </c>
      <c r="E183" s="36" t="s">
        <v>131</v>
      </c>
      <c r="F183" s="28"/>
      <c r="G183" s="94"/>
      <c r="H183" s="94"/>
      <c r="I183" s="24"/>
    </row>
    <row r="184" spans="1:12" s="21" customFormat="1" ht="15" customHeight="1" x14ac:dyDescent="0.2">
      <c r="A184" s="23">
        <v>3</v>
      </c>
      <c r="B184" s="22" t="s">
        <v>157</v>
      </c>
      <c r="C184" s="70" t="s">
        <v>206</v>
      </c>
      <c r="D184" s="44">
        <v>68.5</v>
      </c>
      <c r="E184" s="36" t="s">
        <v>130</v>
      </c>
      <c r="F184" s="28"/>
      <c r="G184" s="94"/>
      <c r="H184" s="94"/>
      <c r="I184" s="24"/>
    </row>
    <row r="185" spans="1:12" s="21" customFormat="1" ht="15" customHeight="1" x14ac:dyDescent="0.2">
      <c r="A185" s="97"/>
      <c r="B185" s="98"/>
      <c r="C185" s="110"/>
      <c r="D185" s="111"/>
      <c r="E185" s="112"/>
      <c r="F185" s="113"/>
      <c r="G185" s="113"/>
      <c r="H185" s="114"/>
      <c r="I185" s="103"/>
      <c r="L185" s="116"/>
    </row>
    <row r="186" spans="1:12" s="21" customFormat="1" ht="15" customHeight="1" x14ac:dyDescent="0.2">
      <c r="A186" s="23">
        <v>1</v>
      </c>
      <c r="B186" s="22" t="s">
        <v>218</v>
      </c>
      <c r="C186" s="22" t="s">
        <v>219</v>
      </c>
      <c r="D186" s="122">
        <v>1163.75</v>
      </c>
      <c r="E186" s="36" t="s">
        <v>130</v>
      </c>
      <c r="F186" s="28"/>
      <c r="G186" s="94">
        <v>100000</v>
      </c>
      <c r="H186" s="94">
        <f>D186*G186</f>
        <v>116375000</v>
      </c>
      <c r="I186" s="24"/>
    </row>
    <row r="187" spans="1:12" s="21" customFormat="1" ht="15" customHeight="1" x14ac:dyDescent="0.2">
      <c r="A187" s="23">
        <v>2</v>
      </c>
      <c r="B187" s="22" t="s">
        <v>220</v>
      </c>
      <c r="C187" s="22" t="s">
        <v>221</v>
      </c>
      <c r="D187" s="44">
        <v>2</v>
      </c>
      <c r="E187" s="36" t="s">
        <v>131</v>
      </c>
      <c r="F187" s="28"/>
      <c r="G187" s="121">
        <v>35000000</v>
      </c>
      <c r="H187" s="94">
        <f>D187*G187</f>
        <v>70000000</v>
      </c>
      <c r="I187" s="24"/>
    </row>
    <row r="188" spans="1:12" s="21" customFormat="1" ht="15" customHeight="1" x14ac:dyDescent="0.2">
      <c r="A188" s="23">
        <v>3</v>
      </c>
      <c r="B188" s="22" t="s">
        <v>222</v>
      </c>
      <c r="C188" s="22" t="s">
        <v>223</v>
      </c>
      <c r="D188" s="44">
        <v>130</v>
      </c>
      <c r="E188" s="36" t="s">
        <v>130</v>
      </c>
      <c r="F188" s="28"/>
      <c r="G188" s="94">
        <v>100000</v>
      </c>
      <c r="H188" s="94">
        <f>D188*G188</f>
        <v>13000000</v>
      </c>
      <c r="I188" s="24"/>
      <c r="L188" s="118"/>
    </row>
    <row r="189" spans="1:12" s="21" customFormat="1" ht="15" customHeight="1" x14ac:dyDescent="0.2">
      <c r="A189" s="23">
        <v>4</v>
      </c>
      <c r="B189" s="22" t="s">
        <v>224</v>
      </c>
      <c r="C189" s="22" t="s">
        <v>225</v>
      </c>
      <c r="D189" s="44">
        <v>200</v>
      </c>
      <c r="E189" s="36" t="s">
        <v>198</v>
      </c>
      <c r="F189" s="28"/>
      <c r="G189" s="94">
        <v>100000</v>
      </c>
      <c r="H189" s="94">
        <f>D189*G189</f>
        <v>20000000</v>
      </c>
      <c r="I189" s="24"/>
      <c r="L189" s="118"/>
    </row>
    <row r="190" spans="1:12" s="21" customFormat="1" ht="15" customHeight="1" x14ac:dyDescent="0.2">
      <c r="A190" s="23">
        <v>5</v>
      </c>
      <c r="B190" s="22" t="s">
        <v>226</v>
      </c>
      <c r="C190" s="22" t="s">
        <v>227</v>
      </c>
      <c r="D190" s="44">
        <v>70</v>
      </c>
      <c r="E190" s="36" t="s">
        <v>130</v>
      </c>
      <c r="F190" s="28"/>
      <c r="G190" s="94">
        <v>214285.8</v>
      </c>
      <c r="H190" s="94">
        <f>D190*G190</f>
        <v>15000006</v>
      </c>
      <c r="I190" s="24"/>
      <c r="L190" s="118"/>
    </row>
    <row r="191" spans="1:12" s="21" customFormat="1" ht="15" customHeight="1" x14ac:dyDescent="0.2">
      <c r="A191" s="97"/>
      <c r="B191" s="98"/>
      <c r="C191" s="110"/>
      <c r="D191" s="111"/>
      <c r="E191" s="112"/>
      <c r="F191" s="113"/>
      <c r="G191" s="113"/>
      <c r="H191" s="114"/>
      <c r="I191" s="103"/>
      <c r="L191" s="116"/>
    </row>
    <row r="192" spans="1:12" s="21" customFormat="1" ht="15" customHeight="1" x14ac:dyDescent="0.2">
      <c r="A192" s="50"/>
      <c r="B192" s="52"/>
      <c r="C192" s="52"/>
      <c r="D192" s="75"/>
      <c r="E192" s="76"/>
      <c r="F192" s="76"/>
      <c r="G192" s="115"/>
      <c r="H192" s="115"/>
      <c r="I192" s="51"/>
      <c r="L192" s="118"/>
    </row>
    <row r="193" spans="1:9" s="21" customFormat="1" ht="16.5" x14ac:dyDescent="0.2">
      <c r="A193" s="50"/>
      <c r="B193" s="52"/>
      <c r="C193" s="69"/>
      <c r="D193" s="75"/>
      <c r="E193" s="76"/>
      <c r="F193" s="76"/>
      <c r="G193" s="64" t="s">
        <v>139</v>
      </c>
      <c r="H193" s="75"/>
      <c r="I193" s="51"/>
    </row>
    <row r="194" spans="1:9" ht="16.5" x14ac:dyDescent="0.25">
      <c r="C194" s="9"/>
      <c r="D194" s="9"/>
      <c r="E194" s="9"/>
      <c r="F194" s="9"/>
      <c r="G194" s="64" t="s">
        <v>140</v>
      </c>
      <c r="H194" s="9"/>
      <c r="I194" s="58"/>
    </row>
    <row r="195" spans="1:9" ht="16.5" x14ac:dyDescent="0.25">
      <c r="C195" s="11"/>
      <c r="D195" s="11"/>
      <c r="E195" s="11"/>
      <c r="F195" s="11"/>
      <c r="G195" s="65"/>
      <c r="H195" s="11"/>
      <c r="I195" s="58"/>
    </row>
    <row r="196" spans="1:9" ht="16.5" customHeight="1" x14ac:dyDescent="0.25">
      <c r="C196" s="11"/>
      <c r="D196" s="11"/>
      <c r="E196" s="11"/>
      <c r="F196" s="11"/>
      <c r="G196" s="65"/>
      <c r="H196" s="11"/>
      <c r="I196" s="59"/>
    </row>
    <row r="197" spans="1:9" ht="16.5" customHeight="1" x14ac:dyDescent="0.25">
      <c r="C197" s="11"/>
      <c r="D197" s="11"/>
      <c r="E197" s="11"/>
      <c r="F197" s="11"/>
      <c r="G197" s="65" t="s">
        <v>141</v>
      </c>
      <c r="H197" s="11"/>
      <c r="I197" s="59"/>
    </row>
  </sheetData>
  <mergeCells count="13">
    <mergeCell ref="D11:E11"/>
    <mergeCell ref="A9:A10"/>
    <mergeCell ref="B9:B10"/>
    <mergeCell ref="C9:C10"/>
    <mergeCell ref="D9:E10"/>
    <mergeCell ref="F9:H9"/>
    <mergeCell ref="I9:I10"/>
    <mergeCell ref="C1:I1"/>
    <mergeCell ref="A3:I3"/>
    <mergeCell ref="A4:I4"/>
    <mergeCell ref="A5:I5"/>
    <mergeCell ref="A6:I6"/>
    <mergeCell ref="A7:I7"/>
  </mergeCells>
  <printOptions horizontalCentered="1"/>
  <pageMargins left="0.35433070866141736" right="0.6692913385826772" top="0.74803149606299213" bottom="0.74803149606299213" header="0.6692913385826772" footer="0.39370078740157483"/>
  <pageSetup paperSize="5" orientation="landscape" horizontalDpi="4294967294" r:id="rId1"/>
  <headerFooter alignWithMargins="0">
    <oddFooter>&amp;L&amp;"Times New Roman,Italic"&amp;6                      Musrenbang Partsipatif Kel.Leuwigajah 2012</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5"/>
  <sheetViews>
    <sheetView showGridLines="0" zoomScale="89" zoomScaleNormal="89" workbookViewId="0">
      <pane ySplit="11" topLeftCell="A27" activePane="bottomLeft" state="frozen"/>
      <selection pane="bottomLeft" activeCell="G28" sqref="G28"/>
    </sheetView>
  </sheetViews>
  <sheetFormatPr defaultRowHeight="29.25" customHeight="1" x14ac:dyDescent="0.25"/>
  <cols>
    <col min="1" max="1" width="4.85546875" style="3" customWidth="1"/>
    <col min="2" max="2" width="42.140625" style="1" customWidth="1"/>
    <col min="3" max="3" width="25.140625" style="1" customWidth="1"/>
    <col min="4" max="4" width="7.85546875" style="1" customWidth="1"/>
    <col min="5" max="5" width="4.42578125" style="1" customWidth="1"/>
    <col min="6" max="7" width="13.7109375" style="1" customWidth="1"/>
    <col min="8" max="8" width="16.28515625" style="1" customWidth="1"/>
    <col min="9" max="9" width="23.42578125" style="4" customWidth="1"/>
    <col min="10" max="16384" width="9.140625" style="2"/>
  </cols>
  <sheetData>
    <row r="1" spans="1:26" ht="12.75" customHeight="1" x14ac:dyDescent="0.25">
      <c r="A1" s="13"/>
      <c r="C1" s="434"/>
      <c r="D1" s="434"/>
      <c r="E1" s="434"/>
      <c r="F1" s="434"/>
      <c r="G1" s="434"/>
      <c r="H1" s="434"/>
      <c r="I1" s="434"/>
    </row>
    <row r="2" spans="1:26" ht="12.75" customHeight="1" x14ac:dyDescent="0.25"/>
    <row r="3" spans="1:26" ht="12.75" customHeight="1" x14ac:dyDescent="0.25">
      <c r="A3" s="411" t="s">
        <v>137</v>
      </c>
      <c r="B3" s="411"/>
      <c r="C3" s="411"/>
      <c r="D3" s="411"/>
      <c r="E3" s="411"/>
      <c r="F3" s="411"/>
      <c r="G3" s="411"/>
      <c r="H3" s="411"/>
      <c r="I3" s="411"/>
    </row>
    <row r="4" spans="1:26" ht="3.75" customHeight="1" x14ac:dyDescent="0.25">
      <c r="A4" s="412"/>
      <c r="B4" s="412"/>
      <c r="C4" s="412"/>
      <c r="D4" s="412"/>
      <c r="E4" s="412"/>
      <c r="F4" s="412"/>
      <c r="G4" s="412"/>
      <c r="H4" s="412"/>
      <c r="I4" s="412"/>
    </row>
    <row r="5" spans="1:26" ht="12.75" customHeight="1" x14ac:dyDescent="0.25">
      <c r="A5" s="456" t="s">
        <v>8</v>
      </c>
      <c r="B5" s="456"/>
      <c r="C5" s="456"/>
      <c r="D5" s="456"/>
      <c r="E5" s="456"/>
      <c r="F5" s="456"/>
      <c r="G5" s="456"/>
      <c r="H5" s="456"/>
      <c r="I5" s="456"/>
    </row>
    <row r="6" spans="1:26" ht="12.75" customHeight="1" x14ac:dyDescent="0.25">
      <c r="A6" s="456" t="s">
        <v>9</v>
      </c>
      <c r="B6" s="456"/>
      <c r="C6" s="456"/>
      <c r="D6" s="456"/>
      <c r="E6" s="456"/>
      <c r="F6" s="456"/>
      <c r="G6" s="456"/>
      <c r="H6" s="456"/>
      <c r="I6" s="456"/>
    </row>
    <row r="7" spans="1:26" ht="12.75" customHeight="1" x14ac:dyDescent="0.25">
      <c r="A7" s="456" t="s">
        <v>10</v>
      </c>
      <c r="B7" s="456"/>
      <c r="C7" s="456"/>
      <c r="D7" s="456"/>
      <c r="E7" s="456"/>
      <c r="F7" s="456"/>
      <c r="G7" s="456"/>
      <c r="H7" s="456"/>
      <c r="I7" s="456"/>
    </row>
    <row r="8" spans="1:26" ht="5.25" customHeight="1" x14ac:dyDescent="0.25"/>
    <row r="9" spans="1:26" s="5" customFormat="1" ht="12.75" customHeight="1" x14ac:dyDescent="0.25">
      <c r="A9" s="406" t="s">
        <v>2</v>
      </c>
      <c r="B9" s="406" t="s">
        <v>11</v>
      </c>
      <c r="C9" s="406" t="s">
        <v>4</v>
      </c>
      <c r="D9" s="428" t="s">
        <v>13</v>
      </c>
      <c r="E9" s="429"/>
      <c r="F9" s="425" t="s">
        <v>14</v>
      </c>
      <c r="G9" s="426"/>
      <c r="H9" s="427"/>
      <c r="I9" s="408" t="s">
        <v>5</v>
      </c>
      <c r="J9" s="2"/>
      <c r="K9" s="2"/>
      <c r="L9" s="2"/>
      <c r="M9" s="2"/>
      <c r="N9" s="2"/>
      <c r="O9" s="2"/>
      <c r="P9" s="2"/>
      <c r="Q9" s="2"/>
      <c r="R9" s="2"/>
      <c r="S9" s="2"/>
      <c r="T9" s="2"/>
      <c r="U9" s="2"/>
      <c r="V9" s="2"/>
      <c r="W9" s="2"/>
      <c r="X9" s="2"/>
      <c r="Y9" s="2"/>
      <c r="Z9" s="2"/>
    </row>
    <row r="10" spans="1:26" s="5" customFormat="1" ht="12" customHeight="1" x14ac:dyDescent="0.25">
      <c r="A10" s="406"/>
      <c r="B10" s="406"/>
      <c r="C10" s="406"/>
      <c r="D10" s="430"/>
      <c r="E10" s="431"/>
      <c r="F10" s="144" t="s">
        <v>15</v>
      </c>
      <c r="G10" s="144" t="s">
        <v>16</v>
      </c>
      <c r="H10" s="144" t="s">
        <v>17</v>
      </c>
      <c r="I10" s="408"/>
      <c r="J10" s="2"/>
      <c r="K10" s="2"/>
      <c r="L10" s="2"/>
      <c r="M10" s="2"/>
      <c r="N10" s="2"/>
      <c r="O10" s="2"/>
      <c r="P10" s="2"/>
      <c r="Q10" s="2"/>
      <c r="R10" s="2"/>
      <c r="S10" s="2"/>
      <c r="T10" s="2"/>
      <c r="U10" s="2"/>
      <c r="V10" s="2"/>
      <c r="W10" s="2"/>
      <c r="X10" s="2"/>
      <c r="Y10" s="2"/>
      <c r="Z10" s="2"/>
    </row>
    <row r="11" spans="1:26" s="6" customFormat="1" ht="15" customHeight="1" x14ac:dyDescent="0.15">
      <c r="A11" s="7">
        <v>1</v>
      </c>
      <c r="B11" s="8">
        <f>+A11+1</f>
        <v>2</v>
      </c>
      <c r="C11" s="8">
        <f>B11+1</f>
        <v>3</v>
      </c>
      <c r="D11" s="417">
        <f>+C11+1</f>
        <v>4</v>
      </c>
      <c r="E11" s="418"/>
      <c r="F11" s="8">
        <f>D11+1</f>
        <v>5</v>
      </c>
      <c r="G11" s="8">
        <f>+F11+1</f>
        <v>6</v>
      </c>
      <c r="H11" s="8">
        <f>G11+1</f>
        <v>7</v>
      </c>
      <c r="I11" s="8">
        <f>+H11+1</f>
        <v>8</v>
      </c>
    </row>
    <row r="12" spans="1:26" s="17" customFormat="1" ht="7.5" customHeight="1" x14ac:dyDescent="0.25">
      <c r="A12" s="14"/>
      <c r="B12" s="15"/>
      <c r="C12" s="14"/>
      <c r="D12" s="39"/>
      <c r="E12" s="40"/>
      <c r="F12" s="15"/>
      <c r="G12" s="15"/>
      <c r="H12" s="15"/>
      <c r="I12" s="16"/>
    </row>
    <row r="13" spans="1:26" s="21" customFormat="1" ht="15" customHeight="1" x14ac:dyDescent="0.2">
      <c r="A13" s="123" t="s">
        <v>28</v>
      </c>
      <c r="B13" s="124" t="s">
        <v>37</v>
      </c>
      <c r="C13" s="129"/>
      <c r="D13" s="130"/>
      <c r="E13" s="131"/>
      <c r="F13" s="132"/>
      <c r="G13" s="132"/>
      <c r="H13" s="133"/>
      <c r="I13" s="135"/>
    </row>
    <row r="14" spans="1:26" s="21" customFormat="1" ht="15" customHeight="1" x14ac:dyDescent="0.2">
      <c r="A14" s="92">
        <v>1</v>
      </c>
      <c r="B14" s="74" t="s">
        <v>257</v>
      </c>
      <c r="C14" s="70" t="s">
        <v>258</v>
      </c>
      <c r="D14" s="43">
        <v>1</v>
      </c>
      <c r="E14" s="35" t="s">
        <v>251</v>
      </c>
      <c r="F14" s="94">
        <v>1000000</v>
      </c>
      <c r="G14" s="94">
        <v>1000000</v>
      </c>
      <c r="H14" s="94">
        <f>G14+F14</f>
        <v>2000000</v>
      </c>
      <c r="I14" s="24"/>
    </row>
    <row r="15" spans="1:26" s="21" customFormat="1" ht="15" customHeight="1" x14ac:dyDescent="0.2">
      <c r="A15" s="23" t="s">
        <v>129</v>
      </c>
      <c r="B15" s="74" t="s">
        <v>128</v>
      </c>
      <c r="C15" s="70" t="s">
        <v>258</v>
      </c>
      <c r="D15" s="43">
        <v>9</v>
      </c>
      <c r="E15" s="35" t="s">
        <v>134</v>
      </c>
      <c r="F15" s="94">
        <v>10000000</v>
      </c>
      <c r="G15" s="94">
        <v>10000000</v>
      </c>
      <c r="H15" s="94">
        <f>G15+F15</f>
        <v>20000000</v>
      </c>
      <c r="I15" s="24"/>
    </row>
    <row r="16" spans="1:26" s="21" customFormat="1" ht="15" customHeight="1" x14ac:dyDescent="0.2">
      <c r="A16" s="23">
        <v>3</v>
      </c>
      <c r="B16" s="74" t="s">
        <v>259</v>
      </c>
      <c r="C16" s="70" t="s">
        <v>258</v>
      </c>
      <c r="D16" s="43">
        <v>9</v>
      </c>
      <c r="E16" s="35" t="s">
        <v>136</v>
      </c>
      <c r="F16" s="94">
        <v>5000000</v>
      </c>
      <c r="G16" s="94">
        <v>40000000</v>
      </c>
      <c r="H16" s="94">
        <f>G16+F16</f>
        <v>45000000</v>
      </c>
      <c r="I16" s="24"/>
    </row>
    <row r="17" spans="1:9" s="21" customFormat="1" ht="15" customHeight="1" x14ac:dyDescent="0.2">
      <c r="A17" s="97"/>
      <c r="B17" s="98"/>
      <c r="C17" s="99"/>
      <c r="D17" s="100"/>
      <c r="E17" s="101"/>
      <c r="F17" s="98"/>
      <c r="G17" s="102"/>
      <c r="H17" s="102"/>
      <c r="I17" s="103"/>
    </row>
    <row r="18" spans="1:9" s="21" customFormat="1" ht="15" customHeight="1" x14ac:dyDescent="0.2">
      <c r="A18" s="92">
        <v>1</v>
      </c>
      <c r="B18" s="74" t="s">
        <v>128</v>
      </c>
      <c r="C18" s="70" t="s">
        <v>150</v>
      </c>
      <c r="D18" s="43">
        <v>20</v>
      </c>
      <c r="E18" s="35" t="s">
        <v>134</v>
      </c>
      <c r="F18" s="22"/>
      <c r="G18" s="94">
        <v>3000000</v>
      </c>
      <c r="H18" s="94">
        <f>G18</f>
        <v>3000000</v>
      </c>
      <c r="I18" s="24"/>
    </row>
    <row r="19" spans="1:9" s="21" customFormat="1" ht="15" customHeight="1" x14ac:dyDescent="0.2">
      <c r="A19" s="23" t="s">
        <v>129</v>
      </c>
      <c r="B19" s="22" t="s">
        <v>135</v>
      </c>
      <c r="C19" s="70" t="s">
        <v>150</v>
      </c>
      <c r="D19" s="43">
        <v>20</v>
      </c>
      <c r="E19" s="35" t="s">
        <v>134</v>
      </c>
      <c r="F19" s="22"/>
      <c r="G19" s="94">
        <v>1000000</v>
      </c>
      <c r="H19" s="94">
        <f>G19</f>
        <v>1000000</v>
      </c>
      <c r="I19" s="24"/>
    </row>
    <row r="20" spans="1:9" s="21" customFormat="1" ht="15" customHeight="1" x14ac:dyDescent="0.2">
      <c r="A20" s="97"/>
      <c r="B20" s="98"/>
      <c r="C20" s="99"/>
      <c r="D20" s="104"/>
      <c r="E20" s="105"/>
      <c r="F20" s="98"/>
      <c r="G20" s="102"/>
      <c r="H20" s="102"/>
      <c r="I20" s="103"/>
    </row>
    <row r="21" spans="1:9" s="21" customFormat="1" ht="15" customHeight="1" x14ac:dyDescent="0.2">
      <c r="A21" s="92">
        <v>1</v>
      </c>
      <c r="B21" s="74" t="s">
        <v>128</v>
      </c>
      <c r="C21" s="70" t="s">
        <v>234</v>
      </c>
      <c r="D21" s="43">
        <v>20</v>
      </c>
      <c r="E21" s="35" t="s">
        <v>134</v>
      </c>
      <c r="F21" s="22"/>
      <c r="G21" s="94">
        <v>250000</v>
      </c>
      <c r="H21" s="94">
        <f>G21</f>
        <v>250000</v>
      </c>
      <c r="I21" s="24"/>
    </row>
    <row r="22" spans="1:9" s="21" customFormat="1" ht="15" customHeight="1" x14ac:dyDescent="0.2">
      <c r="A22" s="97"/>
      <c r="B22" s="97"/>
      <c r="C22" s="99"/>
      <c r="D22" s="104"/>
      <c r="E22" s="105"/>
      <c r="F22" s="98"/>
      <c r="G22" s="102"/>
      <c r="H22" s="102"/>
      <c r="I22" s="103"/>
    </row>
    <row r="23" spans="1:9" s="21" customFormat="1" ht="15" customHeight="1" x14ac:dyDescent="0.2">
      <c r="A23" s="92">
        <v>1</v>
      </c>
      <c r="B23" s="74" t="s">
        <v>128</v>
      </c>
      <c r="C23" s="70" t="s">
        <v>363</v>
      </c>
      <c r="D23" s="43">
        <v>20</v>
      </c>
      <c r="E23" s="35" t="s">
        <v>134</v>
      </c>
      <c r="F23" s="22"/>
      <c r="G23" s="94">
        <v>1000000</v>
      </c>
      <c r="H23" s="94">
        <f>G23</f>
        <v>1000000</v>
      </c>
      <c r="I23" s="24"/>
    </row>
    <row r="24" spans="1:9" s="21" customFormat="1" ht="15" customHeight="1" x14ac:dyDescent="0.2">
      <c r="A24" s="23" t="s">
        <v>129</v>
      </c>
      <c r="B24" s="22" t="s">
        <v>135</v>
      </c>
      <c r="C24" s="70" t="s">
        <v>363</v>
      </c>
      <c r="D24" s="43">
        <v>20</v>
      </c>
      <c r="E24" s="35" t="s">
        <v>134</v>
      </c>
      <c r="F24" s="22"/>
      <c r="G24" s="94">
        <v>1000000</v>
      </c>
      <c r="H24" s="94">
        <f>G24</f>
        <v>1000000</v>
      </c>
      <c r="I24" s="24"/>
    </row>
    <row r="25" spans="1:9" s="21" customFormat="1" ht="15" customHeight="1" x14ac:dyDescent="0.2">
      <c r="A25" s="97"/>
      <c r="B25" s="97"/>
      <c r="C25" s="99"/>
      <c r="D25" s="104"/>
      <c r="E25" s="105"/>
      <c r="F25" s="98"/>
      <c r="G25" s="102"/>
      <c r="H25" s="102"/>
      <c r="I25" s="103"/>
    </row>
    <row r="26" spans="1:9" s="21" customFormat="1" ht="15" customHeight="1" x14ac:dyDescent="0.2">
      <c r="A26" s="92">
        <v>1</v>
      </c>
      <c r="B26" s="74" t="s">
        <v>128</v>
      </c>
      <c r="C26" s="70" t="s">
        <v>153</v>
      </c>
      <c r="D26" s="43">
        <v>30</v>
      </c>
      <c r="E26" s="35" t="s">
        <v>134</v>
      </c>
      <c r="F26" s="22"/>
      <c r="G26" s="94">
        <v>1500000</v>
      </c>
      <c r="H26" s="94">
        <f>G26</f>
        <v>1500000</v>
      </c>
      <c r="I26" s="24"/>
    </row>
    <row r="27" spans="1:9" s="21" customFormat="1" ht="15" customHeight="1" x14ac:dyDescent="0.2">
      <c r="A27" s="23" t="s">
        <v>129</v>
      </c>
      <c r="B27" s="22" t="s">
        <v>135</v>
      </c>
      <c r="C27" s="70" t="s">
        <v>153</v>
      </c>
      <c r="D27" s="43">
        <v>30</v>
      </c>
      <c r="E27" s="35" t="s">
        <v>134</v>
      </c>
      <c r="F27" s="22"/>
      <c r="G27" s="94">
        <v>1500000</v>
      </c>
      <c r="H27" s="94">
        <f>G27</f>
        <v>1500000</v>
      </c>
      <c r="I27" s="24"/>
    </row>
    <row r="28" spans="1:9" s="21" customFormat="1" ht="15" customHeight="1" x14ac:dyDescent="0.2">
      <c r="A28" s="97"/>
      <c r="B28" s="97"/>
      <c r="C28" s="99"/>
      <c r="D28" s="104"/>
      <c r="E28" s="105"/>
      <c r="F28" s="98"/>
      <c r="G28" s="102"/>
      <c r="H28" s="102"/>
      <c r="I28" s="103"/>
    </row>
    <row r="29" spans="1:9" s="117" customFormat="1" ht="15" customHeight="1" x14ac:dyDescent="0.25">
      <c r="A29" s="23">
        <v>1</v>
      </c>
      <c r="B29" s="22" t="s">
        <v>128</v>
      </c>
      <c r="C29" s="22" t="s">
        <v>177</v>
      </c>
      <c r="D29" s="43">
        <v>15</v>
      </c>
      <c r="E29" s="35" t="s">
        <v>134</v>
      </c>
      <c r="F29" s="22"/>
      <c r="G29" s="94">
        <v>7500000</v>
      </c>
      <c r="H29" s="94">
        <f>G29</f>
        <v>7500000</v>
      </c>
      <c r="I29" s="24"/>
    </row>
    <row r="30" spans="1:9" s="117" customFormat="1" ht="15" customHeight="1" x14ac:dyDescent="0.25">
      <c r="A30" s="23">
        <v>2</v>
      </c>
      <c r="B30" s="22" t="s">
        <v>135</v>
      </c>
      <c r="C30" s="22" t="s">
        <v>177</v>
      </c>
      <c r="D30" s="43">
        <v>2</v>
      </c>
      <c r="E30" s="35" t="s">
        <v>183</v>
      </c>
      <c r="F30" s="22"/>
      <c r="G30" s="94">
        <v>5000000</v>
      </c>
      <c r="H30" s="94">
        <f>G30</f>
        <v>5000000</v>
      </c>
      <c r="I30" s="24"/>
    </row>
    <row r="31" spans="1:9" s="117" customFormat="1" ht="25.5" customHeight="1" x14ac:dyDescent="0.25">
      <c r="A31" s="23">
        <v>3</v>
      </c>
      <c r="B31" s="22" t="s">
        <v>184</v>
      </c>
      <c r="C31" s="22" t="s">
        <v>177</v>
      </c>
      <c r="D31" s="43">
        <v>1</v>
      </c>
      <c r="E31" s="35" t="s">
        <v>183</v>
      </c>
      <c r="F31" s="22"/>
      <c r="G31" s="94">
        <v>5000000</v>
      </c>
      <c r="H31" s="94">
        <f>G31</f>
        <v>5000000</v>
      </c>
      <c r="I31" s="24"/>
    </row>
    <row r="32" spans="1:9" s="117" customFormat="1" ht="25.5" customHeight="1" x14ac:dyDescent="0.25">
      <c r="A32" s="23">
        <v>4</v>
      </c>
      <c r="B32" s="22" t="s">
        <v>185</v>
      </c>
      <c r="C32" s="22" t="s">
        <v>182</v>
      </c>
      <c r="D32" s="43">
        <v>1</v>
      </c>
      <c r="E32" s="35" t="s">
        <v>183</v>
      </c>
      <c r="F32" s="22"/>
      <c r="G32" s="94">
        <v>5000000</v>
      </c>
      <c r="H32" s="94">
        <f>G32</f>
        <v>5000000</v>
      </c>
      <c r="I32" s="24"/>
    </row>
    <row r="33" spans="1:9" s="21" customFormat="1" ht="15" customHeight="1" x14ac:dyDescent="0.2">
      <c r="A33" s="97"/>
      <c r="B33" s="97"/>
      <c r="C33" s="99"/>
      <c r="D33" s="104"/>
      <c r="E33" s="105"/>
      <c r="F33" s="98"/>
      <c r="G33" s="102"/>
      <c r="H33" s="102"/>
      <c r="I33" s="103"/>
    </row>
    <row r="34" spans="1:9" s="21" customFormat="1" ht="25.5" customHeight="1" x14ac:dyDescent="0.2">
      <c r="A34" s="92">
        <v>1</v>
      </c>
      <c r="B34" s="74" t="s">
        <v>299</v>
      </c>
      <c r="C34" s="70" t="s">
        <v>300</v>
      </c>
      <c r="D34" s="43">
        <v>1</v>
      </c>
      <c r="E34" s="35" t="s">
        <v>136</v>
      </c>
      <c r="F34" s="94">
        <v>500000</v>
      </c>
      <c r="G34" s="94">
        <v>4500000</v>
      </c>
      <c r="H34" s="94">
        <f>SUM(F34:G34)</f>
        <v>5000000</v>
      </c>
      <c r="I34" s="24"/>
    </row>
    <row r="35" spans="1:9" s="21" customFormat="1" ht="25.5" customHeight="1" x14ac:dyDescent="0.2">
      <c r="A35" s="23">
        <v>2</v>
      </c>
      <c r="B35" s="74" t="s">
        <v>301</v>
      </c>
      <c r="C35" s="70" t="s">
        <v>300</v>
      </c>
      <c r="D35" s="43">
        <v>1</v>
      </c>
      <c r="E35" s="35" t="s">
        <v>136</v>
      </c>
      <c r="F35" s="94">
        <v>200000</v>
      </c>
      <c r="G35" s="94">
        <v>1300000</v>
      </c>
      <c r="H35" s="94">
        <f t="shared" ref="H35:H38" si="0">SUM(F35:G35)</f>
        <v>1500000</v>
      </c>
      <c r="I35" s="24"/>
    </row>
    <row r="36" spans="1:9" s="21" customFormat="1" ht="25.5" customHeight="1" x14ac:dyDescent="0.2">
      <c r="A36" s="92">
        <v>3</v>
      </c>
      <c r="B36" s="74" t="s">
        <v>302</v>
      </c>
      <c r="C36" s="70" t="s">
        <v>300</v>
      </c>
      <c r="D36" s="43">
        <v>1</v>
      </c>
      <c r="E36" s="35" t="s">
        <v>136</v>
      </c>
      <c r="F36" s="94">
        <v>200000</v>
      </c>
      <c r="G36" s="94">
        <v>1300000</v>
      </c>
      <c r="H36" s="94">
        <f t="shared" si="0"/>
        <v>1500000</v>
      </c>
      <c r="I36" s="24"/>
    </row>
    <row r="37" spans="1:9" s="21" customFormat="1" ht="15" customHeight="1" x14ac:dyDescent="0.2">
      <c r="A37" s="23">
        <v>4</v>
      </c>
      <c r="B37" s="22" t="s">
        <v>303</v>
      </c>
      <c r="C37" s="70" t="s">
        <v>300</v>
      </c>
      <c r="D37" s="43">
        <v>8</v>
      </c>
      <c r="E37" s="35" t="s">
        <v>304</v>
      </c>
      <c r="F37" s="94">
        <v>500000</v>
      </c>
      <c r="G37" s="94">
        <v>3500000</v>
      </c>
      <c r="H37" s="94">
        <f t="shared" si="0"/>
        <v>4000000</v>
      </c>
      <c r="I37" s="24"/>
    </row>
    <row r="38" spans="1:9" s="21" customFormat="1" ht="15" customHeight="1" x14ac:dyDescent="0.2">
      <c r="A38" s="92">
        <v>5</v>
      </c>
      <c r="B38" s="22" t="s">
        <v>305</v>
      </c>
      <c r="C38" s="70" t="s">
        <v>300</v>
      </c>
      <c r="D38" s="43">
        <v>2</v>
      </c>
      <c r="E38" s="35" t="s">
        <v>136</v>
      </c>
      <c r="F38" s="94">
        <v>200000</v>
      </c>
      <c r="G38" s="94">
        <v>1000000</v>
      </c>
      <c r="H38" s="94">
        <f t="shared" si="0"/>
        <v>1200000</v>
      </c>
      <c r="I38" s="24"/>
    </row>
    <row r="39" spans="1:9" s="21" customFormat="1" ht="15" customHeight="1" x14ac:dyDescent="0.2">
      <c r="A39" s="97"/>
      <c r="B39" s="98"/>
      <c r="C39" s="107"/>
      <c r="D39" s="104"/>
      <c r="E39" s="105"/>
      <c r="F39" s="106"/>
      <c r="G39" s="106"/>
      <c r="H39" s="108"/>
      <c r="I39" s="103"/>
    </row>
    <row r="40" spans="1:9" s="21" customFormat="1" ht="15" customHeight="1" x14ac:dyDescent="0.2">
      <c r="A40" s="92">
        <v>1</v>
      </c>
      <c r="B40" s="74" t="s">
        <v>128</v>
      </c>
      <c r="C40" s="70" t="s">
        <v>352</v>
      </c>
      <c r="D40" s="43">
        <v>10</v>
      </c>
      <c r="E40" s="35" t="s">
        <v>134</v>
      </c>
      <c r="F40" s="22"/>
      <c r="G40" s="94">
        <v>500000</v>
      </c>
      <c r="H40" s="94">
        <f>G40</f>
        <v>500000</v>
      </c>
      <c r="I40" s="24"/>
    </row>
    <row r="41" spans="1:9" s="21" customFormat="1" ht="15" customHeight="1" x14ac:dyDescent="0.2">
      <c r="A41" s="23">
        <v>2</v>
      </c>
      <c r="B41" s="22" t="s">
        <v>353</v>
      </c>
      <c r="C41" s="70" t="s">
        <v>352</v>
      </c>
      <c r="D41" s="43">
        <v>10</v>
      </c>
      <c r="E41" s="35" t="s">
        <v>134</v>
      </c>
      <c r="F41" s="22"/>
      <c r="G41" s="94">
        <v>500000</v>
      </c>
      <c r="H41" s="94">
        <f t="shared" ref="H41" si="1">G41</f>
        <v>500000</v>
      </c>
      <c r="I41" s="24"/>
    </row>
    <row r="42" spans="1:9" s="21" customFormat="1" ht="15" customHeight="1" x14ac:dyDescent="0.2">
      <c r="A42" s="97"/>
      <c r="B42" s="98"/>
      <c r="C42" s="107"/>
      <c r="D42" s="104"/>
      <c r="E42" s="105"/>
      <c r="F42" s="106"/>
      <c r="G42" s="106"/>
      <c r="H42" s="108"/>
      <c r="I42" s="103"/>
    </row>
    <row r="43" spans="1:9" s="21" customFormat="1" ht="15" customHeight="1" x14ac:dyDescent="0.2">
      <c r="A43" s="92">
        <v>1</v>
      </c>
      <c r="B43" s="74" t="s">
        <v>128</v>
      </c>
      <c r="C43" s="70" t="s">
        <v>162</v>
      </c>
      <c r="D43" s="43">
        <v>50</v>
      </c>
      <c r="E43" s="35" t="s">
        <v>134</v>
      </c>
      <c r="F43" s="22"/>
      <c r="G43" s="94">
        <v>2500000</v>
      </c>
      <c r="H43" s="94">
        <f>G43</f>
        <v>2500000</v>
      </c>
      <c r="I43" s="24"/>
    </row>
    <row r="44" spans="1:9" s="21" customFormat="1" ht="15" customHeight="1" x14ac:dyDescent="0.2">
      <c r="A44" s="23">
        <v>2</v>
      </c>
      <c r="B44" s="22" t="s">
        <v>163</v>
      </c>
      <c r="C44" s="70" t="s">
        <v>162</v>
      </c>
      <c r="D44" s="43">
        <v>50</v>
      </c>
      <c r="E44" s="35" t="s">
        <v>134</v>
      </c>
      <c r="F44" s="22"/>
      <c r="G44" s="94">
        <v>2500000</v>
      </c>
      <c r="H44" s="94">
        <f t="shared" ref="H44:H47" si="2">G44</f>
        <v>2500000</v>
      </c>
      <c r="I44" s="24"/>
    </row>
    <row r="45" spans="1:9" s="21" customFormat="1" ht="15" customHeight="1" x14ac:dyDescent="0.2">
      <c r="A45" s="92">
        <v>3</v>
      </c>
      <c r="B45" s="22" t="s">
        <v>164</v>
      </c>
      <c r="C45" s="70" t="s">
        <v>162</v>
      </c>
      <c r="D45" s="43">
        <v>50</v>
      </c>
      <c r="E45" s="35" t="s">
        <v>134</v>
      </c>
      <c r="F45" s="22"/>
      <c r="G45" s="94">
        <v>2500000</v>
      </c>
      <c r="H45" s="94">
        <f t="shared" si="2"/>
        <v>2500000</v>
      </c>
      <c r="I45" s="24"/>
    </row>
    <row r="46" spans="1:9" s="21" customFormat="1" ht="15" customHeight="1" x14ac:dyDescent="0.2">
      <c r="A46" s="23">
        <v>4</v>
      </c>
      <c r="B46" s="22" t="s">
        <v>165</v>
      </c>
      <c r="C46" s="70" t="s">
        <v>162</v>
      </c>
      <c r="D46" s="43">
        <v>50</v>
      </c>
      <c r="E46" s="35" t="s">
        <v>134</v>
      </c>
      <c r="F46" s="22"/>
      <c r="G46" s="94">
        <v>2500000</v>
      </c>
      <c r="H46" s="94">
        <f t="shared" si="2"/>
        <v>2500000</v>
      </c>
      <c r="I46" s="24"/>
    </row>
    <row r="47" spans="1:9" s="21" customFormat="1" ht="15" customHeight="1" x14ac:dyDescent="0.2">
      <c r="A47" s="92">
        <v>5</v>
      </c>
      <c r="B47" s="22" t="s">
        <v>166</v>
      </c>
      <c r="C47" s="70" t="s">
        <v>167</v>
      </c>
      <c r="D47" s="43">
        <v>10</v>
      </c>
      <c r="E47" s="35" t="s">
        <v>134</v>
      </c>
      <c r="F47" s="22"/>
      <c r="G47" s="94">
        <v>2500000</v>
      </c>
      <c r="H47" s="94">
        <f t="shared" si="2"/>
        <v>2500000</v>
      </c>
      <c r="I47" s="24"/>
    </row>
    <row r="48" spans="1:9" s="21" customFormat="1" ht="15" customHeight="1" x14ac:dyDescent="0.2">
      <c r="A48" s="97"/>
      <c r="B48" s="98"/>
      <c r="C48" s="107"/>
      <c r="D48" s="104"/>
      <c r="E48" s="105"/>
      <c r="F48" s="106"/>
      <c r="G48" s="106"/>
      <c r="H48" s="108"/>
      <c r="I48" s="103"/>
    </row>
    <row r="49" spans="1:12" s="21" customFormat="1" ht="15" customHeight="1" x14ac:dyDescent="0.2">
      <c r="A49" s="92">
        <v>1</v>
      </c>
      <c r="B49" s="74" t="s">
        <v>260</v>
      </c>
      <c r="C49" s="70" t="s">
        <v>254</v>
      </c>
      <c r="D49" s="43">
        <v>50</v>
      </c>
      <c r="E49" s="35" t="s">
        <v>134</v>
      </c>
      <c r="F49" s="94">
        <v>3000000</v>
      </c>
      <c r="G49" s="94">
        <v>20000000</v>
      </c>
      <c r="H49" s="94">
        <f>G49+F49</f>
        <v>23000000</v>
      </c>
      <c r="I49" s="24"/>
    </row>
    <row r="50" spans="1:12" s="21" customFormat="1" ht="15" customHeight="1" x14ac:dyDescent="0.2">
      <c r="A50" s="23">
        <v>2</v>
      </c>
      <c r="B50" s="22" t="s">
        <v>261</v>
      </c>
      <c r="C50" s="70" t="s">
        <v>254</v>
      </c>
      <c r="D50" s="43">
        <v>50</v>
      </c>
      <c r="E50" s="35" t="s">
        <v>134</v>
      </c>
      <c r="F50" s="94">
        <v>2500000</v>
      </c>
      <c r="G50" s="94">
        <v>10000000</v>
      </c>
      <c r="H50" s="94">
        <f>G50+F50</f>
        <v>12500000</v>
      </c>
      <c r="I50" s="24"/>
    </row>
    <row r="51" spans="1:12" s="21" customFormat="1" ht="15" customHeight="1" x14ac:dyDescent="0.2">
      <c r="A51" s="149"/>
      <c r="B51" s="150"/>
      <c r="C51" s="99"/>
      <c r="D51" s="104"/>
      <c r="E51" s="105"/>
      <c r="F51" s="98"/>
      <c r="G51" s="102"/>
      <c r="H51" s="102"/>
      <c r="I51" s="103"/>
    </row>
    <row r="52" spans="1:12" s="21" customFormat="1" ht="15" customHeight="1" x14ac:dyDescent="0.2">
      <c r="A52" s="92">
        <v>1</v>
      </c>
      <c r="B52" s="74" t="s">
        <v>128</v>
      </c>
      <c r="C52" s="70" t="s">
        <v>205</v>
      </c>
      <c r="D52" s="43">
        <v>15</v>
      </c>
      <c r="E52" s="35" t="s">
        <v>134</v>
      </c>
      <c r="F52" s="22"/>
      <c r="G52" s="94">
        <v>750000</v>
      </c>
      <c r="H52" s="94">
        <f>G52</f>
        <v>750000</v>
      </c>
      <c r="I52" s="24"/>
    </row>
    <row r="53" spans="1:12" s="21" customFormat="1" ht="15" customHeight="1" x14ac:dyDescent="0.2">
      <c r="A53" s="23" t="s">
        <v>129</v>
      </c>
      <c r="B53" s="22" t="s">
        <v>135</v>
      </c>
      <c r="C53" s="70" t="s">
        <v>205</v>
      </c>
      <c r="D53" s="43">
        <v>15</v>
      </c>
      <c r="E53" s="35" t="s">
        <v>134</v>
      </c>
      <c r="F53" s="22"/>
      <c r="G53" s="94">
        <v>750000</v>
      </c>
      <c r="H53" s="94">
        <f>G53</f>
        <v>750000</v>
      </c>
      <c r="I53" s="24"/>
    </row>
    <row r="54" spans="1:12" s="21" customFormat="1" ht="15" customHeight="1" x14ac:dyDescent="0.2">
      <c r="A54" s="97"/>
      <c r="B54" s="97"/>
      <c r="C54" s="99"/>
      <c r="D54" s="104"/>
      <c r="E54" s="105"/>
      <c r="F54" s="98"/>
      <c r="G54" s="102"/>
      <c r="H54" s="102"/>
      <c r="I54" s="103"/>
    </row>
    <row r="55" spans="1:12" s="21" customFormat="1" ht="12.75" x14ac:dyDescent="0.2">
      <c r="A55" s="23">
        <v>1</v>
      </c>
      <c r="B55" s="22" t="s">
        <v>315</v>
      </c>
      <c r="C55" s="70" t="s">
        <v>211</v>
      </c>
      <c r="D55" s="95">
        <v>11</v>
      </c>
      <c r="E55" s="96" t="s">
        <v>136</v>
      </c>
      <c r="F55" s="22"/>
      <c r="G55" s="94">
        <v>12000000</v>
      </c>
      <c r="H55" s="94">
        <v>12000000</v>
      </c>
      <c r="I55" s="24"/>
    </row>
    <row r="56" spans="1:12" s="21" customFormat="1" ht="12.75" x14ac:dyDescent="0.2">
      <c r="A56" s="23">
        <v>2</v>
      </c>
      <c r="B56" s="22" t="s">
        <v>316</v>
      </c>
      <c r="C56" s="70" t="s">
        <v>211</v>
      </c>
      <c r="D56" s="95">
        <v>11</v>
      </c>
      <c r="E56" s="96" t="s">
        <v>136</v>
      </c>
      <c r="F56" s="22"/>
      <c r="G56" s="94">
        <v>11000000</v>
      </c>
      <c r="H56" s="94">
        <v>11000000</v>
      </c>
      <c r="I56" s="24"/>
    </row>
    <row r="57" spans="1:12" s="21" customFormat="1" ht="12.75" x14ac:dyDescent="0.2">
      <c r="A57" s="23">
        <v>3</v>
      </c>
      <c r="B57" s="22" t="s">
        <v>317</v>
      </c>
      <c r="C57" s="70" t="s">
        <v>211</v>
      </c>
      <c r="D57" s="95">
        <v>11</v>
      </c>
      <c r="E57" s="96" t="s">
        <v>134</v>
      </c>
      <c r="F57" s="22"/>
      <c r="G57" s="94">
        <v>21000000</v>
      </c>
      <c r="H57" s="94">
        <v>21000000</v>
      </c>
      <c r="I57" s="24"/>
    </row>
    <row r="58" spans="1:12" s="21" customFormat="1" ht="15" customHeight="1" x14ac:dyDescent="0.2">
      <c r="A58" s="23">
        <v>4</v>
      </c>
      <c r="B58" s="22" t="s">
        <v>135</v>
      </c>
      <c r="C58" s="70" t="s">
        <v>211</v>
      </c>
      <c r="D58" s="95">
        <v>11</v>
      </c>
      <c r="E58" s="96" t="s">
        <v>134</v>
      </c>
      <c r="F58" s="22"/>
      <c r="G58" s="94">
        <v>11000000</v>
      </c>
      <c r="H58" s="94">
        <v>11000000</v>
      </c>
      <c r="I58" s="24"/>
    </row>
    <row r="59" spans="1:12" s="21" customFormat="1" ht="15" customHeight="1" x14ac:dyDescent="0.2">
      <c r="A59" s="97"/>
      <c r="B59" s="98"/>
      <c r="C59" s="99"/>
      <c r="D59" s="100"/>
      <c r="E59" s="101"/>
      <c r="F59" s="98"/>
      <c r="G59" s="102"/>
      <c r="H59" s="102"/>
      <c r="I59" s="103"/>
    </row>
    <row r="60" spans="1:12" s="21" customFormat="1" ht="15" customHeight="1" x14ac:dyDescent="0.2">
      <c r="A60" s="50"/>
      <c r="B60" s="52"/>
      <c r="C60" s="52"/>
      <c r="D60" s="75"/>
      <c r="E60" s="76"/>
      <c r="F60" s="76"/>
      <c r="G60" s="115"/>
      <c r="H60" s="115"/>
      <c r="I60" s="51"/>
      <c r="L60" s="118"/>
    </row>
    <row r="61" spans="1:12" s="21" customFormat="1" ht="16.5" x14ac:dyDescent="0.2">
      <c r="A61" s="50"/>
      <c r="B61" s="52"/>
      <c r="C61" s="69"/>
      <c r="D61" s="75"/>
      <c r="E61" s="76"/>
      <c r="F61" s="76"/>
      <c r="G61" s="64"/>
      <c r="H61" s="75"/>
      <c r="I61" s="51"/>
    </row>
    <row r="62" spans="1:12" ht="16.5" x14ac:dyDescent="0.25">
      <c r="C62" s="9"/>
      <c r="D62" s="9"/>
      <c r="E62" s="9"/>
      <c r="F62" s="9"/>
      <c r="G62" s="64"/>
      <c r="H62" s="9"/>
      <c r="I62" s="58"/>
    </row>
    <row r="63" spans="1:12" ht="16.5" x14ac:dyDescent="0.25">
      <c r="C63" s="11"/>
      <c r="D63" s="11"/>
      <c r="E63" s="11"/>
      <c r="F63" s="11"/>
      <c r="G63" s="65"/>
      <c r="H63" s="11"/>
      <c r="I63" s="58"/>
    </row>
    <row r="64" spans="1:12" ht="16.5" customHeight="1" x14ac:dyDescent="0.25">
      <c r="C64" s="11"/>
      <c r="D64" s="11"/>
      <c r="E64" s="11"/>
      <c r="F64" s="11"/>
      <c r="G64" s="65"/>
      <c r="H64" s="11"/>
      <c r="I64" s="59"/>
    </row>
    <row r="65" spans="3:9" ht="16.5" customHeight="1" x14ac:dyDescent="0.25">
      <c r="C65" s="11"/>
      <c r="D65" s="11"/>
      <c r="E65" s="11"/>
      <c r="F65" s="11"/>
      <c r="G65" s="65"/>
      <c r="H65" s="11"/>
      <c r="I65" s="59"/>
    </row>
  </sheetData>
  <mergeCells count="13">
    <mergeCell ref="F9:H9"/>
    <mergeCell ref="I9:I10"/>
    <mergeCell ref="C1:I1"/>
    <mergeCell ref="A3:I3"/>
    <mergeCell ref="A4:I4"/>
    <mergeCell ref="A5:I5"/>
    <mergeCell ref="A6:I6"/>
    <mergeCell ref="A7:I7"/>
    <mergeCell ref="D11:E11"/>
    <mergeCell ref="A9:A10"/>
    <mergeCell ref="B9:B10"/>
    <mergeCell ref="C9:C10"/>
    <mergeCell ref="D9:E10"/>
  </mergeCells>
  <printOptions horizontalCentered="1"/>
  <pageMargins left="0.35433070866141736" right="0.6692913385826772" top="0.74803149606299213" bottom="0.74803149606299213" header="0.6692913385826772" footer="0.39370078740157483"/>
  <pageSetup paperSize="5" orientation="landscape" horizontalDpi="4294967294" r:id="rId1"/>
  <headerFooter alignWithMargins="0">
    <oddFooter>&amp;L&amp;"Times New Roman,Italic"&amp;6                      Musrenbang Partsipatif Kel.Leuwigajah 2012</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showGridLines="0" zoomScale="89" zoomScaleNormal="89" workbookViewId="0">
      <pane ySplit="11" topLeftCell="A12" activePane="bottomLeft" state="frozen"/>
      <selection pane="bottomLeft" activeCell="C18" sqref="C18"/>
    </sheetView>
  </sheetViews>
  <sheetFormatPr defaultRowHeight="29.25" customHeight="1" x14ac:dyDescent="0.25"/>
  <cols>
    <col min="1" max="1" width="4.85546875" style="3" customWidth="1"/>
    <col min="2" max="2" width="42.140625" style="1" customWidth="1"/>
    <col min="3" max="3" width="25.140625" style="1" customWidth="1"/>
    <col min="4" max="4" width="7.85546875" style="1" customWidth="1"/>
    <col min="5" max="5" width="4.42578125" style="1" customWidth="1"/>
    <col min="6" max="7" width="13.7109375" style="1" customWidth="1"/>
    <col min="8" max="8" width="16.28515625" style="1" customWidth="1"/>
    <col min="9" max="9" width="23.42578125" style="4" customWidth="1"/>
    <col min="10" max="16384" width="9.140625" style="2"/>
  </cols>
  <sheetData>
    <row r="1" spans="1:26" ht="12.75" customHeight="1" x14ac:dyDescent="0.25">
      <c r="A1" s="13"/>
      <c r="C1" s="434"/>
      <c r="D1" s="434"/>
      <c r="E1" s="434"/>
      <c r="F1" s="434"/>
      <c r="G1" s="434"/>
      <c r="H1" s="434"/>
      <c r="I1" s="434"/>
    </row>
    <row r="2" spans="1:26" ht="12.75" customHeight="1" x14ac:dyDescent="0.25"/>
    <row r="3" spans="1:26" ht="12.75" customHeight="1" x14ac:dyDescent="0.25">
      <c r="A3" s="411" t="s">
        <v>137</v>
      </c>
      <c r="B3" s="411"/>
      <c r="C3" s="411"/>
      <c r="D3" s="411"/>
      <c r="E3" s="411"/>
      <c r="F3" s="411"/>
      <c r="G3" s="411"/>
      <c r="H3" s="411"/>
      <c r="I3" s="411"/>
    </row>
    <row r="4" spans="1:26" ht="3.75" customHeight="1" x14ac:dyDescent="0.25">
      <c r="A4" s="412"/>
      <c r="B4" s="412"/>
      <c r="C4" s="412"/>
      <c r="D4" s="412"/>
      <c r="E4" s="412"/>
      <c r="F4" s="412"/>
      <c r="G4" s="412"/>
      <c r="H4" s="412"/>
      <c r="I4" s="412"/>
    </row>
    <row r="5" spans="1:26" ht="12.75" customHeight="1" x14ac:dyDescent="0.25">
      <c r="A5" s="456" t="s">
        <v>8</v>
      </c>
      <c r="B5" s="456"/>
      <c r="C5" s="456"/>
      <c r="D5" s="456"/>
      <c r="E5" s="456"/>
      <c r="F5" s="456"/>
      <c r="G5" s="456"/>
      <c r="H5" s="456"/>
      <c r="I5" s="456"/>
    </row>
    <row r="6" spans="1:26" ht="12.75" customHeight="1" x14ac:dyDescent="0.25">
      <c r="A6" s="456" t="s">
        <v>9</v>
      </c>
      <c r="B6" s="456"/>
      <c r="C6" s="456"/>
      <c r="D6" s="456"/>
      <c r="E6" s="456"/>
      <c r="F6" s="456"/>
      <c r="G6" s="456"/>
      <c r="H6" s="456"/>
      <c r="I6" s="456"/>
    </row>
    <row r="7" spans="1:26" ht="12.75" customHeight="1" x14ac:dyDescent="0.25">
      <c r="A7" s="456" t="s">
        <v>10</v>
      </c>
      <c r="B7" s="456"/>
      <c r="C7" s="456"/>
      <c r="D7" s="456"/>
      <c r="E7" s="456"/>
      <c r="F7" s="456"/>
      <c r="G7" s="456"/>
      <c r="H7" s="456"/>
      <c r="I7" s="456"/>
    </row>
    <row r="8" spans="1:26" ht="5.25" customHeight="1" x14ac:dyDescent="0.25"/>
    <row r="9" spans="1:26" s="5" customFormat="1" ht="12.75" customHeight="1" x14ac:dyDescent="0.25">
      <c r="A9" s="406" t="s">
        <v>2</v>
      </c>
      <c r="B9" s="406" t="s">
        <v>11</v>
      </c>
      <c r="C9" s="406" t="s">
        <v>4</v>
      </c>
      <c r="D9" s="428" t="s">
        <v>13</v>
      </c>
      <c r="E9" s="429"/>
      <c r="F9" s="425" t="s">
        <v>14</v>
      </c>
      <c r="G9" s="426"/>
      <c r="H9" s="427"/>
      <c r="I9" s="408" t="s">
        <v>5</v>
      </c>
      <c r="J9" s="2"/>
      <c r="K9" s="2"/>
      <c r="L9" s="2"/>
      <c r="M9" s="2"/>
      <c r="N9" s="2"/>
      <c r="O9" s="2"/>
      <c r="P9" s="2"/>
      <c r="Q9" s="2"/>
      <c r="R9" s="2"/>
      <c r="S9" s="2"/>
      <c r="T9" s="2"/>
      <c r="U9" s="2"/>
      <c r="V9" s="2"/>
      <c r="W9" s="2"/>
      <c r="X9" s="2"/>
      <c r="Y9" s="2"/>
      <c r="Z9" s="2"/>
    </row>
    <row r="10" spans="1:26" s="5" customFormat="1" ht="12" customHeight="1" x14ac:dyDescent="0.25">
      <c r="A10" s="406"/>
      <c r="B10" s="406"/>
      <c r="C10" s="406"/>
      <c r="D10" s="430"/>
      <c r="E10" s="431"/>
      <c r="F10" s="144" t="s">
        <v>15</v>
      </c>
      <c r="G10" s="144" t="s">
        <v>16</v>
      </c>
      <c r="H10" s="144" t="s">
        <v>17</v>
      </c>
      <c r="I10" s="408"/>
      <c r="J10" s="2"/>
      <c r="K10" s="2"/>
      <c r="L10" s="2"/>
      <c r="M10" s="2"/>
      <c r="N10" s="2"/>
      <c r="O10" s="2"/>
      <c r="P10" s="2"/>
      <c r="Q10" s="2"/>
      <c r="R10" s="2"/>
      <c r="S10" s="2"/>
      <c r="T10" s="2"/>
      <c r="U10" s="2"/>
      <c r="V10" s="2"/>
      <c r="W10" s="2"/>
      <c r="X10" s="2"/>
      <c r="Y10" s="2"/>
      <c r="Z10" s="2"/>
    </row>
    <row r="11" spans="1:26" s="6" customFormat="1" ht="15" customHeight="1" x14ac:dyDescent="0.15">
      <c r="A11" s="7">
        <v>1</v>
      </c>
      <c r="B11" s="8">
        <f>+A11+1</f>
        <v>2</v>
      </c>
      <c r="C11" s="8">
        <f>B11+1</f>
        <v>3</v>
      </c>
      <c r="D11" s="417">
        <f>+C11+1</f>
        <v>4</v>
      </c>
      <c r="E11" s="418"/>
      <c r="F11" s="8">
        <f>D11+1</f>
        <v>5</v>
      </c>
      <c r="G11" s="8">
        <f>+F11+1</f>
        <v>6</v>
      </c>
      <c r="H11" s="8">
        <f>G11+1</f>
        <v>7</v>
      </c>
      <c r="I11" s="8">
        <f>+H11+1</f>
        <v>8</v>
      </c>
    </row>
    <row r="12" spans="1:26" s="17" customFormat="1" ht="7.5" customHeight="1" x14ac:dyDescent="0.25">
      <c r="A12" s="14"/>
      <c r="B12" s="15"/>
      <c r="C12" s="14"/>
      <c r="D12" s="39"/>
      <c r="E12" s="40"/>
      <c r="F12" s="15"/>
      <c r="G12" s="15"/>
      <c r="H12" s="15"/>
      <c r="I12" s="16"/>
    </row>
    <row r="13" spans="1:26" s="21" customFormat="1" ht="15" customHeight="1" x14ac:dyDescent="0.2">
      <c r="A13" s="123" t="s">
        <v>30</v>
      </c>
      <c r="B13" s="124" t="s">
        <v>7</v>
      </c>
      <c r="C13" s="129"/>
      <c r="D13" s="130"/>
      <c r="E13" s="131"/>
      <c r="F13" s="132"/>
      <c r="G13" s="132"/>
      <c r="H13" s="133"/>
      <c r="I13" s="134"/>
    </row>
    <row r="14" spans="1:26" s="21" customFormat="1" ht="15" customHeight="1" x14ac:dyDescent="0.2">
      <c r="A14" s="23">
        <v>1</v>
      </c>
      <c r="B14" s="22" t="s">
        <v>132</v>
      </c>
      <c r="C14" s="70" t="s">
        <v>245</v>
      </c>
      <c r="D14" s="43">
        <v>20</v>
      </c>
      <c r="E14" s="35" t="s">
        <v>133</v>
      </c>
      <c r="F14" s="94">
        <v>2000000</v>
      </c>
      <c r="G14" s="94">
        <v>8000000</v>
      </c>
      <c r="H14" s="94">
        <f>F14+G14</f>
        <v>10000000</v>
      </c>
      <c r="I14" s="24"/>
    </row>
    <row r="15" spans="1:26" s="21" customFormat="1" ht="15" customHeight="1" x14ac:dyDescent="0.2">
      <c r="A15" s="23">
        <v>2</v>
      </c>
      <c r="B15" s="22" t="s">
        <v>262</v>
      </c>
      <c r="C15" s="70" t="s">
        <v>245</v>
      </c>
      <c r="D15" s="43">
        <v>25</v>
      </c>
      <c r="E15" s="35" t="s">
        <v>133</v>
      </c>
      <c r="F15" s="94">
        <v>2000000</v>
      </c>
      <c r="G15" s="94">
        <v>4500000</v>
      </c>
      <c r="H15" s="94">
        <f>F15+G15</f>
        <v>6500000</v>
      </c>
      <c r="I15" s="24"/>
    </row>
    <row r="16" spans="1:26" s="21" customFormat="1" ht="15" customHeight="1" x14ac:dyDescent="0.2">
      <c r="A16" s="97"/>
      <c r="B16" s="98"/>
      <c r="C16" s="99"/>
      <c r="D16" s="104"/>
      <c r="E16" s="105"/>
      <c r="F16" s="106"/>
      <c r="G16" s="102"/>
      <c r="H16" s="102"/>
      <c r="I16" s="103"/>
    </row>
    <row r="17" spans="1:12" s="21" customFormat="1" ht="15" customHeight="1" x14ac:dyDescent="0.2">
      <c r="A17" s="23">
        <v>1</v>
      </c>
      <c r="B17" s="22" t="s">
        <v>132</v>
      </c>
      <c r="C17" s="70" t="s">
        <v>150</v>
      </c>
      <c r="D17" s="43">
        <v>10</v>
      </c>
      <c r="E17" s="35" t="s">
        <v>133</v>
      </c>
      <c r="F17" s="25"/>
      <c r="G17" s="94">
        <v>50000000</v>
      </c>
      <c r="H17" s="94">
        <f>G17</f>
        <v>50000000</v>
      </c>
      <c r="I17" s="24"/>
    </row>
    <row r="18" spans="1:12" s="21" customFormat="1" ht="15" customHeight="1" x14ac:dyDescent="0.2">
      <c r="A18" s="23">
        <v>2</v>
      </c>
      <c r="B18" s="22" t="s">
        <v>148</v>
      </c>
      <c r="C18" s="70" t="s">
        <v>150</v>
      </c>
      <c r="D18" s="43">
        <v>10</v>
      </c>
      <c r="E18" s="35" t="s">
        <v>133</v>
      </c>
      <c r="F18" s="25"/>
      <c r="G18" s="94">
        <v>50000000</v>
      </c>
      <c r="H18" s="94">
        <f>G18</f>
        <v>50000000</v>
      </c>
      <c r="I18" s="24"/>
    </row>
    <row r="19" spans="1:12" s="21" customFormat="1" ht="15" customHeight="1" x14ac:dyDescent="0.2">
      <c r="A19" s="97"/>
      <c r="B19" s="98"/>
      <c r="C19" s="99"/>
      <c r="D19" s="104"/>
      <c r="E19" s="105"/>
      <c r="F19" s="106"/>
      <c r="G19" s="102"/>
      <c r="H19" s="102"/>
      <c r="I19" s="103"/>
      <c r="L19" s="118"/>
    </row>
    <row r="20" spans="1:12" s="21" customFormat="1" ht="15" customHeight="1" x14ac:dyDescent="0.2">
      <c r="A20" s="23">
        <v>1</v>
      </c>
      <c r="B20" s="22" t="s">
        <v>132</v>
      </c>
      <c r="C20" s="70" t="s">
        <v>228</v>
      </c>
      <c r="D20" s="43">
        <v>10</v>
      </c>
      <c r="E20" s="35" t="s">
        <v>133</v>
      </c>
      <c r="F20" s="25"/>
      <c r="G20" s="94">
        <v>50000000</v>
      </c>
      <c r="H20" s="94">
        <f>G20</f>
        <v>50000000</v>
      </c>
      <c r="I20" s="24"/>
    </row>
    <row r="21" spans="1:12" s="21" customFormat="1" ht="12.75" x14ac:dyDescent="0.2">
      <c r="A21" s="23">
        <v>2</v>
      </c>
      <c r="B21" s="22" t="s">
        <v>143</v>
      </c>
      <c r="C21" s="70" t="s">
        <v>228</v>
      </c>
      <c r="D21" s="43">
        <v>10</v>
      </c>
      <c r="E21" s="35" t="s">
        <v>133</v>
      </c>
      <c r="F21" s="25"/>
      <c r="G21" s="94">
        <v>50000000</v>
      </c>
      <c r="H21" s="94">
        <f>G21</f>
        <v>50000000</v>
      </c>
      <c r="I21" s="27"/>
    </row>
    <row r="22" spans="1:12" s="21" customFormat="1" ht="25.5" x14ac:dyDescent="0.2">
      <c r="A22" s="23">
        <v>3</v>
      </c>
      <c r="B22" s="22" t="s">
        <v>235</v>
      </c>
      <c r="C22" s="47"/>
      <c r="D22" s="43">
        <v>10</v>
      </c>
      <c r="E22" s="35" t="s">
        <v>133</v>
      </c>
      <c r="F22" s="25"/>
      <c r="G22" s="94">
        <v>50000000</v>
      </c>
      <c r="H22" s="94">
        <f>G22</f>
        <v>50000000</v>
      </c>
      <c r="I22" s="27"/>
    </row>
    <row r="23" spans="1:12" s="21" customFormat="1" ht="15" customHeight="1" x14ac:dyDescent="0.2">
      <c r="A23" s="97"/>
      <c r="B23" s="98"/>
      <c r="C23" s="99"/>
      <c r="D23" s="104"/>
      <c r="E23" s="105"/>
      <c r="F23" s="106"/>
      <c r="G23" s="102"/>
      <c r="H23" s="102"/>
      <c r="I23" s="103"/>
      <c r="L23" s="118"/>
    </row>
    <row r="24" spans="1:12" s="21" customFormat="1" ht="15" customHeight="1" x14ac:dyDescent="0.2">
      <c r="A24" s="23">
        <v>1</v>
      </c>
      <c r="B24" s="22" t="s">
        <v>132</v>
      </c>
      <c r="C24" s="70" t="s">
        <v>363</v>
      </c>
      <c r="D24" s="43">
        <v>10</v>
      </c>
      <c r="E24" s="35" t="s">
        <v>133</v>
      </c>
      <c r="F24" s="25"/>
      <c r="G24" s="94">
        <v>5000000</v>
      </c>
      <c r="H24" s="94">
        <f>G24</f>
        <v>5000000</v>
      </c>
      <c r="I24" s="24"/>
    </row>
    <row r="25" spans="1:12" s="21" customFormat="1" ht="15" customHeight="1" x14ac:dyDescent="0.2">
      <c r="A25" s="23">
        <v>2</v>
      </c>
      <c r="B25" s="22" t="s">
        <v>148</v>
      </c>
      <c r="C25" s="70" t="s">
        <v>363</v>
      </c>
      <c r="D25" s="43">
        <v>10</v>
      </c>
      <c r="E25" s="35" t="s">
        <v>133</v>
      </c>
      <c r="F25" s="25"/>
      <c r="G25" s="94">
        <v>5000000</v>
      </c>
      <c r="H25" s="94">
        <f>G25</f>
        <v>5000000</v>
      </c>
      <c r="I25" s="24"/>
    </row>
    <row r="26" spans="1:12" s="21" customFormat="1" ht="15" customHeight="1" x14ac:dyDescent="0.2">
      <c r="A26" s="97"/>
      <c r="B26" s="98"/>
      <c r="C26" s="99"/>
      <c r="D26" s="104"/>
      <c r="E26" s="105"/>
      <c r="F26" s="106"/>
      <c r="G26" s="102"/>
      <c r="H26" s="102"/>
      <c r="I26" s="103"/>
      <c r="L26" s="118"/>
    </row>
    <row r="27" spans="1:12" s="21" customFormat="1" ht="15" customHeight="1" x14ac:dyDescent="0.2">
      <c r="A27" s="23">
        <v>1</v>
      </c>
      <c r="B27" s="22" t="s">
        <v>186</v>
      </c>
      <c r="C27" s="22" t="s">
        <v>159</v>
      </c>
      <c r="D27" s="43">
        <v>20</v>
      </c>
      <c r="E27" s="35" t="s">
        <v>133</v>
      </c>
      <c r="F27" s="25"/>
      <c r="G27" s="94">
        <v>100000000</v>
      </c>
      <c r="H27" s="94">
        <f>G27</f>
        <v>100000000</v>
      </c>
      <c r="I27" s="24"/>
    </row>
    <row r="28" spans="1:12" s="21" customFormat="1" ht="15" customHeight="1" x14ac:dyDescent="0.2">
      <c r="A28" s="97"/>
      <c r="B28" s="98"/>
      <c r="C28" s="99"/>
      <c r="D28" s="104"/>
      <c r="E28" s="105"/>
      <c r="F28" s="106"/>
      <c r="G28" s="102"/>
      <c r="H28" s="102"/>
      <c r="I28" s="103"/>
      <c r="L28" s="118"/>
    </row>
    <row r="29" spans="1:12" s="21" customFormat="1" ht="15" customHeight="1" x14ac:dyDescent="0.2">
      <c r="A29" s="23">
        <v>1</v>
      </c>
      <c r="B29" s="22" t="s">
        <v>186</v>
      </c>
      <c r="C29" s="22" t="s">
        <v>177</v>
      </c>
      <c r="D29" s="43">
        <v>3</v>
      </c>
      <c r="E29" s="35" t="s">
        <v>187</v>
      </c>
      <c r="F29" s="25"/>
      <c r="G29" s="94">
        <v>300000000</v>
      </c>
      <c r="H29" s="94">
        <f>G29</f>
        <v>300000000</v>
      </c>
      <c r="I29" s="24"/>
    </row>
    <row r="30" spans="1:12" s="21" customFormat="1" ht="15" customHeight="1" x14ac:dyDescent="0.2">
      <c r="A30" s="23">
        <v>2</v>
      </c>
      <c r="B30" s="22" t="s">
        <v>188</v>
      </c>
      <c r="C30" s="22" t="s">
        <v>177</v>
      </c>
      <c r="D30" s="43">
        <v>2</v>
      </c>
      <c r="E30" s="35" t="s">
        <v>183</v>
      </c>
      <c r="F30" s="25"/>
      <c r="G30" s="94">
        <v>5000000</v>
      </c>
      <c r="H30" s="94">
        <f>G30</f>
        <v>5000000</v>
      </c>
      <c r="I30" s="24"/>
    </row>
    <row r="31" spans="1:12" s="21" customFormat="1" ht="25.5" customHeight="1" x14ac:dyDescent="0.2">
      <c r="A31" s="23">
        <v>3</v>
      </c>
      <c r="B31" s="22" t="s">
        <v>191</v>
      </c>
      <c r="C31" s="70" t="s">
        <v>182</v>
      </c>
      <c r="D31" s="43">
        <v>1</v>
      </c>
      <c r="E31" s="35" t="s">
        <v>189</v>
      </c>
      <c r="F31" s="25"/>
      <c r="G31" s="94">
        <v>500000000</v>
      </c>
      <c r="H31" s="94">
        <f>G31</f>
        <v>500000000</v>
      </c>
      <c r="I31" s="24"/>
    </row>
    <row r="32" spans="1:12" s="21" customFormat="1" ht="15" customHeight="1" x14ac:dyDescent="0.2">
      <c r="A32" s="23">
        <v>4</v>
      </c>
      <c r="B32" s="22" t="s">
        <v>190</v>
      </c>
      <c r="C32" s="70" t="s">
        <v>182</v>
      </c>
      <c r="D32" s="43">
        <v>3</v>
      </c>
      <c r="E32" s="35" t="s">
        <v>183</v>
      </c>
      <c r="F32" s="25"/>
      <c r="G32" s="119">
        <v>10000000</v>
      </c>
      <c r="H32" s="94">
        <f>G32</f>
        <v>10000000</v>
      </c>
      <c r="I32" s="24"/>
    </row>
    <row r="33" spans="1:9" s="21" customFormat="1" ht="15" customHeight="1" x14ac:dyDescent="0.2">
      <c r="A33" s="97"/>
      <c r="B33" s="97"/>
      <c r="C33" s="107"/>
      <c r="D33" s="104"/>
      <c r="E33" s="105"/>
      <c r="F33" s="106"/>
      <c r="G33" s="106"/>
      <c r="H33" s="108"/>
      <c r="I33" s="109"/>
    </row>
    <row r="34" spans="1:9" s="21" customFormat="1" ht="15" customHeight="1" x14ac:dyDescent="0.2">
      <c r="A34" s="23">
        <v>1</v>
      </c>
      <c r="B34" s="22" t="s">
        <v>132</v>
      </c>
      <c r="C34" s="22" t="s">
        <v>306</v>
      </c>
      <c r="D34" s="43">
        <v>8</v>
      </c>
      <c r="E34" s="35" t="s">
        <v>133</v>
      </c>
      <c r="F34" s="94">
        <v>3000000</v>
      </c>
      <c r="G34" s="94">
        <v>21000000</v>
      </c>
      <c r="H34" s="94">
        <f>SUM(F34:G34)</f>
        <v>24000000</v>
      </c>
      <c r="I34" s="24"/>
    </row>
    <row r="35" spans="1:9" s="21" customFormat="1" ht="15" customHeight="1" x14ac:dyDescent="0.2">
      <c r="A35" s="23">
        <v>1</v>
      </c>
      <c r="B35" s="22" t="s">
        <v>310</v>
      </c>
      <c r="C35" s="22" t="s">
        <v>297</v>
      </c>
      <c r="D35" s="43"/>
      <c r="E35" s="35"/>
      <c r="F35" s="94"/>
      <c r="G35" s="94"/>
      <c r="H35" s="94"/>
      <c r="I35" s="24"/>
    </row>
    <row r="36" spans="1:9" s="21" customFormat="1" ht="15" customHeight="1" x14ac:dyDescent="0.2">
      <c r="A36" s="97"/>
      <c r="B36" s="97"/>
      <c r="C36" s="107"/>
      <c r="D36" s="104"/>
      <c r="E36" s="105"/>
      <c r="F36" s="106"/>
      <c r="G36" s="106"/>
      <c r="H36" s="108"/>
      <c r="I36" s="109"/>
    </row>
    <row r="37" spans="1:9" s="21" customFormat="1" ht="15" customHeight="1" x14ac:dyDescent="0.2">
      <c r="A37" s="23">
        <v>1</v>
      </c>
      <c r="B37" s="22" t="s">
        <v>132</v>
      </c>
      <c r="C37" s="22" t="s">
        <v>354</v>
      </c>
      <c r="D37" s="43">
        <v>5</v>
      </c>
      <c r="E37" s="35" t="s">
        <v>133</v>
      </c>
      <c r="F37" s="94"/>
      <c r="G37" s="94">
        <v>25000000</v>
      </c>
      <c r="H37" s="94">
        <f>SUM(F37:G37)</f>
        <v>25000000</v>
      </c>
      <c r="I37" s="24"/>
    </row>
    <row r="38" spans="1:9" s="21" customFormat="1" ht="15" customHeight="1" x14ac:dyDescent="0.2">
      <c r="A38" s="97"/>
      <c r="B38" s="97"/>
      <c r="C38" s="107"/>
      <c r="D38" s="104"/>
      <c r="E38" s="105"/>
      <c r="F38" s="106"/>
      <c r="G38" s="106"/>
      <c r="H38" s="108"/>
      <c r="I38" s="109"/>
    </row>
    <row r="39" spans="1:9" s="21" customFormat="1" ht="15" customHeight="1" x14ac:dyDescent="0.2">
      <c r="A39" s="23">
        <v>1</v>
      </c>
      <c r="B39" s="22" t="s">
        <v>132</v>
      </c>
      <c r="C39" s="70" t="s">
        <v>167</v>
      </c>
      <c r="D39" s="43">
        <v>10</v>
      </c>
      <c r="E39" s="35" t="s">
        <v>133</v>
      </c>
      <c r="F39" s="25"/>
      <c r="G39" s="94">
        <v>100000000</v>
      </c>
      <c r="H39" s="94">
        <f>G39</f>
        <v>100000000</v>
      </c>
      <c r="I39" s="24"/>
    </row>
    <row r="40" spans="1:9" s="21" customFormat="1" ht="15" customHeight="1" x14ac:dyDescent="0.2">
      <c r="A40" s="23">
        <v>2</v>
      </c>
      <c r="B40" s="22" t="s">
        <v>168</v>
      </c>
      <c r="C40" s="70" t="s">
        <v>169</v>
      </c>
      <c r="D40" s="43">
        <v>1</v>
      </c>
      <c r="E40" s="35" t="s">
        <v>170</v>
      </c>
      <c r="F40" s="25"/>
      <c r="G40" s="94">
        <v>50000000</v>
      </c>
      <c r="H40" s="94">
        <f>G40</f>
        <v>50000000</v>
      </c>
      <c r="I40" s="24"/>
    </row>
    <row r="41" spans="1:9" s="21" customFormat="1" ht="15" customHeight="1" x14ac:dyDescent="0.2">
      <c r="A41" s="23">
        <v>3</v>
      </c>
      <c r="B41" s="22" t="s">
        <v>171</v>
      </c>
      <c r="C41" s="70" t="s">
        <v>169</v>
      </c>
      <c r="D41" s="43">
        <v>1</v>
      </c>
      <c r="E41" s="35" t="s">
        <v>131</v>
      </c>
      <c r="F41" s="25"/>
      <c r="G41" s="94">
        <v>25000000</v>
      </c>
      <c r="H41" s="94">
        <f>G41</f>
        <v>25000000</v>
      </c>
      <c r="I41" s="24"/>
    </row>
    <row r="42" spans="1:9" s="21" customFormat="1" ht="15" customHeight="1" x14ac:dyDescent="0.2">
      <c r="A42" s="97"/>
      <c r="B42" s="97"/>
      <c r="C42" s="107"/>
      <c r="D42" s="104"/>
      <c r="E42" s="105"/>
      <c r="F42" s="106"/>
      <c r="G42" s="106"/>
      <c r="H42" s="108"/>
      <c r="I42" s="109"/>
    </row>
    <row r="43" spans="1:9" s="21" customFormat="1" ht="15" customHeight="1" x14ac:dyDescent="0.2">
      <c r="A43" s="23">
        <v>1</v>
      </c>
      <c r="B43" s="22" t="s">
        <v>263</v>
      </c>
      <c r="C43" s="70" t="s">
        <v>264</v>
      </c>
      <c r="D43" s="43">
        <v>20</v>
      </c>
      <c r="E43" s="35" t="s">
        <v>133</v>
      </c>
      <c r="F43" s="94">
        <v>1000000</v>
      </c>
      <c r="G43" s="94">
        <v>20000000</v>
      </c>
      <c r="H43" s="94">
        <f>G43+F43</f>
        <v>21000000</v>
      </c>
      <c r="I43" s="24"/>
    </row>
    <row r="44" spans="1:9" s="21" customFormat="1" ht="15" customHeight="1" x14ac:dyDescent="0.2">
      <c r="A44" s="23">
        <v>2</v>
      </c>
      <c r="B44" s="22" t="s">
        <v>265</v>
      </c>
      <c r="C44" s="70" t="s">
        <v>264</v>
      </c>
      <c r="D44" s="43">
        <v>10</v>
      </c>
      <c r="E44" s="35" t="s">
        <v>134</v>
      </c>
      <c r="F44" s="94">
        <v>1000000</v>
      </c>
      <c r="G44" s="94">
        <v>15000000</v>
      </c>
      <c r="H44" s="94">
        <f>G44+F44</f>
        <v>16000000</v>
      </c>
      <c r="I44" s="24"/>
    </row>
    <row r="45" spans="1:9" s="21" customFormat="1" ht="15" customHeight="1" x14ac:dyDescent="0.2">
      <c r="A45" s="97"/>
      <c r="B45" s="97"/>
      <c r="C45" s="107"/>
      <c r="D45" s="104"/>
      <c r="E45" s="105"/>
      <c r="F45" s="106"/>
      <c r="G45" s="106"/>
      <c r="H45" s="108"/>
      <c r="I45" s="109"/>
    </row>
    <row r="46" spans="1:9" s="21" customFormat="1" ht="15" customHeight="1" x14ac:dyDescent="0.2">
      <c r="A46" s="23">
        <v>1</v>
      </c>
      <c r="B46" s="22" t="s">
        <v>132</v>
      </c>
      <c r="C46" s="70" t="s">
        <v>205</v>
      </c>
      <c r="D46" s="43">
        <v>11</v>
      </c>
      <c r="E46" s="35" t="s">
        <v>133</v>
      </c>
      <c r="F46" s="25"/>
      <c r="G46" s="94">
        <v>55000000</v>
      </c>
      <c r="H46" s="94">
        <f>G46</f>
        <v>55000000</v>
      </c>
      <c r="I46" s="24"/>
    </row>
    <row r="47" spans="1:9" s="21" customFormat="1" ht="15" customHeight="1" x14ac:dyDescent="0.2">
      <c r="A47" s="97"/>
      <c r="B47" s="97"/>
      <c r="C47" s="107"/>
      <c r="D47" s="104"/>
      <c r="E47" s="105"/>
      <c r="F47" s="106"/>
      <c r="G47" s="106"/>
      <c r="H47" s="108"/>
      <c r="I47" s="109"/>
    </row>
    <row r="48" spans="1:9" s="21" customFormat="1" ht="15" customHeight="1" x14ac:dyDescent="0.2">
      <c r="A48" s="23">
        <v>1</v>
      </c>
      <c r="B48" s="22" t="s">
        <v>214</v>
      </c>
      <c r="C48" s="70" t="s">
        <v>211</v>
      </c>
      <c r="D48" s="43">
        <v>10</v>
      </c>
      <c r="E48" s="35" t="s">
        <v>133</v>
      </c>
      <c r="F48" s="25"/>
      <c r="G48" s="94">
        <v>50000000</v>
      </c>
      <c r="H48" s="94">
        <f>G48</f>
        <v>50000000</v>
      </c>
      <c r="I48" s="24"/>
    </row>
    <row r="49" spans="1:9" s="21" customFormat="1" ht="15" customHeight="1" x14ac:dyDescent="0.2">
      <c r="A49" s="23">
        <v>2</v>
      </c>
      <c r="B49" s="22" t="s">
        <v>215</v>
      </c>
      <c r="C49" s="70" t="s">
        <v>211</v>
      </c>
      <c r="D49" s="43">
        <v>5</v>
      </c>
      <c r="E49" s="35" t="s">
        <v>133</v>
      </c>
      <c r="F49" s="25"/>
      <c r="G49" s="94">
        <v>10000000</v>
      </c>
      <c r="H49" s="94">
        <f>G49</f>
        <v>10000000</v>
      </c>
      <c r="I49" s="24"/>
    </row>
    <row r="50" spans="1:9" s="21" customFormat="1" ht="15" customHeight="1" x14ac:dyDescent="0.2">
      <c r="A50" s="23">
        <v>3</v>
      </c>
      <c r="B50" s="22" t="s">
        <v>216</v>
      </c>
      <c r="C50" s="70" t="s">
        <v>217</v>
      </c>
      <c r="D50" s="43">
        <v>5</v>
      </c>
      <c r="E50" s="35" t="s">
        <v>133</v>
      </c>
      <c r="F50" s="25"/>
      <c r="G50" s="94">
        <v>10000000</v>
      </c>
      <c r="H50" s="94">
        <f>G50</f>
        <v>10000000</v>
      </c>
      <c r="I50" s="24"/>
    </row>
    <row r="51" spans="1:9" s="21" customFormat="1" ht="15" customHeight="1" x14ac:dyDescent="0.2">
      <c r="A51" s="97"/>
      <c r="B51" s="97"/>
      <c r="C51" s="107"/>
      <c r="D51" s="104"/>
      <c r="E51" s="105"/>
      <c r="F51" s="106"/>
      <c r="G51" s="106"/>
      <c r="H51" s="108"/>
      <c r="I51" s="109"/>
    </row>
  </sheetData>
  <mergeCells count="13">
    <mergeCell ref="F9:H9"/>
    <mergeCell ref="I9:I10"/>
    <mergeCell ref="C1:I1"/>
    <mergeCell ref="A3:I3"/>
    <mergeCell ref="A4:I4"/>
    <mergeCell ref="A5:I5"/>
    <mergeCell ref="A6:I6"/>
    <mergeCell ref="A7:I7"/>
    <mergeCell ref="D11:E11"/>
    <mergeCell ref="A9:A10"/>
    <mergeCell ref="B9:B10"/>
    <mergeCell ref="C9:C10"/>
    <mergeCell ref="D9:E10"/>
  </mergeCells>
  <printOptions horizontalCentered="1"/>
  <pageMargins left="0.35433070866141736" right="0.6692913385826772" top="0.74803149606299213" bottom="0.74803149606299213" header="0.6692913385826772" footer="0.39370078740157483"/>
  <pageSetup paperSize="5" orientation="landscape" horizontalDpi="4294967294" r:id="rId1"/>
  <headerFooter alignWithMargins="0">
    <oddFooter>&amp;L&amp;"Times New Roman,Italic"&amp;6                      Musrenbang Partsipatif Kel.Leuwigajah 2012</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9</vt:i4>
      </vt:variant>
    </vt:vector>
  </HeadingPairs>
  <TitlesOfParts>
    <vt:vector size="20" baseType="lpstr">
      <vt:lpstr>Formulir A-1</vt:lpstr>
      <vt:lpstr>Formulir B-1</vt:lpstr>
      <vt:lpstr>format usulan</vt:lpstr>
      <vt:lpstr>Formulir C-1</vt:lpstr>
      <vt:lpstr>Realisasi 2012</vt:lpstr>
      <vt:lpstr>SOSBUD</vt:lpstr>
      <vt:lpstr>USULAN RW</vt:lpstr>
      <vt:lpstr>PEMERINTAHAN</vt:lpstr>
      <vt:lpstr>EKONOMI</vt:lpstr>
      <vt:lpstr>FISIK</vt:lpstr>
      <vt:lpstr>REKAP OCID</vt:lpstr>
      <vt:lpstr>EKONOMI!Print_Titles</vt:lpstr>
      <vt:lpstr>FISIK!Print_Titles</vt:lpstr>
      <vt:lpstr>'format usulan'!Print_Titles</vt:lpstr>
      <vt:lpstr>'Formulir A-1'!Print_Titles</vt:lpstr>
      <vt:lpstr>'Formulir B-1'!Print_Titles</vt:lpstr>
      <vt:lpstr>'Formulir C-1'!Print_Titles</vt:lpstr>
      <vt:lpstr>PEMERINTAHAN!Print_Titles</vt:lpstr>
      <vt:lpstr>SOSBUD!Print_Titles</vt:lpstr>
      <vt:lpstr>'USULAN RW'!Print_Titles</vt:lpstr>
    </vt:vector>
  </TitlesOfParts>
  <Company>Deftones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 JANUAR</cp:lastModifiedBy>
  <cp:lastPrinted>2014-01-29T10:33:20Z</cp:lastPrinted>
  <dcterms:created xsi:type="dcterms:W3CDTF">2011-02-21T22:17:51Z</dcterms:created>
  <dcterms:modified xsi:type="dcterms:W3CDTF">2015-04-22T18:27:38Z</dcterms:modified>
</cp:coreProperties>
</file>