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ndriussvilpauskas/Desktop/Turing College/Module 3/"/>
    </mc:Choice>
  </mc:AlternateContent>
  <xr:revisionPtr revIDLastSave="0" documentId="8_{06D9A776-6ED7-0C45-BC36-370279E5EC9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queries used funnel" sheetId="2" r:id="rId1"/>
    <sheet name="tables funnel" sheetId="3" r:id="rId2"/>
    <sheet name="Funnel Overview" sheetId="4" r:id="rId3"/>
    <sheet name="code AB" sheetId="5" r:id="rId4"/>
    <sheet name="table AB" sheetId="6" r:id="rId5"/>
    <sheet name="AB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4" l="1"/>
  <c r="K51" i="4"/>
  <c r="K50" i="4"/>
  <c r="K49" i="4"/>
  <c r="K48" i="4"/>
  <c r="Z42" i="4"/>
  <c r="Z41" i="4"/>
  <c r="Z40" i="4"/>
  <c r="Z39" i="4"/>
  <c r="Z38" i="4"/>
  <c r="Z35" i="4"/>
  <c r="Z34" i="4"/>
  <c r="Z33" i="4"/>
  <c r="Z32" i="4"/>
  <c r="Z31" i="4"/>
  <c r="Z28" i="4"/>
  <c r="Z27" i="4"/>
  <c r="Z26" i="4"/>
  <c r="Z25" i="4"/>
  <c r="Z24" i="4"/>
  <c r="Z21" i="4"/>
  <c r="Z20" i="4"/>
  <c r="Z19" i="4"/>
  <c r="Z18" i="4"/>
  <c r="Z17" i="4"/>
  <c r="Z14" i="4"/>
  <c r="Z13" i="4"/>
  <c r="Z12" i="4"/>
  <c r="Z11" i="4"/>
  <c r="Z10" i="4"/>
  <c r="Z7" i="4"/>
  <c r="Z6" i="4"/>
  <c r="Z5" i="4"/>
  <c r="Z4" i="4"/>
  <c r="Z3" i="4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</calcChain>
</file>

<file path=xl/sharedStrings.xml><?xml version="1.0" encoding="utf-8"?>
<sst xmlns="http://schemas.openxmlformats.org/spreadsheetml/2006/main" count="283" uniqueCount="166">
  <si>
    <t>event_order</t>
  </si>
  <si>
    <t>event_name</t>
  </si>
  <si>
    <t>SELECT</t>
  </si>
  <si>
    <t>user_pseudo_id,</t>
  </si>
  <si>
    <t>country,</t>
  </si>
  <si>
    <t>event_name,</t>
  </si>
  <si>
    <t>MIN(event_timestamp) timestamp</t>
  </si>
  <si>
    <t>FROM `tc-da-1.turing_data_analytics.raw_events`</t>
  </si>
  <si>
    <t>GROUP BY event_name, user_pseudo_id, country</t>
  </si>
  <si>
    <t>WITH unique_cte as (</t>
  </si>
  <si>
    <t>)</t>
  </si>
  <si>
    <t>COUNT(event_name)</t>
  </si>
  <si>
    <t>FROM unique_cte</t>
  </si>
  <si>
    <t>WHERE event_name="first_visit"</t>
  </si>
  <si>
    <t>OR event_name="view_item"</t>
  </si>
  <si>
    <t>OR event_name="add_to_cart"</t>
  </si>
  <si>
    <t>OR event_name="add_payment_info"</t>
  </si>
  <si>
    <t>OR event_name="purchase"</t>
  </si>
  <si>
    <t>GROUP BY country</t>
  </si>
  <si>
    <t>ORDER BY COUNT(event_name) DESC</t>
  </si>
  <si>
    <t>LIMIT 3</t>
  </si>
  <si>
    <t>United States events</t>
  </si>
  <si>
    <t>India events</t>
  </si>
  <si>
    <t>Canada events</t>
  </si>
  <si>
    <t>Full percentage</t>
  </si>
  <si>
    <t>United States percentage drop</t>
  </si>
  <si>
    <t>India percentage drop</t>
  </si>
  <si>
    <t>Canada percentage drop</t>
  </si>
  <si>
    <t>first visit</t>
  </si>
  <si>
    <t>view item</t>
  </si>
  <si>
    <t>add to cart</t>
  </si>
  <si>
    <t>add payment info</t>
  </si>
  <si>
    <t>purchase</t>
  </si>
  <si>
    <t>Mobile events</t>
  </si>
  <si>
    <t>Tablet events</t>
  </si>
  <si>
    <t>Desktop events</t>
  </si>
  <si>
    <t>Mobile percentage drop</t>
  </si>
  <si>
    <t>Tablet percentage drop</t>
  </si>
  <si>
    <t>Desktop percentage drop</t>
  </si>
  <si>
    <t>US</t>
  </si>
  <si>
    <t>Funnel analysis by countries</t>
  </si>
  <si>
    <t>average</t>
  </si>
  <si>
    <t>IN</t>
  </si>
  <si>
    <t>CA</t>
  </si>
  <si>
    <t>Mobile</t>
  </si>
  <si>
    <t>Tablet</t>
  </si>
  <si>
    <t>1. Canada has the best funnel performance from the top 3 countries</t>
  </si>
  <si>
    <t>2. The findings can be influenced by the smaller overall number of activity in Canada</t>
  </si>
  <si>
    <t>Desktop</t>
  </si>
  <si>
    <t>Funnel analysis by devices</t>
  </si>
  <si>
    <t>1. Smallest portion of customers overall are tablet users</t>
  </si>
  <si>
    <t>2. Smaller screens do not seem to be a problem, judging by the percentage drop of mobile users</t>
  </si>
  <si>
    <t>3. There could be interface problems when entering payment data for desktop users</t>
  </si>
  <si>
    <t>SQL code</t>
  </si>
  <si>
    <t>R code</t>
  </si>
  <si>
    <t>WITH unique_cte AS (</t>
  </si>
  <si>
    <t>library(dplyr)</t>
  </si>
  <si>
    <t>library(ggplot2)</t>
  </si>
  <si>
    <t>campaign,</t>
  </si>
  <si>
    <t>#Testing if NewYear_V2 has higher click trough than NewYear_V1</t>
  </si>
  <si>
    <t>clicks_NY_v1 &lt;- 57</t>
  </si>
  <si>
    <t>clicks_NY_v2 &lt;- 30</t>
  </si>
  <si>
    <t>GROUP BY event_name, user_pseudo_id, campaign</t>
  </si>
  <si>
    <t>impressions_NY_v1 &lt;- 4430</t>
  </si>
  <si>
    <t>impressions_NY_v2 &lt;- 13039</t>
  </si>
  <si>
    <t>rate_NY_v1 &lt;- clicks_NY_v1 / impressions_NY_v1</t>
  </si>
  <si>
    <t>COUNT(event_name) AS clicks,</t>
  </si>
  <si>
    <t>rate_NY_v2 &lt;- clicks_NY_v2 / impressions_NY_v2</t>
  </si>
  <si>
    <t>impressions,</t>
  </si>
  <si>
    <t>COUNT(event_name) / impressions AS click_through</t>
  </si>
  <si>
    <t>prop.test(x = c(clicks_NY_v1, clicks_NY_v2),</t>
  </si>
  <si>
    <t>FROM (</t>
  </si>
  <si>
    <t>n = c(impressions_NY_v1, impressions_NY_v2),</t>
  </si>
  <si>
    <t>alternative = "less")</t>
  </si>
  <si>
    <t>unique_cte.campaign,</t>
  </si>
  <si>
    <t>unique_cte.event_name,</t>
  </si>
  <si>
    <t>#Testing if NewYear_V2 click trough is significantly different than NewYear_V1</t>
  </si>
  <si>
    <t>admon.impressions</t>
  </si>
  <si>
    <t>INNER JOIN `tc-da-1.turing_data_analytics.adsense_monthly` admon</t>
  </si>
  <si>
    <t>ON unique_cte.campaign = admon.campaign</t>
  </si>
  <si>
    <t>WHERE event_name = "page_view"</t>
  </si>
  <si>
    <t>AND (</t>
  </si>
  <si>
    <t>admon.campaign = "NewYear_V1"</t>
  </si>
  <si>
    <t>OR admon.campaign = "NewYear_V2"</t>
  </si>
  <si>
    <t>OR (admon.campaign = "BlackFriday_V1" AND admon.Month = 202011)</t>
  </si>
  <si>
    <t>OR admon.campaign = "BlackFriday_V2"</t>
  </si>
  <si>
    <t>) subquery</t>
  </si>
  <si>
    <t>alternative = "two.sided")</t>
  </si>
  <si>
    <t>GROUP BY campaign, impressions</t>
  </si>
  <si>
    <t>#Testing if BlackFriday_V2 has higher click trough than BlackFriday_V1</t>
  </si>
  <si>
    <t>clicks_BF_v1 &lt;- 8</t>
  </si>
  <si>
    <t>clicks_BF_v2 &lt;- 24</t>
  </si>
  <si>
    <t>impressions_BF_v1 &lt;- 8220</t>
  </si>
  <si>
    <t>impressions_BF_v2 &lt;- 24276</t>
  </si>
  <si>
    <t>rate_BF_v1 &lt;- clicks_BF_v1 / impressions_BF_v1</t>
  </si>
  <si>
    <t>rate_BF_v2 &lt;- clicks_BF_v2 / impressions_BF_v2</t>
  </si>
  <si>
    <t>prop.test(x = c(clicks_BF_v1, clicks_BF_v2),</t>
  </si>
  <si>
    <t>n = c(impressions_BF_v1, impressions_BF_v2),</t>
  </si>
  <si>
    <t>#Visualisations</t>
  </si>
  <si>
    <t># New Year campaigns</t>
  </si>
  <si>
    <t>data_NY &lt;- data.frame(Campaign = c("NewYear_V1", "NewYear_V2"),</t>
  </si>
  <si>
    <t>ClickThroughRate = c(rate_NY_v1*100, rate_NY_v2*100))</t>
  </si>
  <si>
    <t>se_NY_v1 &lt;- sqrt((rate_NY_v1*100) * (100 - (rate_NY_v1*100)) / impressions_NY_v1)</t>
  </si>
  <si>
    <t>se_NY_v2 &lt;- sqrt((rate_NY_v2*100) * (100 - (rate_NY_v2*100)) / impressions_NY_v2)</t>
  </si>
  <si>
    <t>ggplot(data_NY, aes(x = Campaign, y = ClickThroughRate)) +</t>
  </si>
  <si>
    <t>geom_bar(stat = "identity", fill = "goldenrod") +</t>
  </si>
  <si>
    <t>geom_errorbar(aes(ymin = ClickThroughRate - 1.96 * se_NY_v1,</t>
  </si>
  <si>
    <t>ymax = ClickThroughRate + 1.96 * se_NY_v1),</t>
  </si>
  <si>
    <t>width = 0.2, color = "black") +</t>
  </si>
  <si>
    <t>xlab("Campaign") +</t>
  </si>
  <si>
    <t>ylab("Click-through Rate (percent)") +</t>
  </si>
  <si>
    <t>ggtitle("Click-through Rates for NewYear Campaigns") +</t>
  </si>
  <si>
    <t>theme_minimal()</t>
  </si>
  <si>
    <t># Black Friday campaigns</t>
  </si>
  <si>
    <t>data_BF &lt;- data.frame(Campaign = c("NewYear_V1", "NewYear_V2"),</t>
  </si>
  <si>
    <t>ClickThroughRate = c(rate_BF_v1*100, rate_BF_v2*100))</t>
  </si>
  <si>
    <t>se_BF_v1 &lt;- sqrt((rate_BF_v1*100) * (100 - (rate_BF_v1*100)) / impressions_BF_v1)</t>
  </si>
  <si>
    <t>se_BF_v2 &lt;- sqrt((rate_BF_v2*100) * (100 - (rate_BF_v2*100)) / impressions_BF_v2)</t>
  </si>
  <si>
    <t>ggplot(data_BF, aes(x = Campaign, y = ClickThroughRate)) +</t>
  </si>
  <si>
    <t>geom_bar(stat = "identity", fill = "sienna") +</t>
  </si>
  <si>
    <t>geom_errorbar(aes(ymin = ClickThroughRate - 1.96 * se_BF_v1,</t>
  </si>
  <si>
    <t>ymax = ClickThroughRate + 1.96 * se_BF_v1),</t>
  </si>
  <si>
    <t>campaign</t>
  </si>
  <si>
    <t>clicks</t>
  </si>
  <si>
    <t>impressions</t>
  </si>
  <si>
    <t>click_through</t>
  </si>
  <si>
    <t>NewYear_V1</t>
  </si>
  <si>
    <t>NewYear_V2</t>
  </si>
  <si>
    <t>BlackFriday_V1</t>
  </si>
  <si>
    <t>BlackFriday_V2</t>
  </si>
  <si>
    <t xml:space="preserve">A/B testing </t>
  </si>
  <si>
    <t>Assumption:</t>
  </si>
  <si>
    <r>
      <rPr>
        <sz val="10"/>
        <color theme="1"/>
        <rFont val="Arial"/>
        <family val="2"/>
      </rPr>
      <t>I assume that V2 versions of campaigns are the</t>
    </r>
    <r>
      <rPr>
        <i/>
        <sz val="10"/>
        <color theme="1"/>
        <rFont val="Arial"/>
        <family val="2"/>
      </rPr>
      <t xml:space="preserve"> treated</t>
    </r>
    <r>
      <rPr>
        <sz val="10"/>
        <color theme="1"/>
        <rFont val="Arial"/>
        <family val="2"/>
      </rPr>
      <t xml:space="preserve"> groups</t>
    </r>
  </si>
  <si>
    <t>Relevent statistical significance intervals: 1%, 5%, 10%</t>
  </si>
  <si>
    <t>Test 1.1: Does the NewYear_V2 campaign have a higher click-through rate than the NewYear_V1:</t>
  </si>
  <si>
    <t>Test 1.2: Does the NewYear_V2 campaign have a significantly different click-through rate than the NewYear_V1:</t>
  </si>
  <si>
    <t>&lt;= H0: V2 click-through not greater than V1</t>
  </si>
  <si>
    <t>&lt;= H0: V1 and V2 click-through rates are the same</t>
  </si>
  <si>
    <t>&lt;= HA: V2 click-through greater than V1</t>
  </si>
  <si>
    <t>&lt;= HA: V1 and V2 click-through rates are differenr</t>
  </si>
  <si>
    <t xml:space="preserve">&lt;= p-value of 1 does not support the alternative hypothesis, </t>
  </si>
  <si>
    <t xml:space="preserve">&lt;= p-value of 2.2^-16 shows that we can be </t>
  </si>
  <si>
    <t>the null hypothesis cannot be rejected at any relevant statistical</t>
  </si>
  <si>
    <t xml:space="preserve">certain that the alternative hypothesis can </t>
  </si>
  <si>
    <t>significance threshold</t>
  </si>
  <si>
    <t>be accepted at all significance levels</t>
  </si>
  <si>
    <t>Conclusion: we can be certain that the V2 version of the NewYear campaign was not more successful</t>
  </si>
  <si>
    <t>Conclusion: the click-through rates for both campaigns are indeed different</t>
  </si>
  <si>
    <t>Test 2.1: Does the BlackFriday_V2 campaign have a higher click-through rate than the BlackFriday_V1:</t>
  </si>
  <si>
    <t>Test 2.1: Does the BlackFriday_V2 campaign have a significantly different click-through rate than the BlackFriday_V1:</t>
  </si>
  <si>
    <t xml:space="preserve">&lt;= p-value of 0.5 does not support the alternative hypothesis, </t>
  </si>
  <si>
    <t xml:space="preserve">&lt;= p-value of 1 shows that we can be sure </t>
  </si>
  <si>
    <t xml:space="preserve">that the null hypothesis cannot be </t>
  </si>
  <si>
    <t>rejected at any significance level</t>
  </si>
  <si>
    <t>Conclusion: we can be certain that the V2 version of the BlackFriday campaign was not more successful</t>
  </si>
  <si>
    <t>Conclusion: the click-through rates of both campaigns are the same</t>
  </si>
  <si>
    <t>Visualisations</t>
  </si>
  <si>
    <t>Figure 1: click-through rates of NewYear campaigns with accounting for standard errors</t>
  </si>
  <si>
    <t>&lt;= assuming normal distribution, there is a possibility</t>
  </si>
  <si>
    <t>that population's click-trough rate of the NewYear_V2 campaign</t>
  </si>
  <si>
    <t>might be zero</t>
  </si>
  <si>
    <t>Figure 2: click-through rates of BlackFriday campaigns with accounting for standard errors</t>
  </si>
  <si>
    <t>General Conclusions</t>
  </si>
  <si>
    <t>If the assumptions are right, for both of the campaigns, the treated groups (V2) underperformed and failed to produce a higher click-through rate</t>
  </si>
  <si>
    <t>It is unlikely that there has been a misinput, since the tendency for V2 versions to underperform is consistent in both cases</t>
  </si>
  <si>
    <t>Therefore it might be wise for the company to adopt a new startegy in the creative/marketing department or reevaluate target audiences for specific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</si>
</sst>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3367D6"/>
      <name val="Menlo"/>
      <family val="2"/>
    </font>
    <font>
      <sz val="12"/>
      <color rgb="FF000000"/>
      <name val="Menlo"/>
      <family val="2"/>
    </font>
    <font>
      <sz val="12"/>
      <color rgb="FF37474F"/>
      <name val="Menlo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7"/>
      <color theme="1"/>
      <name val="Arial"/>
      <family val="2"/>
      <scheme val="minor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3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000000"/>
      <name val="Roboto"/>
    </font>
    <font>
      <u/>
      <sz val="12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&quot;Google Sans&quot;"/>
    </font>
    <font>
      <sz val="10"/>
      <color rgb="FFFF0000"/>
      <name val="Arial"/>
      <family val="2"/>
    </font>
    <font>
      <sz val="12"/>
      <color theme="1"/>
      <name val="Arial"/>
      <family val="2"/>
      <scheme val="minor"/>
    </font>
    <font>
      <u/>
      <sz val="12"/>
      <color theme="1"/>
      <name val="Arial"/>
      <family val="2"/>
      <scheme val="minor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1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10" fontId="3" fillId="0" borderId="3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3" fillId="0" borderId="7" xfId="0" applyFont="1" applyBorder="1"/>
    <xf numFmtId="10" fontId="3" fillId="0" borderId="7" xfId="0" applyNumberFormat="1" applyFont="1" applyBorder="1" applyAlignment="1">
      <alignment horizontal="right"/>
    </xf>
    <xf numFmtId="0" fontId="3" fillId="0" borderId="5" xfId="0" applyFont="1" applyBorder="1"/>
    <xf numFmtId="10" fontId="3" fillId="0" borderId="5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3" fillId="0" borderId="6" xfId="0" applyFont="1" applyBorder="1"/>
    <xf numFmtId="10" fontId="3" fillId="0" borderId="6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10" fontId="10" fillId="0" borderId="5" xfId="0" applyNumberFormat="1" applyFont="1" applyBorder="1" applyAlignment="1">
      <alignment horizontal="right"/>
    </xf>
    <xf numFmtId="10" fontId="11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0" fontId="10" fillId="0" borderId="6" xfId="0" applyNumberFormat="1" applyFont="1" applyBorder="1" applyAlignment="1">
      <alignment horizontal="right"/>
    </xf>
    <xf numFmtId="10" fontId="11" fillId="0" borderId="6" xfId="0" applyNumberFormat="1" applyFont="1" applyBorder="1" applyAlignment="1">
      <alignment horizontal="right"/>
    </xf>
    <xf numFmtId="0" fontId="12" fillId="0" borderId="0" xfId="0" applyFont="1"/>
    <xf numFmtId="10" fontId="8" fillId="0" borderId="0" xfId="0" applyNumberFormat="1" applyFont="1"/>
    <xf numFmtId="10" fontId="1" fillId="0" borderId="0" xfId="0" applyNumberFormat="1" applyFont="1"/>
    <xf numFmtId="0" fontId="13" fillId="0" borderId="1" xfId="0" applyFont="1" applyBorder="1"/>
    <xf numFmtId="10" fontId="8" fillId="0" borderId="2" xfId="0" applyNumberFormat="1" applyFont="1" applyBorder="1"/>
    <xf numFmtId="10" fontId="8" fillId="0" borderId="3" xfId="0" applyNumberFormat="1" applyFont="1" applyBorder="1"/>
    <xf numFmtId="0" fontId="14" fillId="0" borderId="0" xfId="0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15" fillId="2" borderId="0" xfId="0" applyNumberFormat="1" applyFont="1" applyFill="1" applyAlignment="1">
      <alignment horizontal="right"/>
    </xf>
    <xf numFmtId="0" fontId="16" fillId="0" borderId="0" xfId="0" applyFont="1"/>
    <xf numFmtId="0" fontId="8" fillId="0" borderId="2" xfId="0" applyFont="1" applyBorder="1"/>
    <xf numFmtId="0" fontId="17" fillId="0" borderId="0" xfId="0" applyFont="1"/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 patternType="solid">
          <fgColor rgb="FFF4C7C3"/>
          <bgColor rgb="FFF4C7C3"/>
        </patternFill>
      </fill>
    </dxf>
    <dxf>
      <font>
        <color rgb="FF006100"/>
      </font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4C7C3"/>
          <bgColor rgb="FFF4C7C3"/>
        </patternFill>
      </fill>
    </dxf>
    <dxf>
      <font>
        <color rgb="FF006100"/>
      </font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4C7C3"/>
          <bgColor rgb="FFF4C7C3"/>
        </patternFill>
      </fill>
    </dxf>
    <dxf>
      <font>
        <color rgb="FF006100"/>
      </font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4C7C3"/>
          <bgColor rgb="FFF4C7C3"/>
        </patternFill>
      </fill>
    </dxf>
    <dxf>
      <font>
        <color rgb="FF0061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AB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AB-style 2" pivot="0" count="2" xr9:uid="{00000000-0011-0000-FFFF-FFFF01000000}">
      <tableStyleElement type="firstRowStripe" dxfId="19"/>
      <tableStyleElement type="secondRowStripe" dxfId="18"/>
    </tableStyle>
    <tableStyle name="AB-style 3" pivot="0" count="2" xr9:uid="{00000000-0011-0000-FFFF-FFFF02000000}"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United States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285F4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EBB-6540-8C5D-9F9B5F453241}"/>
              </c:ext>
            </c:extLst>
          </c:dPt>
          <c:dPt>
            <c:idx val="2"/>
            <c:invertIfNegative val="1"/>
            <c:bubble3D val="0"/>
            <c:spPr>
              <a:solidFill>
                <a:srgbClr val="4285F4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EBB-6540-8C5D-9F9B5F453241}"/>
              </c:ext>
            </c:extLst>
          </c:dPt>
          <c:dPt>
            <c:idx val="3"/>
            <c:invertIfNegative val="1"/>
            <c:bubble3D val="0"/>
            <c:spPr>
              <a:solidFill>
                <a:srgbClr val="4285F4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EBB-6540-8C5D-9F9B5F453241}"/>
              </c:ext>
            </c:extLst>
          </c:dPt>
          <c:dPt>
            <c:idx val="4"/>
            <c:invertIfNegative val="1"/>
            <c:bubble3D val="0"/>
            <c:spPr>
              <a:solidFill>
                <a:srgbClr val="4285F4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EBB-6540-8C5D-9F9B5F453241}"/>
              </c:ext>
            </c:extLst>
          </c:dPt>
          <c:cat>
            <c:strRef>
              <c:f>'Funnel Overview'!$Y$3:$Y$7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Overview'!$Z$3:$Z$7</c:f>
              <c:numCache>
                <c:formatCode>General</c:formatCode>
                <c:ptCount val="5"/>
                <c:pt idx="0">
                  <c:v>0</c:v>
                </c:pt>
                <c:pt idx="1">
                  <c:v>0.38059999999999999</c:v>
                </c:pt>
                <c:pt idx="2">
                  <c:v>0.47520000000000001</c:v>
                </c:pt>
                <c:pt idx="3">
                  <c:v>0.48885000000000001</c:v>
                </c:pt>
                <c:pt idx="4">
                  <c:v>0.4914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EBB-6540-8C5D-9F9B5F453241}"/>
            </c:ext>
          </c:extLst>
        </c:ser>
        <c:ser>
          <c:idx val="1"/>
          <c:order val="1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Overview'!$Y$3:$Y$7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Overview'!$AA$3:$AA$7</c:f>
              <c:numCache>
                <c:formatCode>0.00%</c:formatCode>
                <c:ptCount val="5"/>
                <c:pt idx="0">
                  <c:v>1</c:v>
                </c:pt>
                <c:pt idx="1">
                  <c:v>0.23880000000000001</c:v>
                </c:pt>
                <c:pt idx="2">
                  <c:v>4.9599999999999998E-2</c:v>
                </c:pt>
                <c:pt idx="3">
                  <c:v>2.23E-2</c:v>
                </c:pt>
                <c:pt idx="4">
                  <c:v>1.72E-2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0EBB-6540-8C5D-9F9B5F45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627434"/>
        <c:axId val="66802394"/>
      </c:barChart>
      <c:catAx>
        <c:axId val="1047627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66802394"/>
        <c:crosses val="autoZero"/>
        <c:auto val="1"/>
        <c:lblAlgn val="ctr"/>
        <c:lblOffset val="100"/>
        <c:noMultiLvlLbl val="1"/>
      </c:catAx>
      <c:valAx>
        <c:axId val="66802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LT"/>
          </a:p>
        </c:txPr>
        <c:crossAx val="104762743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India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solidFill>
                <a:srgbClr val="000000"/>
              </a:solidFill>
            </a:ln>
          </c:spPr>
          <c:invertIfNegative val="1"/>
          <c:cat>
            <c:strRef>
              <c:f>'Funnel Overview'!$Y$10:$Y$14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Overview'!$Z$10:$Z$14</c:f>
              <c:numCache>
                <c:formatCode>General</c:formatCode>
                <c:ptCount val="5"/>
                <c:pt idx="0">
                  <c:v>0</c:v>
                </c:pt>
                <c:pt idx="1">
                  <c:v>0.37985000000000002</c:v>
                </c:pt>
                <c:pt idx="2">
                  <c:v>0.47589999999999999</c:v>
                </c:pt>
                <c:pt idx="3">
                  <c:v>0.48914999999999997</c:v>
                </c:pt>
                <c:pt idx="4">
                  <c:v>0.49159999999999998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C4F-A27E-D39414974094}"/>
            </c:ext>
          </c:extLst>
        </c:ser>
        <c:ser>
          <c:idx val="1"/>
          <c:order val="1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Overview'!$Y$10:$Y$14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Overview'!$AA$10:$AA$14</c:f>
              <c:numCache>
                <c:formatCode>0.00%</c:formatCode>
                <c:ptCount val="5"/>
                <c:pt idx="0">
                  <c:v>1</c:v>
                </c:pt>
                <c:pt idx="1">
                  <c:v>0.24030000000000001</c:v>
                </c:pt>
                <c:pt idx="2">
                  <c:v>4.82E-2</c:v>
                </c:pt>
                <c:pt idx="3">
                  <c:v>2.1700000000000001E-2</c:v>
                </c:pt>
                <c:pt idx="4">
                  <c:v>1.6799999999999999E-2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89-4C4F-A27E-D3941497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3022281"/>
        <c:axId val="927128464"/>
      </c:barChart>
      <c:catAx>
        <c:axId val="1713022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927128464"/>
        <c:crosses val="autoZero"/>
        <c:auto val="1"/>
        <c:lblAlgn val="ctr"/>
        <c:lblOffset val="100"/>
        <c:noMultiLvlLbl val="1"/>
      </c:catAx>
      <c:valAx>
        <c:axId val="927128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LT"/>
          </a:p>
        </c:txPr>
        <c:crossAx val="171302228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Canada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solidFill>
                <a:srgbClr val="000000"/>
              </a:solidFill>
            </a:ln>
          </c:spPr>
          <c:invertIfNegative val="1"/>
          <c:cat>
            <c:strRef>
              <c:f>'Funnel Overview'!$Y$17:$Y$21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Overview'!$Z$17:$Z$21</c:f>
              <c:numCache>
                <c:formatCode>General</c:formatCode>
                <c:ptCount val="5"/>
                <c:pt idx="0">
                  <c:v>0</c:v>
                </c:pt>
                <c:pt idx="1">
                  <c:v>0.37945000000000001</c:v>
                </c:pt>
                <c:pt idx="2">
                  <c:v>0.47425</c:v>
                </c:pt>
                <c:pt idx="3">
                  <c:v>0.48794999999999999</c:v>
                </c:pt>
                <c:pt idx="4">
                  <c:v>0.49080000000000001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8-F34D-9E06-A870F014BDCC}"/>
            </c:ext>
          </c:extLst>
        </c:ser>
        <c:ser>
          <c:idx val="1"/>
          <c:order val="1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Overview'!$Y$17:$Y$21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Overview'!$AA$17:$AA$21</c:f>
              <c:numCache>
                <c:formatCode>0.00%</c:formatCode>
                <c:ptCount val="5"/>
                <c:pt idx="0">
                  <c:v>1</c:v>
                </c:pt>
                <c:pt idx="1">
                  <c:v>0.24110000000000001</c:v>
                </c:pt>
                <c:pt idx="2">
                  <c:v>5.1499999999999997E-2</c:v>
                </c:pt>
                <c:pt idx="3">
                  <c:v>2.41E-2</c:v>
                </c:pt>
                <c:pt idx="4">
                  <c:v>1.84E-2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88-F34D-9E06-A870F014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842645"/>
        <c:axId val="109432905"/>
      </c:barChart>
      <c:catAx>
        <c:axId val="1969842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109432905"/>
        <c:crosses val="autoZero"/>
        <c:auto val="1"/>
        <c:lblAlgn val="ctr"/>
        <c:lblOffset val="100"/>
        <c:noMultiLvlLbl val="1"/>
      </c:catAx>
      <c:valAx>
        <c:axId val="109432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LT"/>
          </a:p>
        </c:txPr>
        <c:crossAx val="196984264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Mobile user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solidFill>
                <a:srgbClr val="000000"/>
              </a:solidFill>
            </a:ln>
          </c:spPr>
          <c:invertIfNegative val="1"/>
          <c:cat>
            <c:strRef>
              <c:f>'Funnel Overview'!$Y$24:$Y$28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Overview'!$Z$24:$Z$28</c:f>
              <c:numCache>
                <c:formatCode>General</c:formatCode>
                <c:ptCount val="5"/>
                <c:pt idx="0">
                  <c:v>0</c:v>
                </c:pt>
                <c:pt idx="1">
                  <c:v>0.3784598050262088</c:v>
                </c:pt>
                <c:pt idx="2">
                  <c:v>0.47481016998971243</c:v>
                </c:pt>
                <c:pt idx="3">
                  <c:v>0.48830647136628619</c:v>
                </c:pt>
                <c:pt idx="4">
                  <c:v>0.49093224905697352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E45-8C86-A5841296E19E}"/>
            </c:ext>
          </c:extLst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Overview'!$Y$24:$Y$28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Overview'!$AA$24:$AA$28</c:f>
              <c:numCache>
                <c:formatCode>0.00%</c:formatCode>
                <c:ptCount val="5"/>
                <c:pt idx="0">
                  <c:v>1</c:v>
                </c:pt>
                <c:pt idx="1">
                  <c:v>0.24308038994758241</c:v>
                </c:pt>
                <c:pt idx="2">
                  <c:v>5.0379660020575125E-2</c:v>
                </c:pt>
                <c:pt idx="3">
                  <c:v>2.3387057267427621E-2</c:v>
                </c:pt>
                <c:pt idx="4">
                  <c:v>1.8135501886053007E-2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E08-4E45-8C86-A584129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082227"/>
        <c:axId val="1566440427"/>
      </c:barChart>
      <c:catAx>
        <c:axId val="16720822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1566440427"/>
        <c:crosses val="autoZero"/>
        <c:auto val="1"/>
        <c:lblAlgn val="ctr"/>
        <c:lblOffset val="100"/>
        <c:noMultiLvlLbl val="1"/>
      </c:catAx>
      <c:valAx>
        <c:axId val="1566440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LT"/>
          </a:p>
        </c:txPr>
        <c:crossAx val="167208222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Tablet user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solidFill>
                <a:srgbClr val="000000"/>
              </a:solidFill>
            </a:ln>
          </c:spPr>
          <c:invertIfNegative val="1"/>
          <c:cat>
            <c:strRef>
              <c:f>'Funnel Overview'!$Y$31:$Y$35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Overview'!$Z$31:$Z$35</c:f>
              <c:numCache>
                <c:formatCode>General</c:formatCode>
                <c:ptCount val="5"/>
                <c:pt idx="0">
                  <c:v>0</c:v>
                </c:pt>
                <c:pt idx="1">
                  <c:v>0.37530245419979258</c:v>
                </c:pt>
                <c:pt idx="2">
                  <c:v>0.47614932595921189</c:v>
                </c:pt>
                <c:pt idx="3">
                  <c:v>0.48842032492222609</c:v>
                </c:pt>
                <c:pt idx="4">
                  <c:v>0.49161769789146215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C-7C4D-8B24-A4A7194DB7F4}"/>
            </c:ext>
          </c:extLst>
        </c:ser>
        <c:ser>
          <c:idx val="1"/>
          <c:order val="1"/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Overview'!$Y$31:$Y$35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Overview'!$AA$31:$AA$35</c:f>
              <c:numCache>
                <c:formatCode>0.00%</c:formatCode>
                <c:ptCount val="5"/>
                <c:pt idx="0">
                  <c:v>1</c:v>
                </c:pt>
                <c:pt idx="1">
                  <c:v>0.24939509160041479</c:v>
                </c:pt>
                <c:pt idx="2">
                  <c:v>4.7701348081576216E-2</c:v>
                </c:pt>
                <c:pt idx="3">
                  <c:v>2.3159350155547875E-2</c:v>
                </c:pt>
                <c:pt idx="4">
                  <c:v>1.67646042170757E-2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6C-7C4D-8B24-A4A7194D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996596"/>
        <c:axId val="309866944"/>
      </c:barChart>
      <c:catAx>
        <c:axId val="10569965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309866944"/>
        <c:crosses val="autoZero"/>
        <c:auto val="1"/>
        <c:lblAlgn val="ctr"/>
        <c:lblOffset val="100"/>
        <c:noMultiLvlLbl val="1"/>
      </c:catAx>
      <c:valAx>
        <c:axId val="309866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LT"/>
          </a:p>
        </c:txPr>
        <c:crossAx val="105699659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Desktop user funnel chart by events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 cmpd="sng">
              <a:solidFill>
                <a:srgbClr val="000000"/>
              </a:solidFill>
            </a:ln>
          </c:spPr>
          <c:invertIfNegative val="1"/>
          <c:cat>
            <c:strRef>
              <c:f>'Funnel Overview'!$Y$38:$Y$42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Overview'!$Z$38:$Z$42</c:f>
              <c:numCache>
                <c:formatCode>General</c:formatCode>
                <c:ptCount val="5"/>
                <c:pt idx="0">
                  <c:v>0</c:v>
                </c:pt>
                <c:pt idx="1">
                  <c:v>0.37849563797901947</c:v>
                </c:pt>
                <c:pt idx="2">
                  <c:v>0.47529972168700491</c:v>
                </c:pt>
                <c:pt idx="3">
                  <c:v>0.4887871976022265</c:v>
                </c:pt>
                <c:pt idx="4">
                  <c:v>0.49150008028259473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AC4A-9D20-A5496D7A9EE2}"/>
            </c:ext>
          </c:extLst>
        </c:ser>
        <c:ser>
          <c:idx val="1"/>
          <c:order val="1"/>
          <c:spPr>
            <a:solidFill>
              <a:srgbClr val="FFA66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Overview'!$Y$38:$Y$42</c:f>
              <c:strCache>
                <c:ptCount val="5"/>
                <c:pt idx="0">
                  <c:v>first visit</c:v>
                </c:pt>
                <c:pt idx="1">
                  <c:v>view item</c:v>
                </c:pt>
                <c:pt idx="2">
                  <c:v>add to cart</c:v>
                </c:pt>
                <c:pt idx="3">
                  <c:v>add payment info</c:v>
                </c:pt>
                <c:pt idx="4">
                  <c:v>purchase</c:v>
                </c:pt>
              </c:strCache>
            </c:strRef>
          </c:cat>
          <c:val>
            <c:numRef>
              <c:f>'Funnel Overview'!$AA$38:$AA$42</c:f>
              <c:numCache>
                <c:formatCode>0.00%</c:formatCode>
                <c:ptCount val="5"/>
                <c:pt idx="0">
                  <c:v>1</c:v>
                </c:pt>
                <c:pt idx="1">
                  <c:v>0.24300872404196103</c:v>
                </c:pt>
                <c:pt idx="2">
                  <c:v>4.9400556625990154E-2</c:v>
                </c:pt>
                <c:pt idx="3">
                  <c:v>2.2425604795546991E-2</c:v>
                </c:pt>
                <c:pt idx="4">
                  <c:v>1.6999839434810534E-2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09-AC4A-9D20-A5496D7A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877032"/>
        <c:axId val="1666719807"/>
      </c:barChart>
      <c:catAx>
        <c:axId val="7938770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LT"/>
          </a:p>
        </c:txPr>
        <c:crossAx val="1666719807"/>
        <c:crosses val="autoZero"/>
        <c:auto val="1"/>
        <c:lblAlgn val="ctr"/>
        <c:lblOffset val="100"/>
        <c:noMultiLvlLbl val="1"/>
      </c:catAx>
      <c:valAx>
        <c:axId val="1666719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LT"/>
          </a:p>
        </c:txPr>
        <c:crossAx val="79387703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12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314325</xdr:colOff>
      <xdr:row>12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85725</xdr:colOff>
      <xdr:row>12</xdr:row>
      <xdr:rowOff>28575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142875</xdr:colOff>
      <xdr:row>53</xdr:row>
      <xdr:rowOff>114300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323850</xdr:colOff>
      <xdr:row>53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104775</xdr:colOff>
      <xdr:row>53</xdr:row>
      <xdr:rowOff>114300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8</xdr:row>
      <xdr:rowOff>161925</xdr:rowOff>
    </xdr:from>
    <xdr:ext cx="7677150" cy="31146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56</xdr:row>
      <xdr:rowOff>171450</xdr:rowOff>
    </xdr:from>
    <xdr:ext cx="7677150" cy="4800600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30</xdr:row>
      <xdr:rowOff>180975</xdr:rowOff>
    </xdr:from>
    <xdr:ext cx="7677150" cy="31146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86</xdr:row>
      <xdr:rowOff>152400</xdr:rowOff>
    </xdr:from>
    <xdr:ext cx="7677150" cy="4800600"/>
    <xdr:pic>
      <xdr:nvPicPr>
        <xdr:cNvPr id="5" name="image6.pn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8</xdr:row>
      <xdr:rowOff>161925</xdr:rowOff>
    </xdr:from>
    <xdr:ext cx="7677150" cy="311467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30</xdr:row>
      <xdr:rowOff>180975</xdr:rowOff>
    </xdr:from>
    <xdr:ext cx="7677150" cy="311467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7" headerRowCount="0">
  <tableColumns count="1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AB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33:J34" headerRowCount="0">
  <tableColumns count="1">
    <tableColumn id="1" xr3:uid="{00000000-0010-0000-0100-000001000000}" name="Column1"/>
  </tableColumns>
  <tableStyleInfo name="AB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40:J42" headerRowCount="0">
  <tableColumns count="1">
    <tableColumn id="1" xr3:uid="{00000000-0010-0000-0200-000001000000}" name="Column1"/>
  </tableColumns>
  <tableStyleInfo name="AB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155CC"/>
    <outlinePr summaryBelow="0" summaryRight="0"/>
  </sheetPr>
  <dimension ref="A2:A35"/>
  <sheetViews>
    <sheetView tabSelected="1" workbookViewId="0"/>
  </sheetViews>
  <sheetFormatPr baseColWidth="10" defaultColWidth="12.6640625" defaultRowHeight="15" customHeight="1"/>
  <sheetData>
    <row r="2" spans="1:1" ht="15" customHeight="1">
      <c r="A2" s="4">
        <v>1</v>
      </c>
    </row>
    <row r="3" spans="1:1">
      <c r="A3" s="5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5" t="s">
        <v>6</v>
      </c>
    </row>
    <row r="8" spans="1:1">
      <c r="A8" s="5" t="s">
        <v>7</v>
      </c>
    </row>
    <row r="9" spans="1:1">
      <c r="A9" s="5" t="s">
        <v>8</v>
      </c>
    </row>
    <row r="13" spans="1:1" ht="15" customHeight="1">
      <c r="A13" s="4">
        <v>2</v>
      </c>
    </row>
    <row r="14" spans="1:1">
      <c r="A14" s="5" t="s">
        <v>9</v>
      </c>
    </row>
    <row r="15" spans="1:1">
      <c r="A15" s="5" t="s">
        <v>2</v>
      </c>
    </row>
    <row r="16" spans="1:1">
      <c r="A16" s="6" t="s">
        <v>3</v>
      </c>
    </row>
    <row r="17" spans="1:1">
      <c r="A17" s="6" t="s">
        <v>4</v>
      </c>
    </row>
    <row r="18" spans="1:1">
      <c r="A18" s="6" t="s">
        <v>5</v>
      </c>
    </row>
    <row r="19" spans="1:1">
      <c r="A19" s="5" t="s">
        <v>6</v>
      </c>
    </row>
    <row r="20" spans="1:1">
      <c r="A20" s="5" t="s">
        <v>7</v>
      </c>
    </row>
    <row r="21" spans="1:1">
      <c r="A21" s="5" t="s">
        <v>8</v>
      </c>
    </row>
    <row r="22" spans="1:1">
      <c r="A22" s="7" t="s">
        <v>10</v>
      </c>
    </row>
    <row r="23" spans="1:1" ht="15" customHeight="1">
      <c r="A23" s="8"/>
    </row>
    <row r="24" spans="1:1">
      <c r="A24" s="5" t="s">
        <v>2</v>
      </c>
    </row>
    <row r="25" spans="1:1">
      <c r="A25" s="6" t="s">
        <v>4</v>
      </c>
    </row>
    <row r="26" spans="1:1">
      <c r="A26" s="5" t="s">
        <v>11</v>
      </c>
    </row>
    <row r="27" spans="1:1">
      <c r="A27" s="5" t="s">
        <v>12</v>
      </c>
    </row>
    <row r="28" spans="1:1">
      <c r="A28" s="5" t="s">
        <v>13</v>
      </c>
    </row>
    <row r="29" spans="1:1">
      <c r="A29" s="5" t="s">
        <v>14</v>
      </c>
    </row>
    <row r="30" spans="1:1">
      <c r="A30" s="5" t="s">
        <v>15</v>
      </c>
    </row>
    <row r="31" spans="1:1">
      <c r="A31" s="5" t="s">
        <v>16</v>
      </c>
    </row>
    <row r="32" spans="1:1">
      <c r="A32" s="5" t="s">
        <v>17</v>
      </c>
    </row>
    <row r="33" spans="1:1">
      <c r="A33" s="5" t="s">
        <v>18</v>
      </c>
    </row>
    <row r="34" spans="1:1">
      <c r="A34" s="5" t="s">
        <v>19</v>
      </c>
    </row>
    <row r="35" spans="1:1">
      <c r="A35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155CC"/>
    <outlinePr summaryBelow="0" summaryRight="0"/>
  </sheetPr>
  <dimension ref="B3:J16"/>
  <sheetViews>
    <sheetView workbookViewId="0"/>
  </sheetViews>
  <sheetFormatPr baseColWidth="10" defaultColWidth="12.6640625" defaultRowHeight="15" customHeight="1"/>
  <cols>
    <col min="3" max="3" width="13.6640625" customWidth="1"/>
    <col min="10" max="10" width="20.6640625" customWidth="1"/>
  </cols>
  <sheetData>
    <row r="3" spans="2:10" ht="15" customHeight="1">
      <c r="B3" s="9" t="s">
        <v>0</v>
      </c>
      <c r="C3" s="10" t="s">
        <v>1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 t="s">
        <v>27</v>
      </c>
    </row>
    <row r="4" spans="2:10" ht="15" customHeight="1">
      <c r="B4" s="11">
        <v>1</v>
      </c>
      <c r="C4" s="12" t="s">
        <v>28</v>
      </c>
      <c r="D4" s="13">
        <v>112863</v>
      </c>
      <c r="E4" s="14">
        <v>24117</v>
      </c>
      <c r="F4" s="13">
        <v>19296</v>
      </c>
      <c r="G4" s="15">
        <v>1</v>
      </c>
      <c r="H4" s="15">
        <v>1</v>
      </c>
      <c r="I4" s="15">
        <v>1</v>
      </c>
      <c r="J4" s="15">
        <v>1</v>
      </c>
    </row>
    <row r="5" spans="2:10" ht="15" customHeight="1">
      <c r="B5" s="11">
        <v>2</v>
      </c>
      <c r="C5" s="12" t="s">
        <v>29</v>
      </c>
      <c r="D5" s="13">
        <v>26953</v>
      </c>
      <c r="E5" s="14">
        <v>5795</v>
      </c>
      <c r="F5" s="13">
        <v>4653</v>
      </c>
      <c r="G5" s="15">
        <v>0.23930000000000001</v>
      </c>
      <c r="H5" s="15">
        <v>0.23880000000000001</v>
      </c>
      <c r="I5" s="15">
        <v>0.24030000000000001</v>
      </c>
      <c r="J5" s="15">
        <v>0.24110000000000001</v>
      </c>
    </row>
    <row r="6" spans="2:10" ht="15" customHeight="1">
      <c r="B6" s="11">
        <v>3</v>
      </c>
      <c r="C6" s="12" t="s">
        <v>30</v>
      </c>
      <c r="D6" s="13">
        <v>5603</v>
      </c>
      <c r="E6" s="13">
        <v>1162</v>
      </c>
      <c r="F6" s="13">
        <v>993</v>
      </c>
      <c r="G6" s="15">
        <v>4.9599999999999998E-2</v>
      </c>
      <c r="H6" s="15">
        <v>4.9599999999999998E-2</v>
      </c>
      <c r="I6" s="15">
        <v>4.82E-2</v>
      </c>
      <c r="J6" s="15">
        <v>5.1499999999999997E-2</v>
      </c>
    </row>
    <row r="7" spans="2:10" ht="15" customHeight="1">
      <c r="B7" s="11">
        <v>4</v>
      </c>
      <c r="C7" s="12" t="s">
        <v>31</v>
      </c>
      <c r="D7" s="13">
        <v>2516</v>
      </c>
      <c r="E7" s="13">
        <v>524</v>
      </c>
      <c r="F7" s="13">
        <v>465</v>
      </c>
      <c r="G7" s="15">
        <v>2.24E-2</v>
      </c>
      <c r="H7" s="15">
        <v>2.23E-2</v>
      </c>
      <c r="I7" s="15">
        <v>2.1700000000000001E-2</v>
      </c>
      <c r="J7" s="15">
        <v>2.41E-2</v>
      </c>
    </row>
    <row r="8" spans="2:10" ht="15" customHeight="1">
      <c r="B8" s="16">
        <v>5</v>
      </c>
      <c r="C8" s="17" t="s">
        <v>32</v>
      </c>
      <c r="D8" s="18">
        <v>1942</v>
      </c>
      <c r="E8" s="18">
        <v>406</v>
      </c>
      <c r="F8" s="18">
        <v>355</v>
      </c>
      <c r="G8" s="19">
        <v>1.7299999999999999E-2</v>
      </c>
      <c r="H8" s="19">
        <v>1.72E-2</v>
      </c>
      <c r="I8" s="19">
        <v>1.6799999999999999E-2</v>
      </c>
      <c r="J8" s="19">
        <v>1.84E-2</v>
      </c>
    </row>
    <row r="11" spans="2:10" ht="15" customHeight="1">
      <c r="B11" s="9" t="s">
        <v>0</v>
      </c>
      <c r="C11" s="10" t="s">
        <v>1</v>
      </c>
      <c r="D11" s="10" t="s">
        <v>33</v>
      </c>
      <c r="E11" s="10" t="s">
        <v>34</v>
      </c>
      <c r="F11" s="10" t="s">
        <v>35</v>
      </c>
      <c r="G11" s="10" t="s">
        <v>24</v>
      </c>
      <c r="H11" s="10" t="s">
        <v>36</v>
      </c>
      <c r="I11" s="10" t="s">
        <v>37</v>
      </c>
      <c r="J11" s="10" t="s">
        <v>38</v>
      </c>
    </row>
    <row r="12" spans="2:10" ht="15" customHeight="1">
      <c r="B12" s="11">
        <v>1</v>
      </c>
      <c r="C12" s="12" t="s">
        <v>28</v>
      </c>
      <c r="D12" s="13">
        <v>102065</v>
      </c>
      <c r="E12" s="14">
        <v>5786</v>
      </c>
      <c r="F12" s="13">
        <v>149472</v>
      </c>
      <c r="G12" s="15">
        <f t="shared" ref="G12:G16" si="0">SUM(D12:F12)/SUM($D$12:$F$12)</f>
        <v>1</v>
      </c>
      <c r="H12" s="15">
        <f t="shared" ref="H12:H16" si="1">D12/$D$12</f>
        <v>1</v>
      </c>
      <c r="I12" s="15">
        <f t="shared" ref="I12:I16" si="2">E12/$E$12</f>
        <v>1</v>
      </c>
      <c r="J12" s="15">
        <f t="shared" ref="J12:J16" si="3">F12/$F$12</f>
        <v>1</v>
      </c>
    </row>
    <row r="13" spans="2:10" ht="15" customHeight="1">
      <c r="B13" s="11">
        <v>2</v>
      </c>
      <c r="C13" s="12" t="s">
        <v>29</v>
      </c>
      <c r="D13" s="13">
        <v>24810</v>
      </c>
      <c r="E13" s="14">
        <v>1443</v>
      </c>
      <c r="F13" s="13">
        <v>36323</v>
      </c>
      <c r="G13" s="15">
        <f t="shared" si="0"/>
        <v>0.2431807494860545</v>
      </c>
      <c r="H13" s="15">
        <f t="shared" si="1"/>
        <v>0.24308038994758241</v>
      </c>
      <c r="I13" s="15">
        <f t="shared" si="2"/>
        <v>0.24939509160041479</v>
      </c>
      <c r="J13" s="15">
        <f t="shared" si="3"/>
        <v>0.24300872404196103</v>
      </c>
    </row>
    <row r="14" spans="2:10" ht="15" customHeight="1">
      <c r="B14" s="11">
        <v>3</v>
      </c>
      <c r="C14" s="12" t="s">
        <v>30</v>
      </c>
      <c r="D14" s="13">
        <v>5142</v>
      </c>
      <c r="E14" s="13">
        <v>276</v>
      </c>
      <c r="F14" s="13">
        <v>7384</v>
      </c>
      <c r="G14" s="15">
        <f t="shared" si="0"/>
        <v>4.9750702424579227E-2</v>
      </c>
      <c r="H14" s="15">
        <f t="shared" si="1"/>
        <v>5.0379660020575125E-2</v>
      </c>
      <c r="I14" s="15">
        <f t="shared" si="2"/>
        <v>4.7701348081576216E-2</v>
      </c>
      <c r="J14" s="15">
        <f t="shared" si="3"/>
        <v>4.9400556625990154E-2</v>
      </c>
    </row>
    <row r="15" spans="2:10" ht="15" customHeight="1">
      <c r="B15" s="11">
        <v>4</v>
      </c>
      <c r="C15" s="12" t="s">
        <v>31</v>
      </c>
      <c r="D15" s="13">
        <v>2387</v>
      </c>
      <c r="E15" s="13">
        <v>134</v>
      </c>
      <c r="F15" s="13">
        <v>3352</v>
      </c>
      <c r="G15" s="15">
        <f t="shared" si="0"/>
        <v>2.2823455346004825E-2</v>
      </c>
      <c r="H15" s="15">
        <f t="shared" si="1"/>
        <v>2.3387057267427621E-2</v>
      </c>
      <c r="I15" s="15">
        <f t="shared" si="2"/>
        <v>2.3159350155547875E-2</v>
      </c>
      <c r="J15" s="15">
        <f t="shared" si="3"/>
        <v>2.2425604795546991E-2</v>
      </c>
    </row>
    <row r="16" spans="2:10" ht="15" customHeight="1">
      <c r="B16" s="16">
        <v>5</v>
      </c>
      <c r="C16" s="17" t="s">
        <v>32</v>
      </c>
      <c r="D16" s="18">
        <v>1851</v>
      </c>
      <c r="E16" s="18">
        <v>97</v>
      </c>
      <c r="F16" s="18">
        <v>2541</v>
      </c>
      <c r="G16" s="19">
        <f t="shared" si="0"/>
        <v>1.7445001029834099E-2</v>
      </c>
      <c r="H16" s="19">
        <f t="shared" si="1"/>
        <v>1.8135501886053007E-2</v>
      </c>
      <c r="I16" s="19">
        <f t="shared" si="2"/>
        <v>1.67646042170757E-2</v>
      </c>
      <c r="J16" s="19">
        <f t="shared" si="3"/>
        <v>1.6999839434810534E-2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155CC"/>
    <outlinePr summaryBelow="0" summaryRight="0"/>
  </sheetPr>
  <dimension ref="A1:AA1000"/>
  <sheetViews>
    <sheetView showGridLines="0" workbookViewId="0"/>
  </sheetViews>
  <sheetFormatPr baseColWidth="10" defaultColWidth="12.6640625" defaultRowHeight="15" customHeight="1"/>
  <cols>
    <col min="1" max="1" width="12.6640625" customWidth="1"/>
    <col min="2" max="2" width="14.33203125" customWidth="1"/>
    <col min="3" max="3" width="14.6640625" customWidth="1"/>
    <col min="4" max="4" width="16.1640625" customWidth="1"/>
    <col min="5" max="5" width="17.1640625" customWidth="1"/>
    <col min="6" max="6" width="13" customWidth="1"/>
    <col min="7" max="7" width="13.83203125" customWidth="1"/>
    <col min="8" max="8" width="15.33203125" customWidth="1"/>
    <col min="12" max="12" width="14.33203125" customWidth="1"/>
    <col min="13" max="13" width="14.6640625" customWidth="1"/>
    <col min="14" max="14" width="15.83203125" customWidth="1"/>
    <col min="16" max="16" width="14" customWidth="1"/>
    <col min="17" max="17" width="14.83203125" customWidth="1"/>
    <col min="18" max="18" width="16.5" customWidth="1"/>
    <col min="19" max="19" width="15.5" customWidth="1"/>
    <col min="20" max="20" width="17.6640625" customWidth="1"/>
  </cols>
  <sheetData>
    <row r="1" spans="2:27" ht="15.75" customHeight="1"/>
    <row r="2" spans="2:27" ht="15.75" customHeight="1">
      <c r="Y2" s="20" t="s">
        <v>39</v>
      </c>
    </row>
    <row r="3" spans="2:27" ht="15.75" customHeight="1">
      <c r="B3" s="21" t="s">
        <v>40</v>
      </c>
      <c r="Y3" s="22" t="s">
        <v>28</v>
      </c>
      <c r="Z3" s="20">
        <f t="shared" ref="Z3:Z7" si="0">(MAX($AA$3:$AA$7)-AA3)/2</f>
        <v>0</v>
      </c>
      <c r="AA3" s="23">
        <v>1</v>
      </c>
    </row>
    <row r="4" spans="2:27" ht="15.75" customHeight="1">
      <c r="Y4" s="24" t="s">
        <v>29</v>
      </c>
      <c r="Z4" s="20">
        <f t="shared" si="0"/>
        <v>0.38059999999999999</v>
      </c>
      <c r="AA4" s="25">
        <v>0.23880000000000001</v>
      </c>
    </row>
    <row r="5" spans="2:27" ht="15.75" customHeight="1">
      <c r="Y5" s="24" t="s">
        <v>30</v>
      </c>
      <c r="Z5" s="20">
        <f t="shared" si="0"/>
        <v>0.47520000000000001</v>
      </c>
      <c r="AA5" s="25">
        <v>4.9599999999999998E-2</v>
      </c>
    </row>
    <row r="6" spans="2:27" ht="15.75" customHeight="1">
      <c r="B6" s="9" t="s">
        <v>0</v>
      </c>
      <c r="C6" s="9" t="s">
        <v>1</v>
      </c>
      <c r="D6" s="9" t="s">
        <v>21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  <c r="K6" s="9" t="s">
        <v>41</v>
      </c>
      <c r="Y6" s="24" t="s">
        <v>31</v>
      </c>
      <c r="Z6" s="20">
        <f t="shared" si="0"/>
        <v>0.48885000000000001</v>
      </c>
      <c r="AA6" s="25">
        <v>2.23E-2</v>
      </c>
    </row>
    <row r="7" spans="2:27" ht="15.75" customHeight="1">
      <c r="B7" s="26">
        <v>1</v>
      </c>
      <c r="C7" s="22" t="s">
        <v>28</v>
      </c>
      <c r="D7" s="27">
        <v>112863</v>
      </c>
      <c r="E7" s="28">
        <v>24117</v>
      </c>
      <c r="F7" s="27">
        <v>19296</v>
      </c>
      <c r="G7" s="23">
        <v>1</v>
      </c>
      <c r="H7" s="23">
        <v>1</v>
      </c>
      <c r="I7" s="23">
        <v>1</v>
      </c>
      <c r="J7" s="23">
        <v>1</v>
      </c>
      <c r="K7" s="25">
        <v>1</v>
      </c>
      <c r="Y7" s="29" t="s">
        <v>32</v>
      </c>
      <c r="Z7" s="20">
        <f t="shared" si="0"/>
        <v>0.4914</v>
      </c>
      <c r="AA7" s="30">
        <v>1.72E-2</v>
      </c>
    </row>
    <row r="8" spans="2:27" ht="15.75" customHeight="1">
      <c r="B8" s="11">
        <v>2</v>
      </c>
      <c r="C8" s="24" t="s">
        <v>29</v>
      </c>
      <c r="D8" s="31">
        <v>26953</v>
      </c>
      <c r="E8" s="32">
        <v>5795</v>
      </c>
      <c r="F8" s="31">
        <v>4653</v>
      </c>
      <c r="G8" s="25">
        <v>0.23930000000000001</v>
      </c>
      <c r="H8" s="33">
        <v>0.23880000000000001</v>
      </c>
      <c r="I8" s="34">
        <v>0.24030000000000001</v>
      </c>
      <c r="J8" s="34">
        <v>0.24110000000000001</v>
      </c>
      <c r="K8" s="25">
        <v>0.24010000000000001</v>
      </c>
    </row>
    <row r="9" spans="2:27" ht="15.75" customHeight="1">
      <c r="B9" s="11">
        <v>3</v>
      </c>
      <c r="C9" s="24" t="s">
        <v>30</v>
      </c>
      <c r="D9" s="31">
        <v>5603</v>
      </c>
      <c r="E9" s="31">
        <v>1162</v>
      </c>
      <c r="F9" s="31">
        <v>993</v>
      </c>
      <c r="G9" s="25">
        <v>4.9599999999999998E-2</v>
      </c>
      <c r="H9" s="33">
        <v>4.9599999999999998E-2</v>
      </c>
      <c r="I9" s="33">
        <v>4.82E-2</v>
      </c>
      <c r="J9" s="34">
        <v>5.1499999999999997E-2</v>
      </c>
      <c r="K9" s="25">
        <v>4.9799999999999997E-2</v>
      </c>
      <c r="Y9" s="20" t="s">
        <v>42</v>
      </c>
    </row>
    <row r="10" spans="2:27" ht="15.75" customHeight="1">
      <c r="B10" s="11">
        <v>4</v>
      </c>
      <c r="C10" s="24" t="s">
        <v>31</v>
      </c>
      <c r="D10" s="31">
        <v>2516</v>
      </c>
      <c r="E10" s="31">
        <v>524</v>
      </c>
      <c r="F10" s="31">
        <v>465</v>
      </c>
      <c r="G10" s="25">
        <v>2.24E-2</v>
      </c>
      <c r="H10" s="33">
        <v>2.23E-2</v>
      </c>
      <c r="I10" s="33">
        <v>2.1700000000000001E-2</v>
      </c>
      <c r="J10" s="34">
        <v>2.41E-2</v>
      </c>
      <c r="K10" s="25">
        <v>2.2700000000000001E-2</v>
      </c>
      <c r="Y10" s="22" t="s">
        <v>28</v>
      </c>
      <c r="Z10" s="20">
        <f t="shared" ref="Z10:Z14" si="1">(MAX($AA$10:$AA$14)-AA10)/2</f>
        <v>0</v>
      </c>
      <c r="AA10" s="23">
        <v>1</v>
      </c>
    </row>
    <row r="11" spans="2:27" ht="15.75" customHeight="1">
      <c r="B11" s="16">
        <v>5</v>
      </c>
      <c r="C11" s="29" t="s">
        <v>32</v>
      </c>
      <c r="D11" s="35">
        <v>1942</v>
      </c>
      <c r="E11" s="35">
        <v>406</v>
      </c>
      <c r="F11" s="35">
        <v>355</v>
      </c>
      <c r="G11" s="30">
        <v>1.7299999999999999E-2</v>
      </c>
      <c r="H11" s="36">
        <v>1.72E-2</v>
      </c>
      <c r="I11" s="36">
        <v>1.6799999999999999E-2</v>
      </c>
      <c r="J11" s="37">
        <v>1.84E-2</v>
      </c>
      <c r="K11" s="30">
        <v>1.7500000000000002E-2</v>
      </c>
      <c r="Y11" s="24" t="s">
        <v>29</v>
      </c>
      <c r="Z11" s="20">
        <f t="shared" si="1"/>
        <v>0.37985000000000002</v>
      </c>
      <c r="AA11" s="25">
        <v>0.24030000000000001</v>
      </c>
    </row>
    <row r="12" spans="2:27" ht="15.75" customHeight="1">
      <c r="Y12" s="24" t="s">
        <v>30</v>
      </c>
      <c r="Z12" s="20">
        <f t="shared" si="1"/>
        <v>0.47589999999999999</v>
      </c>
      <c r="AA12" s="25">
        <v>4.82E-2</v>
      </c>
    </row>
    <row r="13" spans="2:27" ht="15.75" customHeight="1">
      <c r="Y13" s="24" t="s">
        <v>31</v>
      </c>
      <c r="Z13" s="20">
        <f t="shared" si="1"/>
        <v>0.48914999999999997</v>
      </c>
      <c r="AA13" s="25">
        <v>2.1700000000000001E-2</v>
      </c>
    </row>
    <row r="14" spans="2:27" ht="15.75" customHeight="1">
      <c r="Y14" s="29" t="s">
        <v>32</v>
      </c>
      <c r="Z14" s="20">
        <f t="shared" si="1"/>
        <v>0.49159999999999998</v>
      </c>
      <c r="AA14" s="30">
        <v>1.6799999999999999E-2</v>
      </c>
    </row>
    <row r="15" spans="2:27" ht="15.75" customHeight="1"/>
    <row r="16" spans="2:27" ht="15.75" customHeight="1">
      <c r="Y16" s="20" t="s">
        <v>43</v>
      </c>
    </row>
    <row r="17" spans="2:27" ht="15.75" customHeight="1">
      <c r="Y17" s="22" t="s">
        <v>28</v>
      </c>
      <c r="Z17" s="20">
        <f t="shared" ref="Z17:Z21" si="2">(MAX($AA$17:$AA$21)-AA17)/2</f>
        <v>0</v>
      </c>
      <c r="AA17" s="23">
        <v>1</v>
      </c>
    </row>
    <row r="18" spans="2:27" ht="15.75" customHeight="1">
      <c r="Y18" s="24" t="s">
        <v>29</v>
      </c>
      <c r="Z18" s="20">
        <f t="shared" si="2"/>
        <v>0.37945000000000001</v>
      </c>
      <c r="AA18" s="25">
        <v>0.24110000000000001</v>
      </c>
    </row>
    <row r="19" spans="2:27" ht="15.75" customHeight="1">
      <c r="Y19" s="24" t="s">
        <v>30</v>
      </c>
      <c r="Z19" s="20">
        <f t="shared" si="2"/>
        <v>0.47425</v>
      </c>
      <c r="AA19" s="25">
        <v>5.1499999999999997E-2</v>
      </c>
    </row>
    <row r="20" spans="2:27" ht="15.75" customHeight="1">
      <c r="Y20" s="24" t="s">
        <v>31</v>
      </c>
      <c r="Z20" s="20">
        <f t="shared" si="2"/>
        <v>0.48794999999999999</v>
      </c>
      <c r="AA20" s="25">
        <v>2.41E-2</v>
      </c>
    </row>
    <row r="21" spans="2:27" ht="15.75" customHeight="1">
      <c r="Y21" s="29" t="s">
        <v>32</v>
      </c>
      <c r="Z21" s="20">
        <f t="shared" si="2"/>
        <v>0.49080000000000001</v>
      </c>
      <c r="AA21" s="30">
        <v>1.84E-2</v>
      </c>
    </row>
    <row r="22" spans="2:27" ht="15.75" customHeight="1"/>
    <row r="23" spans="2:27" ht="15.75" customHeight="1">
      <c r="Y23" s="20" t="s">
        <v>44</v>
      </c>
    </row>
    <row r="24" spans="2:27" ht="15.75" customHeight="1">
      <c r="Y24" s="12" t="s">
        <v>28</v>
      </c>
      <c r="Z24" s="20">
        <f t="shared" ref="Z24:Z28" si="3">(MAX($AA$24:$AA$28)-AA24)/2</f>
        <v>0</v>
      </c>
      <c r="AA24" s="15">
        <v>1</v>
      </c>
    </row>
    <row r="25" spans="2:27" ht="15.75" customHeight="1">
      <c r="Y25" s="12" t="s">
        <v>29</v>
      </c>
      <c r="Z25" s="20">
        <f t="shared" si="3"/>
        <v>0.3784598050262088</v>
      </c>
      <c r="AA25" s="15">
        <v>0.24308038994758241</v>
      </c>
    </row>
    <row r="26" spans="2:27" ht="15.75" customHeight="1">
      <c r="Y26" s="12" t="s">
        <v>30</v>
      </c>
      <c r="Z26" s="20">
        <f t="shared" si="3"/>
        <v>0.47481016998971243</v>
      </c>
      <c r="AA26" s="15">
        <v>5.0379660020575125E-2</v>
      </c>
    </row>
    <row r="27" spans="2:27" ht="15.75" customHeight="1">
      <c r="Y27" s="12" t="s">
        <v>31</v>
      </c>
      <c r="Z27" s="20">
        <f t="shared" si="3"/>
        <v>0.48830647136628619</v>
      </c>
      <c r="AA27" s="15">
        <v>2.3387057267427621E-2</v>
      </c>
    </row>
    <row r="28" spans="2:27" ht="15.75" customHeight="1">
      <c r="Y28" s="17" t="s">
        <v>32</v>
      </c>
      <c r="Z28" s="20">
        <f t="shared" si="3"/>
        <v>0.49093224905697352</v>
      </c>
      <c r="AA28" s="19">
        <v>1.8135501886053007E-2</v>
      </c>
    </row>
    <row r="29" spans="2:27" ht="15.75" customHeight="1"/>
    <row r="30" spans="2:27" ht="15.75" customHeight="1">
      <c r="Y30" s="20" t="s">
        <v>45</v>
      </c>
    </row>
    <row r="31" spans="2:27" ht="15.75" customHeight="1">
      <c r="Y31" s="12" t="s">
        <v>28</v>
      </c>
      <c r="Z31" s="20">
        <f t="shared" ref="Z31:Z35" si="4">(MAX($AA$31:$AA$35)-AA31)/2</f>
        <v>0</v>
      </c>
      <c r="AA31" s="15">
        <v>1</v>
      </c>
    </row>
    <row r="32" spans="2:27" ht="15.75" customHeight="1">
      <c r="B32" s="38" t="s">
        <v>46</v>
      </c>
      <c r="Y32" s="12" t="s">
        <v>29</v>
      </c>
      <c r="Z32" s="20">
        <f t="shared" si="4"/>
        <v>0.37530245419979258</v>
      </c>
      <c r="AA32" s="15">
        <v>0.24939509160041479</v>
      </c>
    </row>
    <row r="33" spans="1:27" ht="15.75" customHeight="1">
      <c r="Y33" s="12" t="s">
        <v>30</v>
      </c>
      <c r="Z33" s="20">
        <f t="shared" si="4"/>
        <v>0.47614932595921189</v>
      </c>
      <c r="AA33" s="15">
        <v>4.7701348081576216E-2</v>
      </c>
    </row>
    <row r="34" spans="1:27" ht="15.75" customHeight="1">
      <c r="B34" s="38" t="s">
        <v>47</v>
      </c>
      <c r="Y34" s="12" t="s">
        <v>31</v>
      </c>
      <c r="Z34" s="20">
        <f t="shared" si="4"/>
        <v>0.48842032492222609</v>
      </c>
      <c r="AA34" s="15">
        <v>2.3159350155547875E-2</v>
      </c>
    </row>
    <row r="35" spans="1:27" ht="15.75" customHeight="1">
      <c r="A35" s="1"/>
      <c r="Y35" s="17" t="s">
        <v>32</v>
      </c>
      <c r="Z35" s="20">
        <f t="shared" si="4"/>
        <v>0.49161769789146215</v>
      </c>
      <c r="AA35" s="19">
        <v>1.67646042170757E-2</v>
      </c>
    </row>
    <row r="36" spans="1:27" ht="15.75" customHeight="1">
      <c r="B36" s="20"/>
    </row>
    <row r="37" spans="1:27" ht="15.75" customHeight="1">
      <c r="O37" s="39"/>
      <c r="Q37" s="39"/>
      <c r="S37" s="3"/>
      <c r="Y37" s="20" t="s">
        <v>48</v>
      </c>
    </row>
    <row r="38" spans="1:27" ht="15.75" customHeight="1">
      <c r="O38" s="39"/>
      <c r="Q38" s="39"/>
      <c r="S38" s="39"/>
      <c r="Y38" s="12" t="s">
        <v>28</v>
      </c>
      <c r="Z38" s="20">
        <f t="shared" ref="Z38:Z42" si="5">(MAX($AA$38:$AA$42)-AA38)/2</f>
        <v>0</v>
      </c>
      <c r="AA38" s="15">
        <v>1</v>
      </c>
    </row>
    <row r="39" spans="1:27" ht="15.75" customHeight="1">
      <c r="K39" s="1"/>
      <c r="L39" s="1"/>
      <c r="M39" s="1"/>
      <c r="O39" s="40"/>
      <c r="Q39" s="40"/>
      <c r="S39" s="39"/>
      <c r="T39" s="1"/>
      <c r="Y39" s="12" t="s">
        <v>29</v>
      </c>
      <c r="Z39" s="20">
        <f t="shared" si="5"/>
        <v>0.37849563797901947</v>
      </c>
      <c r="AA39" s="15">
        <v>0.24300872404196103</v>
      </c>
    </row>
    <row r="40" spans="1:27" ht="15.75" customHeight="1">
      <c r="O40" s="39"/>
      <c r="Q40" s="3"/>
      <c r="R40" s="2"/>
      <c r="S40" s="39"/>
      <c r="T40" s="3"/>
      <c r="Y40" s="12" t="s">
        <v>30</v>
      </c>
      <c r="Z40" s="20">
        <f t="shared" si="5"/>
        <v>0.47529972168700491</v>
      </c>
      <c r="AA40" s="15">
        <v>4.9400556625990154E-2</v>
      </c>
    </row>
    <row r="41" spans="1:27" ht="15.75" customHeight="1">
      <c r="Q41" s="3"/>
      <c r="S41" s="3"/>
      <c r="T41" s="3"/>
      <c r="Y41" s="12" t="s">
        <v>31</v>
      </c>
      <c r="Z41" s="20">
        <f t="shared" si="5"/>
        <v>0.4887871976022265</v>
      </c>
      <c r="AA41" s="15">
        <v>2.2425604795546991E-2</v>
      </c>
    </row>
    <row r="42" spans="1:27" ht="15.75" customHeight="1">
      <c r="Q42" s="3"/>
      <c r="R42" s="3"/>
      <c r="S42" s="3"/>
      <c r="T42" s="3"/>
      <c r="Y42" s="17" t="s">
        <v>32</v>
      </c>
      <c r="Z42" s="20">
        <f t="shared" si="5"/>
        <v>0.49150008028259473</v>
      </c>
      <c r="AA42" s="19">
        <v>1.6999839434810534E-2</v>
      </c>
    </row>
    <row r="43" spans="1:27" ht="15.75" customHeight="1">
      <c r="Q43" s="3"/>
      <c r="R43" s="3"/>
      <c r="S43" s="3"/>
      <c r="T43" s="3"/>
    </row>
    <row r="44" spans="1:27" ht="15.75" customHeight="1">
      <c r="B44" s="21" t="s">
        <v>49</v>
      </c>
      <c r="R44" s="3"/>
      <c r="S44" s="3"/>
      <c r="T44" s="3"/>
    </row>
    <row r="45" spans="1:27" ht="15.75" customHeight="1">
      <c r="R45" s="3"/>
      <c r="S45" s="3"/>
      <c r="T45" s="3"/>
    </row>
    <row r="46" spans="1:27" ht="15.75" customHeight="1"/>
    <row r="47" spans="1:27" ht="15.75" customHeight="1">
      <c r="B47" s="9" t="s">
        <v>0</v>
      </c>
      <c r="C47" s="10" t="s">
        <v>1</v>
      </c>
      <c r="D47" s="10" t="s">
        <v>33</v>
      </c>
      <c r="E47" s="10" t="s">
        <v>34</v>
      </c>
      <c r="F47" s="10" t="s">
        <v>35</v>
      </c>
      <c r="G47" s="10" t="s">
        <v>24</v>
      </c>
      <c r="H47" s="10" t="s">
        <v>36</v>
      </c>
      <c r="I47" s="10" t="s">
        <v>37</v>
      </c>
      <c r="J47" s="10" t="s">
        <v>38</v>
      </c>
      <c r="K47" s="41" t="s">
        <v>41</v>
      </c>
    </row>
    <row r="48" spans="1:27" ht="15.75" customHeight="1">
      <c r="B48" s="11">
        <v>1</v>
      </c>
      <c r="C48" s="12" t="s">
        <v>28</v>
      </c>
      <c r="D48" s="13">
        <v>102065</v>
      </c>
      <c r="E48" s="14">
        <v>5786</v>
      </c>
      <c r="F48" s="13">
        <v>149472</v>
      </c>
      <c r="G48" s="15">
        <v>1</v>
      </c>
      <c r="H48" s="15">
        <v>1</v>
      </c>
      <c r="I48" s="15">
        <v>1</v>
      </c>
      <c r="J48" s="15">
        <v>1</v>
      </c>
      <c r="K48" s="42">
        <f t="shared" ref="K48:K52" si="6">AVERAGE(H48:J48)</f>
        <v>1</v>
      </c>
    </row>
    <row r="49" spans="2:11" ht="15.75" customHeight="1">
      <c r="B49" s="11">
        <v>2</v>
      </c>
      <c r="C49" s="12" t="s">
        <v>29</v>
      </c>
      <c r="D49" s="13">
        <v>24810</v>
      </c>
      <c r="E49" s="14">
        <v>1443</v>
      </c>
      <c r="F49" s="13">
        <v>36323</v>
      </c>
      <c r="G49" s="15">
        <v>0.2431807494860545</v>
      </c>
      <c r="H49" s="15">
        <v>0.24308038994758241</v>
      </c>
      <c r="I49" s="15">
        <v>0.24939509160041479</v>
      </c>
      <c r="J49" s="15">
        <v>0.24300872404196103</v>
      </c>
      <c r="K49" s="42">
        <f t="shared" si="6"/>
        <v>0.24516140186331939</v>
      </c>
    </row>
    <row r="50" spans="2:11" ht="15.75" customHeight="1">
      <c r="B50" s="11">
        <v>3</v>
      </c>
      <c r="C50" s="12" t="s">
        <v>30</v>
      </c>
      <c r="D50" s="13">
        <v>5142</v>
      </c>
      <c r="E50" s="13">
        <v>276</v>
      </c>
      <c r="F50" s="13">
        <v>7384</v>
      </c>
      <c r="G50" s="15">
        <v>4.9750702424579227E-2</v>
      </c>
      <c r="H50" s="15">
        <v>5.0379660020575125E-2</v>
      </c>
      <c r="I50" s="15">
        <v>4.7701348081576216E-2</v>
      </c>
      <c r="J50" s="15">
        <v>4.9400556625990154E-2</v>
      </c>
      <c r="K50" s="42">
        <f t="shared" si="6"/>
        <v>4.9160521576047167E-2</v>
      </c>
    </row>
    <row r="51" spans="2:11" ht="15.75" customHeight="1">
      <c r="B51" s="11">
        <v>4</v>
      </c>
      <c r="C51" s="12" t="s">
        <v>31</v>
      </c>
      <c r="D51" s="13">
        <v>2387</v>
      </c>
      <c r="E51" s="13">
        <v>134</v>
      </c>
      <c r="F51" s="13">
        <v>3352</v>
      </c>
      <c r="G51" s="15">
        <v>2.2823455346004825E-2</v>
      </c>
      <c r="H51" s="15">
        <v>2.3387057267427621E-2</v>
      </c>
      <c r="I51" s="15">
        <v>2.3159350155547875E-2</v>
      </c>
      <c r="J51" s="15">
        <v>2.2425604795546991E-2</v>
      </c>
      <c r="K51" s="42">
        <f t="shared" si="6"/>
        <v>2.2990670739507498E-2</v>
      </c>
    </row>
    <row r="52" spans="2:11" ht="15.75" customHeight="1">
      <c r="B52" s="16">
        <v>5</v>
      </c>
      <c r="C52" s="17" t="s">
        <v>32</v>
      </c>
      <c r="D52" s="18">
        <v>1851</v>
      </c>
      <c r="E52" s="18">
        <v>97</v>
      </c>
      <c r="F52" s="18">
        <v>2541</v>
      </c>
      <c r="G52" s="19">
        <v>1.7445001029834099E-2</v>
      </c>
      <c r="H52" s="19">
        <v>1.8135501886053007E-2</v>
      </c>
      <c r="I52" s="19">
        <v>1.67646042170757E-2</v>
      </c>
      <c r="J52" s="19">
        <v>1.6999839434810534E-2</v>
      </c>
      <c r="K52" s="43">
        <f t="shared" si="6"/>
        <v>1.7299981845979747E-2</v>
      </c>
    </row>
    <row r="53" spans="2:11" ht="15.75" customHeight="1"/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spans="1:7" ht="15.75" customHeight="1">
      <c r="A65" s="1"/>
      <c r="G65" s="1"/>
    </row>
    <row r="66" spans="1:7" ht="15.75" customHeight="1"/>
    <row r="67" spans="1:7" ht="15.75" customHeight="1"/>
    <row r="68" spans="1:7" ht="15.75" customHeight="1"/>
    <row r="69" spans="1:7" ht="15.75" customHeight="1"/>
    <row r="70" spans="1:7" ht="15.75" customHeight="1"/>
    <row r="71" spans="1:7" ht="15.75" customHeight="1"/>
    <row r="72" spans="1:7" ht="15.75" customHeight="1"/>
    <row r="73" spans="1:7" ht="15.75" customHeight="1">
      <c r="B73" s="38" t="s">
        <v>50</v>
      </c>
    </row>
    <row r="74" spans="1:7" ht="15.75" customHeight="1"/>
    <row r="75" spans="1:7" ht="15.75" customHeight="1">
      <c r="B75" s="38" t="s">
        <v>51</v>
      </c>
    </row>
    <row r="76" spans="1:7" ht="15.75" customHeight="1"/>
    <row r="77" spans="1:7" ht="15.75" customHeight="1">
      <c r="B77" s="38" t="s">
        <v>52</v>
      </c>
    </row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8:J8">
    <cfRule type="cellIs" dxfId="15" priority="1" operator="greaterThan">
      <formula>"24.01%"</formula>
    </cfRule>
    <cfRule type="cellIs" dxfId="14" priority="2" operator="lessThan">
      <formula>"24.01%"</formula>
    </cfRule>
  </conditionalFormatting>
  <conditionalFormatting sqref="H9:J9">
    <cfRule type="cellIs" dxfId="13" priority="3" operator="greaterThan">
      <formula>"4.98%"</formula>
    </cfRule>
    <cfRule type="cellIs" dxfId="12" priority="4" operator="lessThan">
      <formula>"4.98%"</formula>
    </cfRule>
  </conditionalFormatting>
  <conditionalFormatting sqref="H10:J10">
    <cfRule type="cellIs" dxfId="11" priority="5" operator="greaterThan">
      <formula>"2.27%"</formula>
    </cfRule>
    <cfRule type="cellIs" dxfId="10" priority="6" operator="lessThan">
      <formula>"2.27%"</formula>
    </cfRule>
  </conditionalFormatting>
  <conditionalFormatting sqref="H11:J11">
    <cfRule type="cellIs" dxfId="9" priority="7" operator="greaterThan">
      <formula>"1.75%"</formula>
    </cfRule>
    <cfRule type="cellIs" dxfId="8" priority="8" operator="lessThan">
      <formula>"1.75%"</formula>
    </cfRule>
  </conditionalFormatting>
  <conditionalFormatting sqref="H49:J49">
    <cfRule type="cellIs" dxfId="7" priority="9" operator="greaterThan">
      <formula>"24.52%"</formula>
    </cfRule>
    <cfRule type="cellIs" dxfId="6" priority="10" operator="lessThan">
      <formula>"24.52%"</formula>
    </cfRule>
  </conditionalFormatting>
  <conditionalFormatting sqref="H50:J50">
    <cfRule type="cellIs" dxfId="5" priority="11" operator="greaterThan">
      <formula>"4.92%"</formula>
    </cfRule>
    <cfRule type="cellIs" dxfId="4" priority="12" operator="lessThan">
      <formula>"4.92%"</formula>
    </cfRule>
  </conditionalFormatting>
  <conditionalFormatting sqref="H51:J51">
    <cfRule type="cellIs" dxfId="3" priority="13" operator="greaterThan">
      <formula>"2.30%"</formula>
    </cfRule>
    <cfRule type="cellIs" dxfId="2" priority="14" operator="lessThan">
      <formula>"2.30%"</formula>
    </cfRule>
  </conditionalFormatting>
  <conditionalFormatting sqref="H52:J52">
    <cfRule type="cellIs" dxfId="1" priority="15" operator="greaterThan">
      <formula>"1.73%"</formula>
    </cfRule>
    <cfRule type="cellIs" dxfId="0" priority="16" operator="lessThan">
      <formula>"1.73%"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0000"/>
    <outlinePr summaryBelow="0" summaryRight="0"/>
  </sheetPr>
  <dimension ref="A2:G99"/>
  <sheetViews>
    <sheetView workbookViewId="0"/>
  </sheetViews>
  <sheetFormatPr baseColWidth="10" defaultColWidth="12.6640625" defaultRowHeight="15" customHeight="1"/>
  <sheetData>
    <row r="2" spans="1:7">
      <c r="A2" s="44" t="s">
        <v>53</v>
      </c>
      <c r="G2" s="44" t="s">
        <v>54</v>
      </c>
    </row>
    <row r="4" spans="1:7" ht="15" customHeight="1">
      <c r="A4" s="20" t="s">
        <v>55</v>
      </c>
      <c r="G4" s="20" t="s">
        <v>56</v>
      </c>
    </row>
    <row r="5" spans="1:7" ht="15" customHeight="1">
      <c r="A5" s="20" t="s">
        <v>2</v>
      </c>
      <c r="G5" s="20" t="s">
        <v>57</v>
      </c>
    </row>
    <row r="6" spans="1:7" ht="15" customHeight="1">
      <c r="A6" s="20" t="s">
        <v>3</v>
      </c>
    </row>
    <row r="7" spans="1:7" ht="15" customHeight="1">
      <c r="A7" s="20" t="s">
        <v>58</v>
      </c>
      <c r="G7" s="20" t="s">
        <v>59</v>
      </c>
    </row>
    <row r="8" spans="1:7" ht="15" customHeight="1">
      <c r="A8" s="20" t="s">
        <v>5</v>
      </c>
      <c r="G8" s="20" t="s">
        <v>60</v>
      </c>
    </row>
    <row r="9" spans="1:7" ht="15" customHeight="1">
      <c r="A9" s="20" t="s">
        <v>6</v>
      </c>
      <c r="G9" s="20" t="s">
        <v>61</v>
      </c>
    </row>
    <row r="10" spans="1:7" ht="15" customHeight="1">
      <c r="A10" s="20" t="s">
        <v>7</v>
      </c>
    </row>
    <row r="11" spans="1:7" ht="15" customHeight="1">
      <c r="A11" s="20" t="s">
        <v>62</v>
      </c>
      <c r="G11" s="20" t="s">
        <v>63</v>
      </c>
    </row>
    <row r="12" spans="1:7" ht="15" customHeight="1">
      <c r="A12" s="20" t="s">
        <v>10</v>
      </c>
      <c r="G12" s="20" t="s">
        <v>64</v>
      </c>
    </row>
    <row r="13" spans="1:7" ht="15" customHeight="1">
      <c r="A13" s="20" t="s">
        <v>2</v>
      </c>
    </row>
    <row r="14" spans="1:7" ht="15" customHeight="1">
      <c r="A14" s="20" t="s">
        <v>58</v>
      </c>
      <c r="G14" s="20" t="s">
        <v>65</v>
      </c>
    </row>
    <row r="15" spans="1:7" ht="15" customHeight="1">
      <c r="A15" s="20" t="s">
        <v>66</v>
      </c>
      <c r="G15" s="20" t="s">
        <v>67</v>
      </c>
    </row>
    <row r="16" spans="1:7" ht="15" customHeight="1">
      <c r="A16" s="20" t="s">
        <v>68</v>
      </c>
    </row>
    <row r="17" spans="1:7" ht="15" customHeight="1">
      <c r="A17" s="20" t="s">
        <v>69</v>
      </c>
      <c r="G17" s="20" t="s">
        <v>70</v>
      </c>
    </row>
    <row r="18" spans="1:7" ht="15" customHeight="1">
      <c r="A18" s="20" t="s">
        <v>71</v>
      </c>
      <c r="G18" s="20" t="s">
        <v>72</v>
      </c>
    </row>
    <row r="19" spans="1:7" ht="15" customHeight="1">
      <c r="A19" s="20" t="s">
        <v>2</v>
      </c>
      <c r="G19" s="20" t="s">
        <v>73</v>
      </c>
    </row>
    <row r="20" spans="1:7" ht="15" customHeight="1">
      <c r="A20" s="20" t="s">
        <v>74</v>
      </c>
    </row>
    <row r="21" spans="1:7" ht="15" customHeight="1">
      <c r="A21" s="20" t="s">
        <v>75</v>
      </c>
      <c r="G21" s="20" t="s">
        <v>76</v>
      </c>
    </row>
    <row r="22" spans="1:7" ht="15" customHeight="1">
      <c r="A22" s="20" t="s">
        <v>77</v>
      </c>
      <c r="G22" s="20" t="s">
        <v>60</v>
      </c>
    </row>
    <row r="23" spans="1:7" ht="15" customHeight="1">
      <c r="A23" s="20" t="s">
        <v>12</v>
      </c>
      <c r="G23" s="20" t="s">
        <v>61</v>
      </c>
    </row>
    <row r="24" spans="1:7" ht="15" customHeight="1">
      <c r="A24" s="20" t="s">
        <v>78</v>
      </c>
    </row>
    <row r="25" spans="1:7" ht="15" customHeight="1">
      <c r="A25" s="20" t="s">
        <v>79</v>
      </c>
      <c r="G25" s="20" t="s">
        <v>63</v>
      </c>
    </row>
    <row r="26" spans="1:7" ht="15" customHeight="1">
      <c r="A26" s="20" t="s">
        <v>80</v>
      </c>
      <c r="G26" s="20" t="s">
        <v>64</v>
      </c>
    </row>
    <row r="27" spans="1:7" ht="15" customHeight="1">
      <c r="A27" s="20" t="s">
        <v>81</v>
      </c>
    </row>
    <row r="28" spans="1:7" ht="15" customHeight="1">
      <c r="A28" s="20" t="s">
        <v>82</v>
      </c>
      <c r="G28" s="20" t="s">
        <v>65</v>
      </c>
    </row>
    <row r="29" spans="1:7" ht="15" customHeight="1">
      <c r="A29" s="20" t="s">
        <v>83</v>
      </c>
      <c r="G29" s="20" t="s">
        <v>67</v>
      </c>
    </row>
    <row r="30" spans="1:7" ht="15" customHeight="1">
      <c r="A30" s="20" t="s">
        <v>84</v>
      </c>
    </row>
    <row r="31" spans="1:7" ht="15" customHeight="1">
      <c r="A31" s="20" t="s">
        <v>85</v>
      </c>
      <c r="G31" s="20" t="s">
        <v>70</v>
      </c>
    </row>
    <row r="32" spans="1:7" ht="15" customHeight="1">
      <c r="A32" s="20" t="s">
        <v>10</v>
      </c>
      <c r="G32" s="20" t="s">
        <v>72</v>
      </c>
    </row>
    <row r="33" spans="1:7" ht="15" customHeight="1">
      <c r="A33" s="20" t="s">
        <v>86</v>
      </c>
      <c r="G33" s="20" t="s">
        <v>87</v>
      </c>
    </row>
    <row r="34" spans="1:7" ht="15" customHeight="1">
      <c r="A34" s="20" t="s">
        <v>88</v>
      </c>
    </row>
    <row r="35" spans="1:7" ht="15" customHeight="1">
      <c r="G35" s="20" t="s">
        <v>89</v>
      </c>
    </row>
    <row r="36" spans="1:7" ht="15" customHeight="1">
      <c r="G36" s="20" t="s">
        <v>90</v>
      </c>
    </row>
    <row r="37" spans="1:7" ht="15" customHeight="1">
      <c r="G37" s="20" t="s">
        <v>91</v>
      </c>
    </row>
    <row r="39" spans="1:7" ht="15" customHeight="1">
      <c r="G39" s="20" t="s">
        <v>92</v>
      </c>
    </row>
    <row r="40" spans="1:7" ht="15" customHeight="1">
      <c r="G40" s="20" t="s">
        <v>93</v>
      </c>
    </row>
    <row r="42" spans="1:7" ht="15" customHeight="1">
      <c r="G42" s="20" t="s">
        <v>94</v>
      </c>
    </row>
    <row r="43" spans="1:7" ht="15" customHeight="1">
      <c r="G43" s="20" t="s">
        <v>95</v>
      </c>
    </row>
    <row r="45" spans="1:7" ht="15" customHeight="1">
      <c r="G45" s="20" t="s">
        <v>96</v>
      </c>
    </row>
    <row r="46" spans="1:7" ht="15" customHeight="1">
      <c r="G46" s="20" t="s">
        <v>97</v>
      </c>
    </row>
    <row r="47" spans="1:7" ht="13">
      <c r="G47" s="20" t="s">
        <v>73</v>
      </c>
    </row>
    <row r="49" spans="7:7" ht="13">
      <c r="G49" s="20" t="s">
        <v>76</v>
      </c>
    </row>
    <row r="50" spans="7:7" ht="13">
      <c r="G50" s="20" t="s">
        <v>90</v>
      </c>
    </row>
    <row r="51" spans="7:7" ht="13">
      <c r="G51" s="20" t="s">
        <v>91</v>
      </c>
    </row>
    <row r="53" spans="7:7" ht="13">
      <c r="G53" s="20" t="s">
        <v>92</v>
      </c>
    </row>
    <row r="54" spans="7:7" ht="13">
      <c r="G54" s="20" t="s">
        <v>93</v>
      </c>
    </row>
    <row r="56" spans="7:7" ht="13">
      <c r="G56" s="20" t="s">
        <v>94</v>
      </c>
    </row>
    <row r="57" spans="7:7" ht="13">
      <c r="G57" s="20" t="s">
        <v>95</v>
      </c>
    </row>
    <row r="59" spans="7:7" ht="13">
      <c r="G59" s="20" t="s">
        <v>96</v>
      </c>
    </row>
    <row r="60" spans="7:7" ht="13">
      <c r="G60" s="20" t="s">
        <v>97</v>
      </c>
    </row>
    <row r="61" spans="7:7" ht="13">
      <c r="G61" s="20" t="s">
        <v>87</v>
      </c>
    </row>
    <row r="64" spans="7:7" ht="13">
      <c r="G64" s="20" t="s">
        <v>98</v>
      </c>
    </row>
    <row r="66" spans="7:7" ht="13">
      <c r="G66" s="20" t="s">
        <v>99</v>
      </c>
    </row>
    <row r="67" spans="7:7" ht="13">
      <c r="G67" s="20" t="s">
        <v>100</v>
      </c>
    </row>
    <row r="68" spans="7:7" ht="13">
      <c r="G68" s="20" t="s">
        <v>101</v>
      </c>
    </row>
    <row r="70" spans="7:7" ht="13">
      <c r="G70" s="20" t="s">
        <v>102</v>
      </c>
    </row>
    <row r="71" spans="7:7" ht="13">
      <c r="G71" s="20" t="s">
        <v>103</v>
      </c>
    </row>
    <row r="73" spans="7:7" ht="13">
      <c r="G73" s="20" t="s">
        <v>104</v>
      </c>
    </row>
    <row r="74" spans="7:7" ht="13">
      <c r="G74" s="20" t="s">
        <v>105</v>
      </c>
    </row>
    <row r="75" spans="7:7" ht="13">
      <c r="G75" s="20" t="s">
        <v>106</v>
      </c>
    </row>
    <row r="76" spans="7:7" ht="13">
      <c r="G76" s="20" t="s">
        <v>107</v>
      </c>
    </row>
    <row r="77" spans="7:7" ht="13">
      <c r="G77" s="20" t="s">
        <v>108</v>
      </c>
    </row>
    <row r="78" spans="7:7" ht="13">
      <c r="G78" s="20" t="s">
        <v>109</v>
      </c>
    </row>
    <row r="79" spans="7:7" ht="13">
      <c r="G79" s="20" t="s">
        <v>110</v>
      </c>
    </row>
    <row r="80" spans="7:7" ht="13">
      <c r="G80" s="20" t="s">
        <v>111</v>
      </c>
    </row>
    <row r="81" spans="7:7" ht="13">
      <c r="G81" s="20" t="s">
        <v>112</v>
      </c>
    </row>
    <row r="84" spans="7:7" ht="13">
      <c r="G84" s="20" t="s">
        <v>113</v>
      </c>
    </row>
    <row r="85" spans="7:7" ht="13">
      <c r="G85" s="20" t="s">
        <v>114</v>
      </c>
    </row>
    <row r="86" spans="7:7" ht="13">
      <c r="G86" s="20" t="s">
        <v>115</v>
      </c>
    </row>
    <row r="88" spans="7:7" ht="13">
      <c r="G88" s="20" t="s">
        <v>116</v>
      </c>
    </row>
    <row r="89" spans="7:7" ht="13">
      <c r="G89" s="20" t="s">
        <v>117</v>
      </c>
    </row>
    <row r="91" spans="7:7" ht="13">
      <c r="G91" s="20" t="s">
        <v>118</v>
      </c>
    </row>
    <row r="92" spans="7:7" ht="13">
      <c r="G92" s="20" t="s">
        <v>119</v>
      </c>
    </row>
    <row r="93" spans="7:7" ht="13">
      <c r="G93" s="20" t="s">
        <v>120</v>
      </c>
    </row>
    <row r="94" spans="7:7" ht="13">
      <c r="G94" s="20" t="s">
        <v>121</v>
      </c>
    </row>
    <row r="95" spans="7:7" ht="13">
      <c r="G95" s="20" t="s">
        <v>108</v>
      </c>
    </row>
    <row r="96" spans="7:7" ht="13">
      <c r="G96" s="20" t="s">
        <v>109</v>
      </c>
    </row>
    <row r="97" spans="7:7" ht="13">
      <c r="G97" s="20" t="s">
        <v>110</v>
      </c>
    </row>
    <row r="98" spans="7:7" ht="13">
      <c r="G98" s="20" t="s">
        <v>111</v>
      </c>
    </row>
    <row r="99" spans="7:7" ht="13">
      <c r="G99" s="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B2:E6"/>
  <sheetViews>
    <sheetView workbookViewId="0"/>
  </sheetViews>
  <sheetFormatPr baseColWidth="10" defaultColWidth="12.6640625" defaultRowHeight="15" customHeight="1"/>
  <sheetData>
    <row r="2" spans="2:5" ht="15" customHeight="1">
      <c r="B2" s="2" t="s">
        <v>122</v>
      </c>
      <c r="C2" s="2" t="s">
        <v>123</v>
      </c>
      <c r="D2" s="2" t="s">
        <v>124</v>
      </c>
      <c r="E2" s="2" t="s">
        <v>125</v>
      </c>
    </row>
    <row r="3" spans="2:5" ht="15" customHeight="1">
      <c r="B3" s="2" t="s">
        <v>126</v>
      </c>
      <c r="C3" s="45">
        <v>57</v>
      </c>
      <c r="D3" s="45">
        <v>4430</v>
      </c>
      <c r="E3" s="46">
        <v>1.28668171557562E-2</v>
      </c>
    </row>
    <row r="4" spans="2:5" ht="15" customHeight="1">
      <c r="B4" s="2" t="s">
        <v>127</v>
      </c>
      <c r="C4" s="45">
        <v>30</v>
      </c>
      <c r="D4" s="45">
        <v>13039</v>
      </c>
      <c r="E4" s="46">
        <v>2.3007899378786698E-3</v>
      </c>
    </row>
    <row r="5" spans="2:5" ht="15" customHeight="1">
      <c r="B5" s="2" t="s">
        <v>128</v>
      </c>
      <c r="C5" s="45">
        <v>8</v>
      </c>
      <c r="D5" s="45">
        <v>8220</v>
      </c>
      <c r="E5" s="47">
        <v>9.7323600900000001E-4</v>
      </c>
    </row>
    <row r="6" spans="2:5" ht="15" customHeight="1">
      <c r="B6" s="2" t="s">
        <v>129</v>
      </c>
      <c r="C6" s="45">
        <v>24</v>
      </c>
      <c r="D6" s="45">
        <v>24276</v>
      </c>
      <c r="E6" s="46">
        <v>9.8863074641621302E-4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  <outlinePr summaryBelow="0" summaryRight="0"/>
  </sheetPr>
  <dimension ref="A1:V121"/>
  <sheetViews>
    <sheetView showGridLines="0" workbookViewId="0"/>
  </sheetViews>
  <sheetFormatPr baseColWidth="10" defaultColWidth="12.6640625" defaultRowHeight="15" customHeight="1"/>
  <sheetData>
    <row r="1" spans="1:22" ht="1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22">
      <c r="A2" s="20"/>
      <c r="B2" s="44" t="s">
        <v>130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2" ht="1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22" ht="15" customHeight="1">
      <c r="A4" s="20"/>
      <c r="B4" s="20" t="s">
        <v>131</v>
      </c>
      <c r="C4" s="20" t="s">
        <v>132</v>
      </c>
      <c r="D4" s="20"/>
      <c r="E4" s="20"/>
      <c r="F4" s="20"/>
      <c r="G4" s="20"/>
      <c r="H4" s="20"/>
      <c r="I4" s="20"/>
      <c r="J4" s="20"/>
      <c r="K4" s="20"/>
      <c r="L4" s="20"/>
    </row>
    <row r="5" spans="1:22" ht="15" customHeight="1">
      <c r="A5" s="20"/>
      <c r="B5" s="20"/>
      <c r="C5" s="20" t="s">
        <v>133</v>
      </c>
      <c r="D5" s="20"/>
      <c r="E5" s="20"/>
      <c r="F5" s="20"/>
      <c r="G5" s="20"/>
      <c r="H5" s="20"/>
      <c r="I5" s="20"/>
      <c r="J5" s="20"/>
      <c r="K5" s="20"/>
      <c r="L5" s="20"/>
    </row>
    <row r="6" spans="1:22" ht="1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22" ht="1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22">
      <c r="A8" s="20"/>
      <c r="B8" s="48" t="s">
        <v>134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49"/>
      <c r="N8" s="48" t="s">
        <v>135</v>
      </c>
    </row>
    <row r="9" spans="1:22" ht="1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49"/>
    </row>
    <row r="10" spans="1:22" ht="1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49"/>
    </row>
    <row r="11" spans="1:22" ht="15" customHeight="1">
      <c r="A11" s="20"/>
      <c r="B11" s="20"/>
      <c r="C11" s="20"/>
      <c r="D11" s="20"/>
      <c r="E11" s="20"/>
      <c r="F11" s="20"/>
      <c r="G11" s="20"/>
      <c r="H11" s="20"/>
      <c r="I11" s="20"/>
      <c r="J11" s="20" t="s">
        <v>136</v>
      </c>
      <c r="K11" s="20"/>
      <c r="L11" s="20"/>
      <c r="M11" s="49"/>
      <c r="V11" s="20" t="s">
        <v>137</v>
      </c>
    </row>
    <row r="12" spans="1:22" ht="15" customHeight="1">
      <c r="A12" s="20"/>
      <c r="B12" s="20"/>
      <c r="C12" s="20"/>
      <c r="D12" s="20"/>
      <c r="E12" s="20"/>
      <c r="F12" s="20"/>
      <c r="G12" s="20"/>
      <c r="H12" s="20"/>
      <c r="I12" s="20"/>
      <c r="J12" s="20" t="s">
        <v>138</v>
      </c>
      <c r="K12" s="20"/>
      <c r="L12" s="20"/>
      <c r="M12" s="49"/>
      <c r="V12" s="20" t="s">
        <v>139</v>
      </c>
    </row>
    <row r="13" spans="1:22" ht="1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49"/>
    </row>
    <row r="14" spans="1:22" ht="1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49"/>
    </row>
    <row r="15" spans="1:22" ht="1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49"/>
    </row>
    <row r="16" spans="1:22" ht="1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49"/>
    </row>
    <row r="17" spans="1:22" ht="1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49"/>
    </row>
    <row r="18" spans="1:22" ht="15" customHeight="1">
      <c r="A18" s="20"/>
      <c r="B18" s="20"/>
      <c r="C18" s="20"/>
      <c r="D18" s="20"/>
      <c r="E18" s="20"/>
      <c r="F18" s="20"/>
      <c r="G18" s="20"/>
      <c r="H18" s="20"/>
      <c r="I18" s="20"/>
      <c r="J18" s="50" t="s">
        <v>140</v>
      </c>
      <c r="K18" s="20"/>
      <c r="L18" s="20"/>
      <c r="M18" s="49"/>
      <c r="V18" s="50" t="s">
        <v>141</v>
      </c>
    </row>
    <row r="19" spans="1:22" ht="15" customHeight="1">
      <c r="A19" s="20"/>
      <c r="B19" s="20"/>
      <c r="C19" s="20"/>
      <c r="D19" s="20"/>
      <c r="E19" s="20"/>
      <c r="F19" s="20"/>
      <c r="G19" s="20"/>
      <c r="H19" s="20"/>
      <c r="I19" s="20"/>
      <c r="J19" s="50" t="s">
        <v>142</v>
      </c>
      <c r="K19" s="20"/>
      <c r="L19" s="20"/>
      <c r="M19" s="49"/>
      <c r="V19" s="50" t="s">
        <v>143</v>
      </c>
    </row>
    <row r="20" spans="1:22" ht="15" customHeight="1">
      <c r="A20" s="20"/>
      <c r="B20" s="20"/>
      <c r="C20" s="20"/>
      <c r="D20" s="20"/>
      <c r="E20" s="20"/>
      <c r="F20" s="20"/>
      <c r="G20" s="20"/>
      <c r="H20" s="20"/>
      <c r="I20" s="20"/>
      <c r="J20" s="51" t="s">
        <v>144</v>
      </c>
      <c r="K20" s="20"/>
      <c r="L20" s="20"/>
      <c r="M20" s="49"/>
      <c r="V20" s="52" t="s">
        <v>145</v>
      </c>
    </row>
    <row r="21" spans="1:22" ht="1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9"/>
    </row>
    <row r="22" spans="1:22" ht="1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9"/>
    </row>
    <row r="23" spans="1:22" ht="1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49"/>
    </row>
    <row r="24" spans="1:22" ht="1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49"/>
    </row>
    <row r="25" spans="1:22" ht="1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49"/>
    </row>
    <row r="26" spans="1:22" ht="1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49"/>
    </row>
    <row r="27" spans="1:22">
      <c r="A27" s="20"/>
      <c r="B27" s="53" t="s">
        <v>146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49"/>
      <c r="N27" s="53" t="s">
        <v>147</v>
      </c>
    </row>
    <row r="28" spans="1:22" ht="15" customHeight="1">
      <c r="M28" s="49"/>
    </row>
    <row r="29" spans="1:22" ht="15" customHeight="1">
      <c r="M29" s="49"/>
    </row>
    <row r="30" spans="1:22">
      <c r="B30" s="48" t="s">
        <v>148</v>
      </c>
      <c r="M30" s="49"/>
      <c r="N30" s="48" t="s">
        <v>149</v>
      </c>
    </row>
    <row r="31" spans="1:22" ht="15" customHeight="1">
      <c r="M31" s="49"/>
    </row>
    <row r="32" spans="1:22" ht="15" customHeight="1">
      <c r="M32" s="49"/>
    </row>
    <row r="33" spans="10:22" ht="15" customHeight="1">
      <c r="J33" s="20" t="s">
        <v>136</v>
      </c>
      <c r="M33" s="49"/>
      <c r="V33" s="20" t="s">
        <v>137</v>
      </c>
    </row>
    <row r="34" spans="10:22" ht="15" customHeight="1">
      <c r="J34" s="20" t="s">
        <v>138</v>
      </c>
      <c r="M34" s="49"/>
      <c r="V34" s="20" t="s">
        <v>139</v>
      </c>
    </row>
    <row r="35" spans="10:22" ht="15" customHeight="1">
      <c r="M35" s="49"/>
    </row>
    <row r="36" spans="10:22" ht="15" customHeight="1">
      <c r="M36" s="49"/>
    </row>
    <row r="37" spans="10:22" ht="15" customHeight="1">
      <c r="M37" s="49"/>
    </row>
    <row r="38" spans="10:22" ht="15" customHeight="1">
      <c r="M38" s="49"/>
    </row>
    <row r="39" spans="10:22" ht="15" customHeight="1">
      <c r="M39" s="49"/>
    </row>
    <row r="40" spans="10:22" ht="15" customHeight="1">
      <c r="J40" s="50" t="s">
        <v>150</v>
      </c>
      <c r="M40" s="49"/>
      <c r="V40" s="50" t="s">
        <v>151</v>
      </c>
    </row>
    <row r="41" spans="10:22" ht="15" customHeight="1">
      <c r="J41" s="50" t="s">
        <v>142</v>
      </c>
      <c r="M41" s="49"/>
      <c r="V41" s="50" t="s">
        <v>152</v>
      </c>
    </row>
    <row r="42" spans="10:22" ht="15" customHeight="1">
      <c r="J42" s="51" t="s">
        <v>144</v>
      </c>
      <c r="M42" s="49"/>
      <c r="V42" s="50" t="s">
        <v>153</v>
      </c>
    </row>
    <row r="43" spans="10:22" ht="15" customHeight="1">
      <c r="M43" s="49"/>
    </row>
    <row r="44" spans="10:22" ht="15" customHeight="1">
      <c r="M44" s="49"/>
    </row>
    <row r="45" spans="10:22" ht="15" customHeight="1">
      <c r="M45" s="49"/>
    </row>
    <row r="46" spans="10:22" ht="15" customHeight="1">
      <c r="M46" s="49"/>
    </row>
    <row r="47" spans="10:22" ht="13">
      <c r="M47" s="49"/>
    </row>
    <row r="48" spans="10:22" ht="13">
      <c r="M48" s="49"/>
    </row>
    <row r="49" spans="2:14" ht="16">
      <c r="B49" s="53" t="s">
        <v>154</v>
      </c>
      <c r="M49" s="49"/>
      <c r="N49" s="53" t="s">
        <v>155</v>
      </c>
    </row>
    <row r="54" spans="2:14" ht="18">
      <c r="B54" s="44" t="s">
        <v>156</v>
      </c>
    </row>
    <row r="56" spans="2:14" ht="16">
      <c r="B56" s="54" t="s">
        <v>157</v>
      </c>
    </row>
    <row r="77" spans="10:10" ht="13">
      <c r="J77" s="50" t="s">
        <v>158</v>
      </c>
    </row>
    <row r="78" spans="10:10" ht="13">
      <c r="J78" s="50" t="s">
        <v>159</v>
      </c>
    </row>
    <row r="79" spans="10:10" ht="13">
      <c r="J79" s="50" t="s">
        <v>160</v>
      </c>
    </row>
    <row r="86" spans="2:2" ht="16">
      <c r="B86" s="54" t="s">
        <v>161</v>
      </c>
    </row>
    <row r="115" spans="2:2" ht="18">
      <c r="B115" s="44" t="s">
        <v>162</v>
      </c>
    </row>
    <row r="117" spans="2:2" ht="13">
      <c r="B117" s="20" t="s">
        <v>163</v>
      </c>
    </row>
    <row r="119" spans="2:2" ht="13">
      <c r="B119" s="20" t="s">
        <v>164</v>
      </c>
    </row>
    <row r="121" spans="2:2" ht="13">
      <c r="B121" s="20" t="s">
        <v>165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queries used funnel</vt:lpstr>
      <vt:lpstr>tables funnel</vt:lpstr>
      <vt:lpstr>Funnel Overview</vt:lpstr>
      <vt:lpstr>code AB</vt:lpstr>
      <vt:lpstr>table AB</vt:lpstr>
      <vt:lpstr>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Andrius Svilpauskas</cp:lastModifiedBy>
  <dcterms:created xsi:type="dcterms:W3CDTF">2023-12-09T23:19:52Z</dcterms:created>
  <dcterms:modified xsi:type="dcterms:W3CDTF">2023-12-09T23:22:01Z</dcterms:modified>
</cp:coreProperties>
</file>