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Test\BagaAici\Preturi\"/>
    </mc:Choice>
  </mc:AlternateContent>
  <xr:revisionPtr revIDLastSave="0" documentId="8_{F112D7AB-D637-4ABA-9B3C-D34428595D85}" xr6:coauthVersionLast="44" xr6:coauthVersionMax="44" xr10:uidLastSave="{00000000-0000-0000-0000-000000000000}"/>
  <bookViews>
    <workbookView xWindow="19692" yWindow="4092" windowWidth="2388" windowHeight="3192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G48" i="1" s="1"/>
  <c r="E48" i="1"/>
  <c r="D16" i="1"/>
  <c r="E16" i="1"/>
  <c r="D49" i="1"/>
  <c r="E49" i="1" s="1"/>
  <c r="G49" i="1"/>
  <c r="D45" i="1"/>
  <c r="E45" i="1" s="1"/>
  <c r="G45" i="1"/>
  <c r="H45" i="1"/>
  <c r="D44" i="1"/>
  <c r="E44" i="1" s="1"/>
  <c r="D3" i="1"/>
  <c r="G3" i="1" s="1"/>
  <c r="E3" i="1"/>
  <c r="D4" i="1"/>
  <c r="E4" i="1" s="1"/>
  <c r="D5" i="1"/>
  <c r="G5" i="1"/>
  <c r="D6" i="1"/>
  <c r="G6" i="1"/>
  <c r="E6" i="1"/>
  <c r="D7" i="1"/>
  <c r="H7" i="1" s="1"/>
  <c r="E7" i="1"/>
  <c r="D8" i="1"/>
  <c r="G8" i="1" s="1"/>
  <c r="E8" i="1"/>
  <c r="H8" i="1"/>
  <c r="D9" i="1"/>
  <c r="G9" i="1"/>
  <c r="D10" i="1"/>
  <c r="G10" i="1" s="1"/>
  <c r="E10" i="1"/>
  <c r="D11" i="1"/>
  <c r="G11" i="1" s="1"/>
  <c r="D12" i="1"/>
  <c r="E12" i="1"/>
  <c r="D13" i="1"/>
  <c r="G13" i="1" s="1"/>
  <c r="E13" i="1"/>
  <c r="D14" i="1"/>
  <c r="G14" i="1" s="1"/>
  <c r="D15" i="1"/>
  <c r="G15" i="1" s="1"/>
  <c r="E15" i="1"/>
  <c r="H15" i="1"/>
  <c r="D17" i="1"/>
  <c r="G17" i="1" s="1"/>
  <c r="H17" i="1"/>
  <c r="D18" i="1"/>
  <c r="H18" i="1" s="1"/>
  <c r="E18" i="1"/>
  <c r="D19" i="1"/>
  <c r="H19" i="1" s="1"/>
  <c r="E19" i="1"/>
  <c r="D20" i="1"/>
  <c r="H20" i="1"/>
  <c r="E20" i="1"/>
  <c r="D21" i="1"/>
  <c r="E21" i="1"/>
  <c r="D22" i="1"/>
  <c r="G22" i="1" s="1"/>
  <c r="E22" i="1"/>
  <c r="D23" i="1"/>
  <c r="H23" i="1" s="1"/>
  <c r="E23" i="1"/>
  <c r="D24" i="1"/>
  <c r="H24" i="1" s="1"/>
  <c r="G24" i="1"/>
  <c r="E24" i="1"/>
  <c r="D25" i="1"/>
  <c r="G25" i="1" s="1"/>
  <c r="E25" i="1"/>
  <c r="D26" i="1"/>
  <c r="E26" i="1" s="1"/>
  <c r="H26" i="1"/>
  <c r="D27" i="1"/>
  <c r="E27" i="1"/>
  <c r="D28" i="1"/>
  <c r="G28" i="1"/>
  <c r="E28" i="1"/>
  <c r="D29" i="1"/>
  <c r="E29" i="1"/>
  <c r="D30" i="1"/>
  <c r="G30" i="1" s="1"/>
  <c r="E30" i="1"/>
  <c r="D31" i="1"/>
  <c r="H31" i="1"/>
  <c r="E31" i="1"/>
  <c r="G31" i="1"/>
  <c r="D32" i="1"/>
  <c r="G32" i="1" s="1"/>
  <c r="E32" i="1"/>
  <c r="D33" i="1"/>
  <c r="E33" i="1"/>
  <c r="D34" i="1"/>
  <c r="H34" i="1"/>
  <c r="D35" i="1"/>
  <c r="G35" i="1" s="1"/>
  <c r="E35" i="1"/>
  <c r="D36" i="1"/>
  <c r="H36" i="1"/>
  <c r="E36" i="1"/>
  <c r="D37" i="1"/>
  <c r="H37" i="1" s="1"/>
  <c r="G37" i="1"/>
  <c r="D38" i="1"/>
  <c r="H38" i="1" s="1"/>
  <c r="E38" i="1"/>
  <c r="D39" i="1"/>
  <c r="E39" i="1" s="1"/>
  <c r="H39" i="1"/>
  <c r="D40" i="1"/>
  <c r="G40" i="1" s="1"/>
  <c r="D41" i="1"/>
  <c r="G41" i="1"/>
  <c r="E41" i="1"/>
  <c r="D42" i="1"/>
  <c r="E42" i="1"/>
  <c r="D43" i="1"/>
  <c r="G43" i="1" s="1"/>
  <c r="E43" i="1"/>
  <c r="D46" i="1"/>
  <c r="H46" i="1" s="1"/>
  <c r="G46" i="1"/>
  <c r="D47" i="1"/>
  <c r="G47" i="1" s="1"/>
  <c r="E47" i="1"/>
  <c r="D50" i="1"/>
  <c r="H50" i="1" s="1"/>
  <c r="G50" i="1"/>
  <c r="E50" i="1"/>
  <c r="D2" i="1"/>
  <c r="E2" i="1"/>
  <c r="E14" i="1"/>
  <c r="H14" i="1"/>
  <c r="H41" i="1"/>
  <c r="G23" i="1"/>
  <c r="H33" i="1"/>
  <c r="G2" i="1"/>
  <c r="G18" i="1"/>
  <c r="H6" i="1"/>
  <c r="H13" i="1"/>
  <c r="H29" i="1"/>
  <c r="G36" i="1"/>
  <c r="G12" i="1"/>
  <c r="H5" i="1"/>
  <c r="G4" i="1"/>
  <c r="H2" i="1"/>
  <c r="H27" i="1"/>
  <c r="H22" i="1"/>
  <c r="E46" i="1"/>
  <c r="E34" i="1"/>
  <c r="E9" i="1"/>
  <c r="E5" i="1"/>
  <c r="G7" i="1"/>
  <c r="G27" i="1"/>
  <c r="G33" i="1"/>
  <c r="H12" i="1"/>
  <c r="H16" i="1"/>
  <c r="H35" i="1"/>
  <c r="E17" i="1"/>
  <c r="G16" i="1"/>
  <c r="H21" i="1"/>
  <c r="H9" i="1"/>
  <c r="G34" i="1"/>
  <c r="G20" i="1"/>
  <c r="G21" i="1"/>
  <c r="H28" i="1"/>
  <c r="H42" i="1"/>
  <c r="G29" i="1"/>
  <c r="H49" i="1"/>
  <c r="G42" i="1"/>
  <c r="H32" i="1"/>
  <c r="H47" i="1"/>
  <c r="G19" i="1" l="1"/>
  <c r="G39" i="1"/>
  <c r="E37" i="1"/>
  <c r="H30" i="1"/>
  <c r="H44" i="1"/>
  <c r="H3" i="1"/>
  <c r="G44" i="1"/>
  <c r="H43" i="1"/>
  <c r="G38" i="1"/>
  <c r="H25" i="1"/>
  <c r="H11" i="1"/>
  <c r="E11" i="1"/>
  <c r="H48" i="1"/>
  <c r="H40" i="1"/>
  <c r="G26" i="1"/>
  <c r="H10" i="1"/>
  <c r="E40" i="1"/>
  <c r="H4" i="1"/>
</calcChain>
</file>

<file path=xl/sharedStrings.xml><?xml version="1.0" encoding="utf-8"?>
<sst xmlns="http://schemas.openxmlformats.org/spreadsheetml/2006/main" count="115" uniqueCount="108">
  <si>
    <t>2CD / CD+DVD Digi Pak</t>
  </si>
  <si>
    <t>CD01</t>
  </si>
  <si>
    <t>DIGIPAK / CD Deluxe Price 2</t>
  </si>
  <si>
    <t>CD02</t>
  </si>
  <si>
    <t>DIGIPAK / CD Deluxe Price</t>
  </si>
  <si>
    <t>CD03</t>
  </si>
  <si>
    <t>DIGIPAK or CD Jewelcase</t>
  </si>
  <si>
    <t>CD04</t>
  </si>
  <si>
    <t>CD-MIDPRICE</t>
  </si>
  <si>
    <t>CD05</t>
  </si>
  <si>
    <t>CD Single Dualdisc</t>
  </si>
  <si>
    <t>CD06</t>
  </si>
  <si>
    <t>Mini CD / EP</t>
  </si>
  <si>
    <t>CD07</t>
  </si>
  <si>
    <t>CD-Single 1</t>
  </si>
  <si>
    <t>CD08</t>
  </si>
  <si>
    <t>CD-Single 2</t>
  </si>
  <si>
    <t>CD09</t>
  </si>
  <si>
    <t>CD-Lowprice</t>
  </si>
  <si>
    <t>CD10</t>
  </si>
  <si>
    <t>CD-Newcomer</t>
  </si>
  <si>
    <t>CD11</t>
  </si>
  <si>
    <t>Box</t>
  </si>
  <si>
    <t>CD12</t>
  </si>
  <si>
    <t>DCD - Box</t>
  </si>
  <si>
    <t>CD13</t>
  </si>
  <si>
    <t>CD/DVD + Book</t>
  </si>
  <si>
    <t>CD14</t>
  </si>
  <si>
    <t>Earbook</t>
  </si>
  <si>
    <t>CD15</t>
  </si>
  <si>
    <t>Double Vinyl</t>
  </si>
  <si>
    <t>LP01</t>
  </si>
  <si>
    <t>Colored Vinyl</t>
  </si>
  <si>
    <t>LP02</t>
  </si>
  <si>
    <t>Vinyl 180g</t>
  </si>
  <si>
    <t>LP03</t>
  </si>
  <si>
    <t>Vinyl alt</t>
  </si>
  <si>
    <t>LP04</t>
  </si>
  <si>
    <t>Picture vinyl LP / 180 g</t>
  </si>
  <si>
    <t>LP05</t>
  </si>
  <si>
    <t>Vinyl Mini-LP</t>
  </si>
  <si>
    <t>LP06</t>
  </si>
  <si>
    <t>Triple vinyl</t>
  </si>
  <si>
    <t>LP07</t>
  </si>
  <si>
    <t>LP Midprice</t>
  </si>
  <si>
    <t>LP08</t>
  </si>
  <si>
    <t>LP Lowprice</t>
  </si>
  <si>
    <t>LP09</t>
  </si>
  <si>
    <t>7" Picture</t>
  </si>
  <si>
    <t>LP10</t>
  </si>
  <si>
    <t>4 x 7" Vinyl Box</t>
  </si>
  <si>
    <t>LP11</t>
  </si>
  <si>
    <t>4 LP Box</t>
  </si>
  <si>
    <t>LP12</t>
  </si>
  <si>
    <t>Picture LP Deluxe</t>
  </si>
  <si>
    <t>LP13</t>
  </si>
  <si>
    <t>Boxset</t>
  </si>
  <si>
    <t>LP14</t>
  </si>
  <si>
    <t>Double DVD DIGIBOOK + 2 CD</t>
  </si>
  <si>
    <t>DVD01</t>
  </si>
  <si>
    <t>Double DVD DIGIBOOK</t>
  </si>
  <si>
    <t>DVD02</t>
  </si>
  <si>
    <t>Double DVD AMARAY / Blu-ray</t>
  </si>
  <si>
    <t>DVD03</t>
  </si>
  <si>
    <t>DVD</t>
  </si>
  <si>
    <t>DVD04</t>
  </si>
  <si>
    <t>DVD Mini EP</t>
  </si>
  <si>
    <t>DVD05</t>
  </si>
  <si>
    <t>DVD Single</t>
  </si>
  <si>
    <t>DVD06</t>
  </si>
  <si>
    <t>4xDVD + 2xCD</t>
  </si>
  <si>
    <t>DVD07</t>
  </si>
  <si>
    <t>DVD New Pricecode</t>
  </si>
  <si>
    <t>DVD08</t>
  </si>
  <si>
    <t>DVD Midprice</t>
  </si>
  <si>
    <t>DVD09</t>
  </si>
  <si>
    <t>DVD+ 2 CD im DIGI</t>
  </si>
  <si>
    <t>DVD10</t>
  </si>
  <si>
    <t>DVD Nice Price</t>
  </si>
  <si>
    <t>DVD11</t>
  </si>
  <si>
    <t>Blu-ray</t>
  </si>
  <si>
    <t>BLU1</t>
  </si>
  <si>
    <t>Format</t>
  </si>
  <si>
    <t>pret intrare</t>
  </si>
  <si>
    <t>adaos distributie</t>
  </si>
  <si>
    <t>adaos retail</t>
  </si>
  <si>
    <t>DVD12</t>
  </si>
  <si>
    <t>Double LP</t>
  </si>
  <si>
    <t>LP17</t>
  </si>
  <si>
    <t>LP18</t>
  </si>
  <si>
    <t>pret rotunjit 2017</t>
  </si>
  <si>
    <t>pret raft 2017</t>
  </si>
  <si>
    <t>Pret nb</t>
  </si>
  <si>
    <t>Pricecode</t>
  </si>
  <si>
    <t>LP15</t>
  </si>
  <si>
    <t>Simple LP</t>
  </si>
  <si>
    <t>LP16</t>
  </si>
  <si>
    <t>LP20</t>
  </si>
  <si>
    <t>LP Box</t>
  </si>
  <si>
    <t>CD17</t>
  </si>
  <si>
    <t>LP19</t>
  </si>
  <si>
    <t>DCD</t>
  </si>
  <si>
    <t>cd18</t>
  </si>
  <si>
    <t>cd16</t>
  </si>
  <si>
    <t>???</t>
  </si>
  <si>
    <t>LP22</t>
  </si>
  <si>
    <t>lp</t>
  </si>
  <si>
    <t>cd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</si>
</sst>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2" formatCode="#,##0.00\ [$€-1];[Red]\-#,##0.00\ [$€-1]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0" fontId="7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202" fontId="7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02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0" borderId="0" xfId="0" applyFont="1" applyFill="1" applyBorder="1" applyAlignment="1">
      <alignment horizontal="left"/>
    </xf>
  </cellXfs>
  <cellStyles count="3">
    <cellStyle name="Normal" xfId="0" builtinId="0"/>
    <cellStyle name="Percent" xfId="1" builtinId="5"/>
    <cellStyle name="Standard_Whole catalogu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19" workbookViewId="0">
      <selection activeCell="G55" sqref="G55"/>
    </sheetView>
  </sheetViews>
  <sheetFormatPr defaultColWidth="11.44140625" defaultRowHeight="13.2" x14ac:dyDescent="0.25"/>
  <cols>
    <col min="1" max="1" width="23.109375" style="2" bestFit="1" customWidth="1"/>
    <col min="2" max="2" width="10.109375" style="3" bestFit="1" customWidth="1"/>
    <col min="3" max="3" width="7.5546875" style="3" bestFit="1" customWidth="1"/>
    <col min="4" max="4" width="11.109375" style="3" bestFit="1" customWidth="1"/>
    <col min="5" max="5" width="12.6640625" style="3" bestFit="1" customWidth="1"/>
    <col min="6" max="6" width="16.33203125" style="8" bestFit="1" customWidth="1"/>
    <col min="7" max="7" width="16.109375" style="3" bestFit="1" customWidth="1"/>
    <col min="8" max="8" width="11.6640625" style="3" bestFit="1" customWidth="1"/>
    <col min="9" max="16384" width="11.44140625" style="2"/>
  </cols>
  <sheetData>
    <row r="1" spans="1:8" x14ac:dyDescent="0.25">
      <c r="A1" s="13" t="s">
        <v>82</v>
      </c>
      <c r="B1" s="13" t="s">
        <v>93</v>
      </c>
      <c r="C1" s="13" t="s">
        <v>92</v>
      </c>
      <c r="D1" s="13" t="s">
        <v>83</v>
      </c>
      <c r="E1" s="14" t="s">
        <v>91</v>
      </c>
      <c r="F1" s="13" t="s">
        <v>90</v>
      </c>
      <c r="G1" s="13" t="s">
        <v>84</v>
      </c>
      <c r="H1" s="13" t="s">
        <v>85</v>
      </c>
    </row>
    <row r="2" spans="1:8" x14ac:dyDescent="0.25">
      <c r="A2" s="1" t="s">
        <v>0</v>
      </c>
      <c r="B2" s="9" t="s">
        <v>1</v>
      </c>
      <c r="C2" s="10">
        <v>7.8</v>
      </c>
      <c r="D2" s="4">
        <f>C2*1.03*4.7</f>
        <v>37.759800000000006</v>
      </c>
      <c r="E2" s="4">
        <f>D2*1.25/0.65*1.19</f>
        <v>86.411850000000001</v>
      </c>
      <c r="F2" s="8">
        <v>90</v>
      </c>
      <c r="G2" s="7">
        <f>(F2/1.2)*0.65/D2-1</f>
        <v>0.29105556703160484</v>
      </c>
      <c r="H2" s="7">
        <f>(F2/1.2)/D2-1</f>
        <v>0.98623933389477658</v>
      </c>
    </row>
    <row r="3" spans="1:8" x14ac:dyDescent="0.25">
      <c r="A3" s="1" t="s">
        <v>2</v>
      </c>
      <c r="B3" s="9" t="s">
        <v>3</v>
      </c>
      <c r="C3" s="10">
        <v>6.8</v>
      </c>
      <c r="D3" s="4">
        <f t="shared" ref="D3:D50" si="0">C3*1.03*4.7</f>
        <v>32.918799999999997</v>
      </c>
      <c r="E3" s="4">
        <f t="shared" ref="E3:E50" si="1">D3*1.25/0.65*1.19</f>
        <v>75.333407692307688</v>
      </c>
      <c r="F3" s="8">
        <v>80</v>
      </c>
      <c r="G3" s="7">
        <f t="shared" ref="G3:G29" si="2">(F3/1.2)*0.65/D3-1</f>
        <v>0.31637038207144053</v>
      </c>
      <c r="H3" s="7">
        <f t="shared" ref="H3:H50" si="3">(F3/1.2)/D3-1</f>
        <v>1.0251852031868318</v>
      </c>
    </row>
    <row r="4" spans="1:8" x14ac:dyDescent="0.25">
      <c r="A4" s="1" t="s">
        <v>4</v>
      </c>
      <c r="B4" s="9" t="s">
        <v>5</v>
      </c>
      <c r="C4" s="10">
        <v>6.3</v>
      </c>
      <c r="D4" s="4">
        <f t="shared" si="0"/>
        <v>30.4983</v>
      </c>
      <c r="E4" s="4">
        <f t="shared" si="1"/>
        <v>69.794186538461531</v>
      </c>
      <c r="F4" s="8">
        <v>70</v>
      </c>
      <c r="G4" s="7">
        <f t="shared" si="2"/>
        <v>0.24323869417858268</v>
      </c>
      <c r="H4" s="7">
        <f t="shared" si="3"/>
        <v>0.91267491412089652</v>
      </c>
    </row>
    <row r="5" spans="1:8" x14ac:dyDescent="0.25">
      <c r="A5" s="1" t="s">
        <v>6</v>
      </c>
      <c r="B5" s="9" t="s">
        <v>7</v>
      </c>
      <c r="C5" s="10">
        <v>5.5</v>
      </c>
      <c r="D5" s="4">
        <f t="shared" si="0"/>
        <v>26.625500000000002</v>
      </c>
      <c r="E5" s="4">
        <f t="shared" si="1"/>
        <v>60.931432692307688</v>
      </c>
      <c r="F5" s="15">
        <v>60</v>
      </c>
      <c r="G5" s="7">
        <f t="shared" si="2"/>
        <v>0.22063435428442646</v>
      </c>
      <c r="H5" s="7">
        <f t="shared" si="3"/>
        <v>0.87789900659142539</v>
      </c>
    </row>
    <row r="6" spans="1:8" x14ac:dyDescent="0.25">
      <c r="A6" s="1" t="s">
        <v>8</v>
      </c>
      <c r="B6" s="9" t="s">
        <v>9</v>
      </c>
      <c r="C6" s="10">
        <v>4</v>
      </c>
      <c r="D6" s="4">
        <f t="shared" si="0"/>
        <v>19.364000000000001</v>
      </c>
      <c r="E6" s="4">
        <f t="shared" si="1"/>
        <v>44.313769230769232</v>
      </c>
      <c r="F6" s="8">
        <v>45</v>
      </c>
      <c r="G6" s="7">
        <f t="shared" si="2"/>
        <v>0.25877917785581483</v>
      </c>
      <c r="H6" s="7">
        <f t="shared" si="3"/>
        <v>0.93658335054740749</v>
      </c>
    </row>
    <row r="7" spans="1:8" x14ac:dyDescent="0.25">
      <c r="A7" s="1" t="s">
        <v>10</v>
      </c>
      <c r="B7" s="9" t="s">
        <v>11</v>
      </c>
      <c r="C7" s="10">
        <v>4</v>
      </c>
      <c r="D7" s="4">
        <f t="shared" si="0"/>
        <v>19.364000000000001</v>
      </c>
      <c r="E7" s="4">
        <f t="shared" si="1"/>
        <v>44.313769230769232</v>
      </c>
      <c r="F7" s="8">
        <v>45</v>
      </c>
      <c r="G7" s="7">
        <f t="shared" si="2"/>
        <v>0.25877917785581483</v>
      </c>
      <c r="H7" s="7">
        <f t="shared" si="3"/>
        <v>0.93658335054740749</v>
      </c>
    </row>
    <row r="8" spans="1:8" x14ac:dyDescent="0.25">
      <c r="A8" s="1" t="s">
        <v>12</v>
      </c>
      <c r="B8" s="9" t="s">
        <v>13</v>
      </c>
      <c r="C8" s="10">
        <v>4</v>
      </c>
      <c r="D8" s="4">
        <f t="shared" si="0"/>
        <v>19.364000000000001</v>
      </c>
      <c r="E8" s="4">
        <f t="shared" si="1"/>
        <v>44.313769230769232</v>
      </c>
      <c r="F8" s="8">
        <v>45</v>
      </c>
      <c r="G8" s="7">
        <f t="shared" si="2"/>
        <v>0.25877917785581483</v>
      </c>
      <c r="H8" s="7">
        <f t="shared" si="3"/>
        <v>0.93658335054740749</v>
      </c>
    </row>
    <row r="9" spans="1:8" x14ac:dyDescent="0.25">
      <c r="A9" s="1" t="s">
        <v>14</v>
      </c>
      <c r="B9" s="9" t="s">
        <v>15</v>
      </c>
      <c r="C9" s="10">
        <v>2.5</v>
      </c>
      <c r="D9" s="4">
        <f t="shared" si="0"/>
        <v>12.102500000000001</v>
      </c>
      <c r="E9" s="4">
        <f t="shared" si="1"/>
        <v>27.696105769230769</v>
      </c>
      <c r="F9" s="8">
        <v>30</v>
      </c>
      <c r="G9" s="7">
        <f t="shared" si="2"/>
        <v>0.34269778971286913</v>
      </c>
      <c r="H9" s="7">
        <f t="shared" si="3"/>
        <v>1.0656889072505678</v>
      </c>
    </row>
    <row r="10" spans="1:8" x14ac:dyDescent="0.25">
      <c r="A10" s="1" t="s">
        <v>16</v>
      </c>
      <c r="B10" s="9" t="s">
        <v>17</v>
      </c>
      <c r="C10" s="10">
        <v>2</v>
      </c>
      <c r="D10" s="4">
        <f t="shared" si="0"/>
        <v>9.6820000000000004</v>
      </c>
      <c r="E10" s="4">
        <f t="shared" si="1"/>
        <v>22.156884615384616</v>
      </c>
      <c r="F10" s="8">
        <v>25</v>
      </c>
      <c r="G10" s="7">
        <f t="shared" si="2"/>
        <v>0.39864353095090554</v>
      </c>
      <c r="H10" s="7">
        <f t="shared" si="3"/>
        <v>1.1517592783860087</v>
      </c>
    </row>
    <row r="11" spans="1:8" x14ac:dyDescent="0.25">
      <c r="A11" s="1" t="s">
        <v>18</v>
      </c>
      <c r="B11" s="9" t="s">
        <v>19</v>
      </c>
      <c r="C11" s="10">
        <v>2.1</v>
      </c>
      <c r="D11" s="4">
        <f t="shared" si="0"/>
        <v>10.166100000000002</v>
      </c>
      <c r="E11" s="4">
        <f t="shared" si="1"/>
        <v>23.264728846153847</v>
      </c>
      <c r="F11" s="8">
        <v>25</v>
      </c>
      <c r="G11" s="7">
        <f t="shared" si="2"/>
        <v>0.33204145804848118</v>
      </c>
      <c r="H11" s="7">
        <f t="shared" si="3"/>
        <v>1.0492945508438174</v>
      </c>
    </row>
    <row r="12" spans="1:8" x14ac:dyDescent="0.25">
      <c r="A12" s="1" t="s">
        <v>20</v>
      </c>
      <c r="B12" s="9" t="s">
        <v>21</v>
      </c>
      <c r="C12" s="10">
        <v>5</v>
      </c>
      <c r="D12" s="4">
        <f t="shared" si="0"/>
        <v>24.205000000000002</v>
      </c>
      <c r="E12" s="4">
        <f t="shared" si="1"/>
        <v>55.392211538461538</v>
      </c>
      <c r="F12" s="8">
        <v>60</v>
      </c>
      <c r="G12" s="7">
        <f t="shared" si="2"/>
        <v>0.34269778971286913</v>
      </c>
      <c r="H12" s="7">
        <f t="shared" si="3"/>
        <v>1.0656889072505678</v>
      </c>
    </row>
    <row r="13" spans="1:8" x14ac:dyDescent="0.25">
      <c r="A13" s="5" t="s">
        <v>22</v>
      </c>
      <c r="B13" s="11" t="s">
        <v>23</v>
      </c>
      <c r="C13" s="12">
        <v>14.9</v>
      </c>
      <c r="D13" s="4">
        <f t="shared" si="0"/>
        <v>72.130900000000011</v>
      </c>
      <c r="E13" s="4">
        <f t="shared" si="1"/>
        <v>165.0687903846154</v>
      </c>
      <c r="F13" s="8">
        <v>165</v>
      </c>
      <c r="G13" s="7">
        <f t="shared" si="2"/>
        <v>0.23906675225180862</v>
      </c>
      <c r="H13" s="7">
        <f t="shared" si="3"/>
        <v>0.90625654192585947</v>
      </c>
    </row>
    <row r="14" spans="1:8" x14ac:dyDescent="0.25">
      <c r="A14" s="5" t="s">
        <v>24</v>
      </c>
      <c r="B14" s="11" t="s">
        <v>25</v>
      </c>
      <c r="C14" s="12">
        <v>15.5</v>
      </c>
      <c r="D14" s="4">
        <f t="shared" si="0"/>
        <v>75.035499999999999</v>
      </c>
      <c r="E14" s="4">
        <f t="shared" si="1"/>
        <v>171.71585576923076</v>
      </c>
      <c r="F14" s="8">
        <v>175</v>
      </c>
      <c r="G14" s="7">
        <f t="shared" si="2"/>
        <v>0.26329093118146307</v>
      </c>
      <c r="H14" s="7">
        <f t="shared" si="3"/>
        <v>0.94352450950994315</v>
      </c>
    </row>
    <row r="15" spans="1:8" x14ac:dyDescent="0.25">
      <c r="A15" s="5" t="s">
        <v>26</v>
      </c>
      <c r="B15" s="11" t="s">
        <v>27</v>
      </c>
      <c r="C15" s="12">
        <v>15</v>
      </c>
      <c r="D15" s="4">
        <f t="shared" si="0"/>
        <v>72.615000000000009</v>
      </c>
      <c r="E15" s="4">
        <f t="shared" si="1"/>
        <v>166.17663461538461</v>
      </c>
      <c r="F15" s="8">
        <v>170</v>
      </c>
      <c r="G15" s="7">
        <f t="shared" si="2"/>
        <v>0.26810346806215435</v>
      </c>
      <c r="H15" s="7">
        <f t="shared" si="3"/>
        <v>0.95092841240331438</v>
      </c>
    </row>
    <row r="16" spans="1:8" x14ac:dyDescent="0.25">
      <c r="A16" s="5" t="s">
        <v>98</v>
      </c>
      <c r="B16" s="11" t="s">
        <v>99</v>
      </c>
      <c r="C16" s="12">
        <v>22</v>
      </c>
      <c r="D16" s="4">
        <f t="shared" si="0"/>
        <v>106.50200000000001</v>
      </c>
      <c r="E16" s="4">
        <f t="shared" si="1"/>
        <v>243.72573076923075</v>
      </c>
      <c r="F16" s="8">
        <v>245</v>
      </c>
      <c r="G16" s="7">
        <f t="shared" si="2"/>
        <v>0.24606423666535204</v>
      </c>
      <c r="H16" s="7">
        <f t="shared" si="3"/>
        <v>0.91702190256208027</v>
      </c>
    </row>
    <row r="17" spans="1:8" x14ac:dyDescent="0.25">
      <c r="A17" s="5" t="s">
        <v>58</v>
      </c>
      <c r="B17" s="11" t="s">
        <v>59</v>
      </c>
      <c r="C17" s="10">
        <v>15</v>
      </c>
      <c r="D17" s="4">
        <f t="shared" si="0"/>
        <v>72.615000000000009</v>
      </c>
      <c r="E17" s="4">
        <f t="shared" si="1"/>
        <v>166.17663461538461</v>
      </c>
      <c r="F17" s="8">
        <v>170</v>
      </c>
      <c r="G17" s="7">
        <f t="shared" si="2"/>
        <v>0.26810346806215435</v>
      </c>
      <c r="H17" s="7">
        <f t="shared" si="3"/>
        <v>0.95092841240331438</v>
      </c>
    </row>
    <row r="18" spans="1:8" x14ac:dyDescent="0.25">
      <c r="A18" s="5" t="s">
        <v>60</v>
      </c>
      <c r="B18" s="11" t="s">
        <v>61</v>
      </c>
      <c r="C18" s="10">
        <v>13</v>
      </c>
      <c r="D18" s="4">
        <f t="shared" si="0"/>
        <v>62.933000000000007</v>
      </c>
      <c r="E18" s="4">
        <f t="shared" si="1"/>
        <v>144.01974999999999</v>
      </c>
      <c r="F18" s="8">
        <v>145</v>
      </c>
      <c r="G18" s="7">
        <f t="shared" si="2"/>
        <v>0.24802038146388483</v>
      </c>
      <c r="H18" s="7">
        <f t="shared" si="3"/>
        <v>0.92003135609828446</v>
      </c>
    </row>
    <row r="19" spans="1:8" x14ac:dyDescent="0.25">
      <c r="A19" s="5" t="s">
        <v>62</v>
      </c>
      <c r="B19" s="11" t="s">
        <v>63</v>
      </c>
      <c r="C19" s="10">
        <v>11</v>
      </c>
      <c r="D19" s="4">
        <f t="shared" si="0"/>
        <v>53.251000000000005</v>
      </c>
      <c r="E19" s="4">
        <f t="shared" si="1"/>
        <v>121.86286538461538</v>
      </c>
      <c r="F19" s="8">
        <v>125</v>
      </c>
      <c r="G19" s="7">
        <f t="shared" si="2"/>
        <v>0.27149411904627785</v>
      </c>
      <c r="H19" s="7">
        <f t="shared" si="3"/>
        <v>0.95614479853273493</v>
      </c>
    </row>
    <row r="20" spans="1:8" x14ac:dyDescent="0.25">
      <c r="A20" s="6" t="s">
        <v>64</v>
      </c>
      <c r="B20" s="11" t="s">
        <v>65</v>
      </c>
      <c r="C20" s="10">
        <v>9.5</v>
      </c>
      <c r="D20" s="4">
        <f t="shared" si="0"/>
        <v>45.9895</v>
      </c>
      <c r="E20" s="4">
        <f t="shared" si="1"/>
        <v>105.24520192307691</v>
      </c>
      <c r="F20" s="8">
        <v>105</v>
      </c>
      <c r="G20" s="7">
        <f t="shared" si="2"/>
        <v>0.23669533263027431</v>
      </c>
      <c r="H20" s="7">
        <f t="shared" si="3"/>
        <v>0.90260820404657593</v>
      </c>
    </row>
    <row r="21" spans="1:8" x14ac:dyDescent="0.25">
      <c r="A21" s="5" t="s">
        <v>66</v>
      </c>
      <c r="B21" s="11" t="s">
        <v>67</v>
      </c>
      <c r="C21" s="10">
        <v>4</v>
      </c>
      <c r="D21" s="4">
        <f t="shared" si="0"/>
        <v>19.364000000000001</v>
      </c>
      <c r="E21" s="4">
        <f t="shared" si="1"/>
        <v>44.313769230769232</v>
      </c>
      <c r="F21" s="8">
        <v>45</v>
      </c>
      <c r="G21" s="7">
        <f t="shared" si="2"/>
        <v>0.25877917785581483</v>
      </c>
      <c r="H21" s="7">
        <f t="shared" si="3"/>
        <v>0.93658335054740749</v>
      </c>
    </row>
    <row r="22" spans="1:8" x14ac:dyDescent="0.25">
      <c r="A22" s="5" t="s">
        <v>68</v>
      </c>
      <c r="B22" s="11" t="s">
        <v>69</v>
      </c>
      <c r="C22" s="10">
        <v>4</v>
      </c>
      <c r="D22" s="4">
        <f t="shared" si="0"/>
        <v>19.364000000000001</v>
      </c>
      <c r="E22" s="4">
        <f t="shared" si="1"/>
        <v>44.313769230769232</v>
      </c>
      <c r="F22" s="8">
        <v>45</v>
      </c>
      <c r="G22" s="7">
        <f t="shared" si="2"/>
        <v>0.25877917785581483</v>
      </c>
      <c r="H22" s="7">
        <f t="shared" si="3"/>
        <v>0.93658335054740749</v>
      </c>
    </row>
    <row r="23" spans="1:8" x14ac:dyDescent="0.25">
      <c r="A23" s="5" t="s">
        <v>70</v>
      </c>
      <c r="B23" s="11" t="s">
        <v>71</v>
      </c>
      <c r="C23" s="10">
        <v>20</v>
      </c>
      <c r="D23" s="4">
        <f t="shared" si="0"/>
        <v>96.820000000000007</v>
      </c>
      <c r="E23" s="4">
        <f t="shared" si="1"/>
        <v>221.56884615384615</v>
      </c>
      <c r="F23" s="8">
        <v>225</v>
      </c>
      <c r="G23" s="7">
        <f t="shared" si="2"/>
        <v>0.25877917785581483</v>
      </c>
      <c r="H23" s="7">
        <f t="shared" si="3"/>
        <v>0.93658335054740749</v>
      </c>
    </row>
    <row r="24" spans="1:8" x14ac:dyDescent="0.25">
      <c r="A24" s="5" t="s">
        <v>72</v>
      </c>
      <c r="B24" s="11" t="s">
        <v>73</v>
      </c>
      <c r="C24" s="10">
        <v>9.9</v>
      </c>
      <c r="D24" s="4">
        <f t="shared" si="0"/>
        <v>47.925900000000006</v>
      </c>
      <c r="E24" s="4">
        <f t="shared" si="1"/>
        <v>109.67657884615386</v>
      </c>
      <c r="F24" s="8">
        <v>110</v>
      </c>
      <c r="G24" s="7">
        <f t="shared" si="2"/>
        <v>0.24323869417858246</v>
      </c>
      <c r="H24" s="7">
        <f t="shared" si="3"/>
        <v>0.9126749141208963</v>
      </c>
    </row>
    <row r="25" spans="1:8" x14ac:dyDescent="0.25">
      <c r="A25" s="6" t="s">
        <v>74</v>
      </c>
      <c r="B25" s="11" t="s">
        <v>75</v>
      </c>
      <c r="C25" s="10">
        <v>5.5</v>
      </c>
      <c r="D25" s="4">
        <f t="shared" si="0"/>
        <v>26.625500000000002</v>
      </c>
      <c r="E25" s="4">
        <f t="shared" si="1"/>
        <v>60.931432692307688</v>
      </c>
      <c r="F25" s="8">
        <v>65</v>
      </c>
      <c r="G25" s="7">
        <f t="shared" si="2"/>
        <v>0.32235388380812879</v>
      </c>
      <c r="H25" s="7">
        <f t="shared" si="3"/>
        <v>1.0343905904740445</v>
      </c>
    </row>
    <row r="26" spans="1:8" x14ac:dyDescent="0.25">
      <c r="A26" s="5" t="s">
        <v>76</v>
      </c>
      <c r="B26" s="11" t="s">
        <v>77</v>
      </c>
      <c r="C26" s="10">
        <v>11</v>
      </c>
      <c r="D26" s="4">
        <f t="shared" si="0"/>
        <v>53.251000000000005</v>
      </c>
      <c r="E26" s="4">
        <f t="shared" si="1"/>
        <v>121.86286538461538</v>
      </c>
      <c r="F26" s="8">
        <v>125</v>
      </c>
      <c r="G26" s="7">
        <f t="shared" si="2"/>
        <v>0.27149411904627785</v>
      </c>
      <c r="H26" s="7">
        <f t="shared" si="3"/>
        <v>0.95614479853273493</v>
      </c>
    </row>
    <row r="27" spans="1:8" x14ac:dyDescent="0.25">
      <c r="A27" s="5" t="s">
        <v>78</v>
      </c>
      <c r="B27" s="11" t="s">
        <v>79</v>
      </c>
      <c r="C27" s="10">
        <v>6.7</v>
      </c>
      <c r="D27" s="4">
        <f t="shared" si="0"/>
        <v>32.434700000000007</v>
      </c>
      <c r="E27" s="4">
        <f t="shared" si="1"/>
        <v>74.225563461538485</v>
      </c>
      <c r="F27" s="8">
        <v>75</v>
      </c>
      <c r="G27" s="7">
        <f t="shared" si="2"/>
        <v>0.25251659488140765</v>
      </c>
      <c r="H27" s="7">
        <f t="shared" si="3"/>
        <v>0.92694860750985786</v>
      </c>
    </row>
    <row r="28" spans="1:8" x14ac:dyDescent="0.25">
      <c r="A28" s="5" t="s">
        <v>78</v>
      </c>
      <c r="B28" s="11" t="s">
        <v>86</v>
      </c>
      <c r="C28" s="10">
        <v>4.9000000000000004</v>
      </c>
      <c r="D28" s="4">
        <f t="shared" si="0"/>
        <v>23.720900000000004</v>
      </c>
      <c r="E28" s="4">
        <f t="shared" si="1"/>
        <v>54.284367307692307</v>
      </c>
      <c r="F28" s="8">
        <v>55</v>
      </c>
      <c r="G28" s="7">
        <f>(F28/1.2)*0.65/D28-1</f>
        <v>0.25592480330285383</v>
      </c>
      <c r="H28" s="7">
        <f>(F28/1.2)/D28-1</f>
        <v>0.9321920050813135</v>
      </c>
    </row>
    <row r="29" spans="1:8" x14ac:dyDescent="0.25">
      <c r="A29" s="5" t="s">
        <v>80</v>
      </c>
      <c r="B29" s="11" t="s">
        <v>81</v>
      </c>
      <c r="C29" s="10">
        <v>12.5</v>
      </c>
      <c r="D29" s="4">
        <f t="shared" si="0"/>
        <v>60.512500000000003</v>
      </c>
      <c r="E29" s="4">
        <f t="shared" si="1"/>
        <v>138.48052884615385</v>
      </c>
      <c r="F29" s="8">
        <v>140</v>
      </c>
      <c r="G29" s="7">
        <f t="shared" si="2"/>
        <v>0.25318460373201135</v>
      </c>
      <c r="H29" s="7">
        <f t="shared" si="3"/>
        <v>0.92797631343386344</v>
      </c>
    </row>
    <row r="30" spans="1:8" x14ac:dyDescent="0.25">
      <c r="A30" s="1" t="s">
        <v>30</v>
      </c>
      <c r="B30" s="9" t="s">
        <v>31</v>
      </c>
      <c r="C30" s="10">
        <v>11</v>
      </c>
      <c r="D30" s="4">
        <f t="shared" si="0"/>
        <v>53.251000000000005</v>
      </c>
      <c r="E30" s="4">
        <f t="shared" si="1"/>
        <v>121.86286538461538</v>
      </c>
      <c r="F30" s="8">
        <v>125</v>
      </c>
      <c r="G30" s="7">
        <f t="shared" ref="G30:G50" si="4">(F30/1.2)*0.65/D30-1</f>
        <v>0.27149411904627785</v>
      </c>
      <c r="H30" s="7">
        <f t="shared" si="3"/>
        <v>0.95614479853273493</v>
      </c>
    </row>
    <row r="31" spans="1:8" x14ac:dyDescent="0.25">
      <c r="A31" s="5" t="s">
        <v>32</v>
      </c>
      <c r="B31" s="11" t="s">
        <v>33</v>
      </c>
      <c r="C31" s="10">
        <v>12</v>
      </c>
      <c r="D31" s="4">
        <f t="shared" si="0"/>
        <v>58.091999999999999</v>
      </c>
      <c r="E31" s="4">
        <f t="shared" si="1"/>
        <v>132.94130769230767</v>
      </c>
      <c r="F31" s="8">
        <v>135</v>
      </c>
      <c r="G31" s="7">
        <f t="shared" si="4"/>
        <v>0.25877917785581483</v>
      </c>
      <c r="H31" s="7">
        <f t="shared" si="3"/>
        <v>0.93658335054740771</v>
      </c>
    </row>
    <row r="32" spans="1:8" x14ac:dyDescent="0.25">
      <c r="A32" s="5" t="s">
        <v>34</v>
      </c>
      <c r="B32" s="11" t="s">
        <v>35</v>
      </c>
      <c r="C32" s="10">
        <v>10</v>
      </c>
      <c r="D32" s="4">
        <f t="shared" si="0"/>
        <v>48.410000000000004</v>
      </c>
      <c r="E32" s="4">
        <f t="shared" si="1"/>
        <v>110.78442307692308</v>
      </c>
      <c r="F32" s="8">
        <v>115</v>
      </c>
      <c r="G32" s="7">
        <f t="shared" si="4"/>
        <v>0.28675204847483293</v>
      </c>
      <c r="H32" s="7">
        <f t="shared" si="3"/>
        <v>0.97961853611512772</v>
      </c>
    </row>
    <row r="33" spans="1:8" x14ac:dyDescent="0.25">
      <c r="A33" s="5" t="s">
        <v>36</v>
      </c>
      <c r="B33" s="11" t="s">
        <v>37</v>
      </c>
      <c r="C33" s="10">
        <v>8</v>
      </c>
      <c r="D33" s="4">
        <f t="shared" si="0"/>
        <v>38.728000000000002</v>
      </c>
      <c r="E33" s="4">
        <f t="shared" si="1"/>
        <v>88.627538461538464</v>
      </c>
      <c r="F33" s="8">
        <v>90</v>
      </c>
      <c r="G33" s="7">
        <f t="shared" si="4"/>
        <v>0.25877917785581483</v>
      </c>
      <c r="H33" s="7">
        <f t="shared" si="3"/>
        <v>0.93658335054740749</v>
      </c>
    </row>
    <row r="34" spans="1:8" x14ac:dyDescent="0.25">
      <c r="A34" s="5" t="s">
        <v>38</v>
      </c>
      <c r="B34" s="11" t="s">
        <v>39</v>
      </c>
      <c r="C34" s="10">
        <v>9</v>
      </c>
      <c r="D34" s="4">
        <f t="shared" si="0"/>
        <v>43.569000000000003</v>
      </c>
      <c r="E34" s="4">
        <f t="shared" si="1"/>
        <v>99.705980769230777</v>
      </c>
      <c r="F34" s="8">
        <v>100</v>
      </c>
      <c r="G34" s="7">
        <f t="shared" si="4"/>
        <v>0.24323869417858268</v>
      </c>
      <c r="H34" s="7">
        <f t="shared" si="3"/>
        <v>0.91267491412089652</v>
      </c>
    </row>
    <row r="35" spans="1:8" x14ac:dyDescent="0.25">
      <c r="A35" s="5" t="s">
        <v>40</v>
      </c>
      <c r="B35" s="11" t="s">
        <v>41</v>
      </c>
      <c r="C35" s="10">
        <v>8</v>
      </c>
      <c r="D35" s="4">
        <f t="shared" si="0"/>
        <v>38.728000000000002</v>
      </c>
      <c r="E35" s="4">
        <f t="shared" si="1"/>
        <v>88.627538461538464</v>
      </c>
      <c r="F35" s="8">
        <v>90</v>
      </c>
      <c r="G35" s="7">
        <f t="shared" si="4"/>
        <v>0.25877917785581483</v>
      </c>
      <c r="H35" s="7">
        <f t="shared" si="3"/>
        <v>0.93658335054740749</v>
      </c>
    </row>
    <row r="36" spans="1:8" x14ac:dyDescent="0.25">
      <c r="A36" s="5" t="s">
        <v>42</v>
      </c>
      <c r="B36" s="11" t="s">
        <v>43</v>
      </c>
      <c r="C36" s="12">
        <v>14</v>
      </c>
      <c r="D36" s="4">
        <f t="shared" si="0"/>
        <v>67.774000000000001</v>
      </c>
      <c r="E36" s="4">
        <f t="shared" si="1"/>
        <v>155.0981923076923</v>
      </c>
      <c r="F36" s="8">
        <v>155</v>
      </c>
      <c r="G36" s="7">
        <f t="shared" si="4"/>
        <v>0.23879855598508781</v>
      </c>
      <c r="H36" s="7">
        <f t="shared" si="3"/>
        <v>0.90584393228475046</v>
      </c>
    </row>
    <row r="37" spans="1:8" x14ac:dyDescent="0.25">
      <c r="A37" s="5" t="s">
        <v>44</v>
      </c>
      <c r="B37" s="11" t="s">
        <v>45</v>
      </c>
      <c r="C37" s="12">
        <v>6.2</v>
      </c>
      <c r="D37" s="4">
        <f t="shared" si="0"/>
        <v>30.014200000000002</v>
      </c>
      <c r="E37" s="4">
        <f t="shared" si="1"/>
        <v>68.686342307692314</v>
      </c>
      <c r="F37" s="8">
        <v>70</v>
      </c>
      <c r="G37" s="7">
        <f t="shared" si="4"/>
        <v>0.26329093118146307</v>
      </c>
      <c r="H37" s="7">
        <f t="shared" si="3"/>
        <v>0.94352450950994293</v>
      </c>
    </row>
    <row r="38" spans="1:8" x14ac:dyDescent="0.25">
      <c r="A38" s="5" t="s">
        <v>46</v>
      </c>
      <c r="B38" s="11" t="s">
        <v>47</v>
      </c>
      <c r="C38" s="12">
        <v>3.5</v>
      </c>
      <c r="D38" s="4">
        <f t="shared" si="0"/>
        <v>16.9435</v>
      </c>
      <c r="E38" s="4">
        <f t="shared" si="1"/>
        <v>38.774548076923075</v>
      </c>
      <c r="F38" s="8">
        <v>40</v>
      </c>
      <c r="G38" s="7">
        <f t="shared" si="4"/>
        <v>0.27875979972654208</v>
      </c>
      <c r="H38" s="7">
        <f t="shared" si="3"/>
        <v>0.96732276881006496</v>
      </c>
    </row>
    <row r="39" spans="1:8" x14ac:dyDescent="0.25">
      <c r="A39" s="5" t="s">
        <v>48</v>
      </c>
      <c r="B39" s="11" t="s">
        <v>49</v>
      </c>
      <c r="C39" s="12">
        <v>4.5</v>
      </c>
      <c r="D39" s="4">
        <f t="shared" si="0"/>
        <v>21.784500000000001</v>
      </c>
      <c r="E39" s="4">
        <f t="shared" si="1"/>
        <v>49.852990384615389</v>
      </c>
      <c r="F39" s="8">
        <v>55</v>
      </c>
      <c r="G39" s="7">
        <f t="shared" si="4"/>
        <v>0.36756256359644079</v>
      </c>
      <c r="H39" s="7">
        <f t="shared" si="3"/>
        <v>1.1039424055329858</v>
      </c>
    </row>
    <row r="40" spans="1:8" x14ac:dyDescent="0.25">
      <c r="A40" s="5" t="s">
        <v>50</v>
      </c>
      <c r="B40" s="11" t="s">
        <v>51</v>
      </c>
      <c r="C40" s="12">
        <v>19.5</v>
      </c>
      <c r="D40" s="4">
        <f t="shared" si="0"/>
        <v>94.399500000000003</v>
      </c>
      <c r="E40" s="4">
        <f t="shared" si="1"/>
        <v>216.02962499999998</v>
      </c>
      <c r="F40" s="8">
        <v>220</v>
      </c>
      <c r="G40" s="7">
        <f t="shared" si="4"/>
        <v>0.2623654433197915</v>
      </c>
      <c r="H40" s="7">
        <f t="shared" si="3"/>
        <v>0.94210068203044872</v>
      </c>
    </row>
    <row r="41" spans="1:8" x14ac:dyDescent="0.25">
      <c r="A41" s="5" t="s">
        <v>52</v>
      </c>
      <c r="B41" s="11" t="s">
        <v>53</v>
      </c>
      <c r="C41" s="10">
        <v>23.9</v>
      </c>
      <c r="D41" s="4">
        <f t="shared" si="0"/>
        <v>115.69990000000001</v>
      </c>
      <c r="E41" s="4">
        <f t="shared" si="1"/>
        <v>264.77477115384619</v>
      </c>
      <c r="F41" s="8">
        <v>265</v>
      </c>
      <c r="G41" s="7">
        <f t="shared" si="4"/>
        <v>0.2406377764083345</v>
      </c>
      <c r="H41" s="7">
        <f t="shared" si="3"/>
        <v>0.90867350216666831</v>
      </c>
    </row>
    <row r="42" spans="1:8" x14ac:dyDescent="0.25">
      <c r="A42" s="5" t="s">
        <v>54</v>
      </c>
      <c r="B42" s="11" t="s">
        <v>55</v>
      </c>
      <c r="C42" s="10">
        <v>12.5</v>
      </c>
      <c r="D42" s="4">
        <f t="shared" si="0"/>
        <v>60.512500000000003</v>
      </c>
      <c r="E42" s="4">
        <f t="shared" si="1"/>
        <v>138.48052884615385</v>
      </c>
      <c r="F42" s="8">
        <v>140</v>
      </c>
      <c r="G42" s="7">
        <f t="shared" si="4"/>
        <v>0.25318460373201135</v>
      </c>
      <c r="H42" s="7">
        <f t="shared" si="3"/>
        <v>0.92797631343386344</v>
      </c>
    </row>
    <row r="43" spans="1:8" x14ac:dyDescent="0.25">
      <c r="A43" s="5" t="s">
        <v>56</v>
      </c>
      <c r="B43" s="11" t="s">
        <v>57</v>
      </c>
      <c r="C43" s="12">
        <v>30</v>
      </c>
      <c r="D43" s="4">
        <f t="shared" si="0"/>
        <v>145.23000000000002</v>
      </c>
      <c r="E43" s="4">
        <f t="shared" si="1"/>
        <v>332.35326923076923</v>
      </c>
      <c r="F43" s="8">
        <v>335</v>
      </c>
      <c r="G43" s="7">
        <f t="shared" si="4"/>
        <v>0.24945488764947554</v>
      </c>
      <c r="H43" s="7">
        <f t="shared" si="3"/>
        <v>0.92223828869150082</v>
      </c>
    </row>
    <row r="44" spans="1:8" x14ac:dyDescent="0.25">
      <c r="A44" s="5" t="s">
        <v>95</v>
      </c>
      <c r="B44" s="11" t="s">
        <v>94</v>
      </c>
      <c r="C44" s="12">
        <v>10</v>
      </c>
      <c r="D44" s="4">
        <f t="shared" si="0"/>
        <v>48.410000000000004</v>
      </c>
      <c r="E44" s="4">
        <f t="shared" si="1"/>
        <v>110.78442307692308</v>
      </c>
      <c r="F44" s="8">
        <v>110</v>
      </c>
      <c r="G44" s="7">
        <f t="shared" ref="G44:G49" si="5">(F44/1.2)*0.65/D44-1</f>
        <v>0.23080630723679674</v>
      </c>
      <c r="H44" s="7">
        <f t="shared" ref="H44:H49" si="6">(F44/1.2)/D44-1</f>
        <v>0.89354816497968725</v>
      </c>
    </row>
    <row r="45" spans="1:8" x14ac:dyDescent="0.25">
      <c r="A45" s="5" t="s">
        <v>87</v>
      </c>
      <c r="B45" s="11" t="s">
        <v>96</v>
      </c>
      <c r="C45" s="12">
        <v>11</v>
      </c>
      <c r="D45" s="4">
        <f t="shared" si="0"/>
        <v>53.251000000000005</v>
      </c>
      <c r="E45" s="4">
        <f t="shared" si="1"/>
        <v>121.86286538461538</v>
      </c>
      <c r="F45" s="8">
        <v>125</v>
      </c>
      <c r="G45" s="7">
        <f t="shared" si="5"/>
        <v>0.27149411904627785</v>
      </c>
      <c r="H45" s="7">
        <f t="shared" si="6"/>
        <v>0.95614479853273493</v>
      </c>
    </row>
    <row r="46" spans="1:8" x14ac:dyDescent="0.25">
      <c r="A46" s="5" t="s">
        <v>87</v>
      </c>
      <c r="B46" s="11" t="s">
        <v>88</v>
      </c>
      <c r="C46" s="12">
        <v>12</v>
      </c>
      <c r="D46" s="4">
        <f t="shared" si="0"/>
        <v>58.091999999999999</v>
      </c>
      <c r="E46" s="4">
        <f t="shared" si="1"/>
        <v>132.94130769230767</v>
      </c>
      <c r="F46" s="8">
        <v>135</v>
      </c>
      <c r="G46" s="7">
        <f t="shared" si="5"/>
        <v>0.25877917785581483</v>
      </c>
      <c r="H46" s="7">
        <f t="shared" si="6"/>
        <v>0.93658335054740771</v>
      </c>
    </row>
    <row r="47" spans="1:8" x14ac:dyDescent="0.25">
      <c r="A47" s="5" t="s">
        <v>87</v>
      </c>
      <c r="B47" s="11" t="s">
        <v>89</v>
      </c>
      <c r="C47" s="12">
        <v>14</v>
      </c>
      <c r="D47" s="4">
        <f t="shared" si="0"/>
        <v>67.774000000000001</v>
      </c>
      <c r="E47" s="4">
        <f t="shared" si="1"/>
        <v>155.0981923076923</v>
      </c>
      <c r="F47" s="8">
        <v>155</v>
      </c>
      <c r="G47" s="7">
        <f t="shared" si="5"/>
        <v>0.23879855598508781</v>
      </c>
      <c r="H47" s="7">
        <f t="shared" si="6"/>
        <v>0.90584393228475046</v>
      </c>
    </row>
    <row r="48" spans="1:8" x14ac:dyDescent="0.25">
      <c r="A48" s="5" t="s">
        <v>87</v>
      </c>
      <c r="B48" s="11" t="s">
        <v>100</v>
      </c>
      <c r="C48" s="12">
        <v>14</v>
      </c>
      <c r="D48" s="4">
        <f t="shared" si="0"/>
        <v>67.774000000000001</v>
      </c>
      <c r="E48" s="4">
        <f t="shared" si="1"/>
        <v>155.0981923076923</v>
      </c>
      <c r="F48" s="8">
        <v>155</v>
      </c>
      <c r="G48" s="7">
        <f t="shared" si="5"/>
        <v>0.23879855598508781</v>
      </c>
      <c r="H48" s="7">
        <f t="shared" si="6"/>
        <v>0.90584393228475046</v>
      </c>
    </row>
    <row r="49" spans="1:8" x14ac:dyDescent="0.25">
      <c r="A49" s="5" t="s">
        <v>87</v>
      </c>
      <c r="B49" s="11" t="s">
        <v>97</v>
      </c>
      <c r="C49" s="12">
        <v>14</v>
      </c>
      <c r="D49" s="4">
        <f t="shared" si="0"/>
        <v>67.774000000000001</v>
      </c>
      <c r="E49" s="4">
        <f t="shared" si="1"/>
        <v>155.0981923076923</v>
      </c>
      <c r="F49" s="8">
        <v>155</v>
      </c>
      <c r="G49" s="7">
        <f t="shared" si="5"/>
        <v>0.23879855598508781</v>
      </c>
      <c r="H49" s="7">
        <f t="shared" si="6"/>
        <v>0.90584393228475046</v>
      </c>
    </row>
    <row r="50" spans="1:8" x14ac:dyDescent="0.25">
      <c r="A50" s="5" t="s">
        <v>28</v>
      </c>
      <c r="B50" s="11" t="s">
        <v>29</v>
      </c>
      <c r="C50" s="12">
        <v>20</v>
      </c>
      <c r="D50" s="4">
        <f t="shared" si="0"/>
        <v>96.820000000000007</v>
      </c>
      <c r="E50" s="4">
        <f t="shared" si="1"/>
        <v>221.56884615384615</v>
      </c>
      <c r="F50" s="8">
        <v>225</v>
      </c>
      <c r="G50" s="7">
        <f t="shared" si="4"/>
        <v>0.25877917785581483</v>
      </c>
      <c r="H50" s="7">
        <f t="shared" si="3"/>
        <v>0.93658335054740749</v>
      </c>
    </row>
    <row r="51" spans="1:8" x14ac:dyDescent="0.25">
      <c r="A51" s="5"/>
      <c r="B51" s="11" t="s">
        <v>106</v>
      </c>
      <c r="C51" s="12"/>
      <c r="D51" s="4"/>
      <c r="E51" s="4"/>
      <c r="F51" s="8">
        <v>135</v>
      </c>
      <c r="G51" s="7"/>
      <c r="H51" s="7"/>
    </row>
    <row r="52" spans="1:8" x14ac:dyDescent="0.25">
      <c r="B52" s="16" t="s">
        <v>101</v>
      </c>
      <c r="F52" s="8">
        <v>60</v>
      </c>
    </row>
    <row r="53" spans="1:8" x14ac:dyDescent="0.25">
      <c r="B53" s="3" t="s">
        <v>102</v>
      </c>
      <c r="F53" s="8">
        <v>345</v>
      </c>
    </row>
    <row r="54" spans="1:8" x14ac:dyDescent="0.25">
      <c r="B54" s="3" t="s">
        <v>103</v>
      </c>
      <c r="F54" s="8" t="s">
        <v>104</v>
      </c>
    </row>
    <row r="55" spans="1:8" x14ac:dyDescent="0.25">
      <c r="B55" s="3" t="s">
        <v>105</v>
      </c>
      <c r="F55" s="8" t="s">
        <v>104</v>
      </c>
    </row>
    <row r="56" spans="1:8" x14ac:dyDescent="0.25">
      <c r="B56" s="3" t="s">
        <v>107</v>
      </c>
      <c r="F56" s="8" t="s">
        <v>104</v>
      </c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 x14ac:dyDescent="0.25"/>
  <sheetData/>
  <phoneticPr fontId="2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 x14ac:dyDescent="0.25"/>
  <sheetData/>
  <phoneticPr fontId="2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Yorck Eysel (NB)</dc:creator>
  <cp:lastModifiedBy>Bancila Andrei</cp:lastModifiedBy>
  <dcterms:created xsi:type="dcterms:W3CDTF">2013-01-30T08:55:49Z</dcterms:created>
  <dcterms:modified xsi:type="dcterms:W3CDTF">2020-03-15T07:51:29Z</dcterms:modified>
</cp:coreProperties>
</file>