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Fisiere de robotizat\Liste de preturi\"/>
    </mc:Choice>
  </mc:AlternateContent>
  <xr:revisionPtr revIDLastSave="0" documentId="8_{7CBE2AA0-6D76-4764-9DCC-96D3CAAECA56}" xr6:coauthVersionLast="44" xr6:coauthVersionMax="44" xr10:uidLastSave="{00000000-0000-0000-0000-000000000000}"/>
  <bookViews>
    <workbookView xWindow="-15870" yWindow="375" windowWidth="15000" windowHeight="224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20" i="1"/>
  <c r="D20" i="1"/>
  <c r="E5" i="1"/>
  <c r="F5" i="1"/>
  <c r="D5" i="1"/>
  <c r="D4" i="1"/>
  <c r="F60" i="1"/>
  <c r="F61" i="1"/>
  <c r="F16" i="1"/>
  <c r="F11" i="1"/>
  <c r="F17" i="1"/>
  <c r="F21" i="1"/>
  <c r="F13" i="1"/>
  <c r="F2" i="1"/>
  <c r="F7" i="1"/>
  <c r="F8" i="1"/>
  <c r="F9" i="1"/>
  <c r="F18" i="1"/>
  <c r="F19" i="1"/>
  <c r="F22" i="1"/>
  <c r="F23" i="1"/>
  <c r="F24" i="1"/>
  <c r="F10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D57" i="1"/>
  <c r="E57" i="1" s="1"/>
  <c r="D15" i="1"/>
  <c r="E15" i="1" s="1"/>
  <c r="E16" i="1"/>
  <c r="E11" i="1"/>
  <c r="E17" i="1"/>
  <c r="E21" i="1"/>
  <c r="E13" i="1"/>
  <c r="E2" i="1"/>
  <c r="E7" i="1"/>
  <c r="E8" i="1"/>
  <c r="E9" i="1"/>
  <c r="E18" i="1"/>
  <c r="E19" i="1"/>
  <c r="E22" i="1"/>
  <c r="E23" i="1"/>
  <c r="E24" i="1"/>
  <c r="E10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D14" i="1"/>
  <c r="E14" i="1" s="1"/>
  <c r="F57" i="1" l="1"/>
  <c r="F14" i="1"/>
  <c r="F15" i="1"/>
  <c r="D12" i="1"/>
  <c r="D3" i="1"/>
  <c r="D6" i="1"/>
  <c r="E35" i="1"/>
  <c r="E4" i="1" l="1"/>
  <c r="F4" i="1"/>
  <c r="F6" i="1"/>
  <c r="E6" i="1"/>
  <c r="E3" i="1"/>
  <c r="F3" i="1"/>
  <c r="F12" i="1"/>
  <c r="E12" i="1"/>
</calcChain>
</file>

<file path=xl/sharedStrings.xml><?xml version="1.0" encoding="utf-8"?>
<sst xmlns="http://schemas.openxmlformats.org/spreadsheetml/2006/main" count="150" uniqueCount="92">
  <si>
    <t>Acoustic Sounds</t>
  </si>
  <si>
    <t>single LP, low price</t>
  </si>
  <si>
    <t>AS01</t>
  </si>
  <si>
    <t>single LP, mid price</t>
  </si>
  <si>
    <t>AS1B</t>
  </si>
  <si>
    <t>single LP, high price</t>
  </si>
  <si>
    <t>double LP, low price</t>
  </si>
  <si>
    <t>AS2A</t>
  </si>
  <si>
    <t>45rpm set</t>
  </si>
  <si>
    <t>AS45</t>
  </si>
  <si>
    <t>Berliner Meister Schallplatten</t>
  </si>
  <si>
    <t>single LP</t>
  </si>
  <si>
    <t>BM01</t>
  </si>
  <si>
    <t>3-LP set</t>
  </si>
  <si>
    <t>double LP</t>
  </si>
  <si>
    <t>ORG Music</t>
  </si>
  <si>
    <t>OM45</t>
  </si>
  <si>
    <t>OM01</t>
  </si>
  <si>
    <t>Pure Pleasure</t>
  </si>
  <si>
    <t>PP01</t>
  </si>
  <si>
    <t>DV02</t>
  </si>
  <si>
    <t>PP03</t>
  </si>
  <si>
    <t>7-LP set</t>
  </si>
  <si>
    <t>PP07</t>
  </si>
  <si>
    <t>Sam Records</t>
  </si>
  <si>
    <t>SR01</t>
  </si>
  <si>
    <t>Speakers Corner Records</t>
  </si>
  <si>
    <t>SC01</t>
  </si>
  <si>
    <t>SC02</t>
  </si>
  <si>
    <t>SC03</t>
  </si>
  <si>
    <t>Tacet</t>
  </si>
  <si>
    <t>TT01</t>
  </si>
  <si>
    <t>Cod producator</t>
  </si>
  <si>
    <t>Format</t>
  </si>
  <si>
    <t>Cod pret</t>
  </si>
  <si>
    <t>CL01</t>
  </si>
  <si>
    <t>Pret euro</t>
  </si>
  <si>
    <t>OM1B</t>
  </si>
  <si>
    <t>Analogphonic</t>
  </si>
  <si>
    <t>double LP box</t>
  </si>
  <si>
    <t>CL02</t>
  </si>
  <si>
    <t>CL2B</t>
  </si>
  <si>
    <t>CL3B</t>
  </si>
  <si>
    <t>Khiov Music</t>
  </si>
  <si>
    <t>KM01</t>
  </si>
  <si>
    <t>KM02</t>
  </si>
  <si>
    <t>3x single LP, low price</t>
  </si>
  <si>
    <t>3x AS01</t>
  </si>
  <si>
    <t>AS03</t>
  </si>
  <si>
    <t>45rpm set, high price</t>
  </si>
  <si>
    <t>AS02</t>
  </si>
  <si>
    <t>SWR single LP</t>
  </si>
  <si>
    <t>CL1B</t>
  </si>
  <si>
    <t>ASM1</t>
  </si>
  <si>
    <t>LP Set</t>
  </si>
  <si>
    <t>Analog Spark</t>
  </si>
  <si>
    <t>SK1A</t>
  </si>
  <si>
    <t>SK1B</t>
  </si>
  <si>
    <t>SK1C</t>
  </si>
  <si>
    <t>SK2A</t>
  </si>
  <si>
    <t>triple LP</t>
  </si>
  <si>
    <t>SK3A</t>
  </si>
  <si>
    <t>ASHQ</t>
  </si>
  <si>
    <t>UHQR Set</t>
  </si>
  <si>
    <t>Retail</t>
  </si>
  <si>
    <t>SC01 -50%</t>
  </si>
  <si>
    <t>SC02 -50%</t>
  </si>
  <si>
    <t>20x ASM1</t>
  </si>
  <si>
    <t>30x ASM1</t>
  </si>
  <si>
    <t>14x ASM1</t>
  </si>
  <si>
    <t>5x AS1B</t>
  </si>
  <si>
    <t>9x AS01</t>
  </si>
  <si>
    <t>AS1B -25%</t>
  </si>
  <si>
    <t>2x ASM1</t>
  </si>
  <si>
    <t>AS02 -25%</t>
  </si>
  <si>
    <t>8x ASM1</t>
  </si>
  <si>
    <t>4x ASM1</t>
  </si>
  <si>
    <t>2x AS01</t>
  </si>
  <si>
    <t>OM1B -25%</t>
  </si>
  <si>
    <t>PP01 -50%</t>
  </si>
  <si>
    <t>DV02 -50%</t>
  </si>
  <si>
    <t>PP01 -25%</t>
  </si>
  <si>
    <t>SR01 -15%</t>
  </si>
  <si>
    <t>SK1A -25%</t>
  </si>
  <si>
    <t>Promotii</t>
  </si>
  <si>
    <t>no code</t>
  </si>
  <si>
    <t>2x SR01</t>
  </si>
  <si>
    <t>CL5B</t>
  </si>
  <si>
    <t>TT1B</t>
  </si>
  <si>
    <t>13x asm1</t>
  </si>
  <si>
    <t>4x AS01</t>
  </si>
  <si>
    <t>2x AS1B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</si>
</sst>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7" x14ac:knownFonts="1">
    <font>
      <sz val="11"/>
      <color theme="1"/>
      <name val="Calibri"/>
      <family val="2"/>
      <charset val="238"/>
      <scheme val="minor"/>
    </font>
    <font>
      <sz val="10"/>
      <color rgb="FF000000"/>
      <name val="Verdana"/>
      <family val="2"/>
      <charset val="238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8"/>
      <color rgb="FF000000"/>
      <name val="Arial"/>
      <family val="2"/>
      <charset val="238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2" fontId="2" fillId="0" borderId="0" xfId="0" applyNumberFormat="1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zoomScaleNormal="100" workbookViewId="0">
      <selection activeCell="F1" sqref="A1:F1048576"/>
    </sheetView>
  </sheetViews>
  <sheetFormatPr defaultRowHeight="12.75" x14ac:dyDescent="0.2"/>
  <cols>
    <col min="1" max="1" width="29" style="2" bestFit="1" customWidth="1"/>
    <col min="2" max="2" width="23" style="2" bestFit="1" customWidth="1"/>
    <col min="3" max="3" width="12.140625" style="3" bestFit="1" customWidth="1"/>
    <col min="4" max="4" width="10.140625" style="3" customWidth="1"/>
    <col min="5" max="5" width="9.140625" style="2"/>
    <col min="6" max="6" width="11.7109375" style="3" bestFit="1" customWidth="1"/>
    <col min="7" max="8" width="9.140625" style="2"/>
    <col min="9" max="9" width="5.28515625" style="2" bestFit="1" customWidth="1"/>
    <col min="10" max="10" width="4.85546875" style="2" bestFit="1" customWidth="1"/>
    <col min="11" max="16384" width="9.140625" style="2"/>
  </cols>
  <sheetData>
    <row r="1" spans="1:11" x14ac:dyDescent="0.2">
      <c r="A1" s="4" t="s">
        <v>32</v>
      </c>
      <c r="B1" s="4" t="s">
        <v>33</v>
      </c>
      <c r="C1" s="4" t="s">
        <v>34</v>
      </c>
      <c r="D1" s="4" t="s">
        <v>36</v>
      </c>
      <c r="F1" s="4" t="s">
        <v>64</v>
      </c>
    </row>
    <row r="2" spans="1:11" x14ac:dyDescent="0.2">
      <c r="A2" s="1" t="s">
        <v>0</v>
      </c>
      <c r="B2" s="2" t="s">
        <v>1</v>
      </c>
      <c r="C2" s="3" t="s">
        <v>2</v>
      </c>
      <c r="D2" s="5">
        <v>20.54</v>
      </c>
      <c r="E2" s="8">
        <f>D2*4.95</f>
        <v>101.673</v>
      </c>
      <c r="F2" s="5">
        <f>MROUND(D2*10,5)</f>
        <v>205</v>
      </c>
    </row>
    <row r="3" spans="1:11" x14ac:dyDescent="0.2">
      <c r="A3" s="1" t="s">
        <v>0</v>
      </c>
      <c r="C3" s="3" t="s">
        <v>77</v>
      </c>
      <c r="D3" s="3">
        <f>2*D2</f>
        <v>41.08</v>
      </c>
      <c r="E3" s="8">
        <f>D3*4.95</f>
        <v>203.346</v>
      </c>
      <c r="F3" s="5">
        <f>MROUND(D3*10,5)</f>
        <v>410</v>
      </c>
    </row>
    <row r="4" spans="1:11" x14ac:dyDescent="0.2">
      <c r="A4" s="1" t="s">
        <v>0</v>
      </c>
      <c r="B4" s="2" t="s">
        <v>46</v>
      </c>
      <c r="C4" s="3" t="s">
        <v>47</v>
      </c>
      <c r="D4" s="5">
        <f>3*D2</f>
        <v>61.62</v>
      </c>
      <c r="E4" s="8">
        <f>D4*4.95</f>
        <v>305.01900000000001</v>
      </c>
      <c r="F4" s="5">
        <f>MROUND(D4*10,5)</f>
        <v>615</v>
      </c>
    </row>
    <row r="5" spans="1:11" ht="15" x14ac:dyDescent="0.2">
      <c r="A5" s="1"/>
      <c r="C5" s="16" t="s">
        <v>90</v>
      </c>
      <c r="D5" s="5">
        <f>4*D2</f>
        <v>82.16</v>
      </c>
      <c r="E5" s="8">
        <f>D5*4.95</f>
        <v>406.69200000000001</v>
      </c>
      <c r="F5" s="5">
        <f>MROUND(D5*10,5)</f>
        <v>820</v>
      </c>
    </row>
    <row r="6" spans="1:11" x14ac:dyDescent="0.2">
      <c r="A6" s="1" t="s">
        <v>0</v>
      </c>
      <c r="C6" s="3" t="s">
        <v>71</v>
      </c>
      <c r="D6" s="3">
        <f>9*D2</f>
        <v>184.85999999999999</v>
      </c>
      <c r="E6" s="8">
        <f>D6*4.95</f>
        <v>915.05700000000002</v>
      </c>
      <c r="F6" s="5">
        <f>MROUND(D6*10,5)</f>
        <v>1850</v>
      </c>
      <c r="J6" s="9"/>
      <c r="K6" s="10"/>
    </row>
    <row r="7" spans="1:11" x14ac:dyDescent="0.2">
      <c r="A7" s="1" t="s">
        <v>0</v>
      </c>
      <c r="B7" s="2" t="s">
        <v>49</v>
      </c>
      <c r="C7" s="3" t="s">
        <v>50</v>
      </c>
      <c r="D7" s="5">
        <v>41.07</v>
      </c>
      <c r="E7" s="8">
        <f>D7*4.95</f>
        <v>203.29650000000001</v>
      </c>
      <c r="F7" s="5">
        <f>MROUND(D7*10,5)</f>
        <v>410</v>
      </c>
      <c r="J7" s="11"/>
      <c r="K7" s="12"/>
    </row>
    <row r="8" spans="1:11" x14ac:dyDescent="0.2">
      <c r="A8" s="2" t="s">
        <v>84</v>
      </c>
      <c r="C8" s="3" t="s">
        <v>74</v>
      </c>
      <c r="D8" s="3">
        <v>30.8</v>
      </c>
      <c r="E8" s="8">
        <f>D8*4.95</f>
        <v>152.46</v>
      </c>
      <c r="F8" s="5">
        <f>MROUND(D8*10,5)</f>
        <v>310</v>
      </c>
      <c r="J8" s="11"/>
      <c r="K8" s="12"/>
    </row>
    <row r="9" spans="1:11" x14ac:dyDescent="0.2">
      <c r="A9" s="1" t="s">
        <v>0</v>
      </c>
      <c r="B9" s="2" t="s">
        <v>1</v>
      </c>
      <c r="C9" s="3" t="s">
        <v>48</v>
      </c>
      <c r="D9" s="5">
        <v>52.63</v>
      </c>
      <c r="E9" s="8">
        <f>D9*4.95</f>
        <v>260.51850000000002</v>
      </c>
      <c r="F9" s="5">
        <f>MROUND(D9*10,5)</f>
        <v>525</v>
      </c>
      <c r="J9" s="13"/>
      <c r="K9" s="14"/>
    </row>
    <row r="10" spans="1:11" x14ac:dyDescent="0.2">
      <c r="A10" s="1" t="s">
        <v>0</v>
      </c>
      <c r="B10" s="2" t="s">
        <v>54</v>
      </c>
      <c r="C10" s="3" t="s">
        <v>53</v>
      </c>
      <c r="D10" s="5">
        <v>14.15</v>
      </c>
      <c r="E10" s="8">
        <f>D10*4.95</f>
        <v>70.042500000000004</v>
      </c>
      <c r="F10" s="5">
        <f>MROUND(D10*10,5)</f>
        <v>140</v>
      </c>
      <c r="J10" s="11"/>
      <c r="K10" s="12"/>
    </row>
    <row r="11" spans="1:11" x14ac:dyDescent="0.2">
      <c r="C11" s="3" t="s">
        <v>73</v>
      </c>
      <c r="D11" s="3">
        <v>28.3</v>
      </c>
      <c r="E11" s="8">
        <f>D11*4.95</f>
        <v>140.08500000000001</v>
      </c>
      <c r="F11" s="5">
        <f>MROUND(D11*10,5)</f>
        <v>285</v>
      </c>
      <c r="J11" s="9"/>
      <c r="K11" s="10"/>
    </row>
    <row r="12" spans="1:11" x14ac:dyDescent="0.2">
      <c r="A12" s="2" t="s">
        <v>84</v>
      </c>
      <c r="C12" s="3" t="s">
        <v>76</v>
      </c>
      <c r="D12" s="3">
        <f>3*D2</f>
        <v>61.62</v>
      </c>
      <c r="E12" s="8">
        <f>D12*4.95</f>
        <v>305.01900000000001</v>
      </c>
      <c r="F12" s="5">
        <f>MROUND(D12*10,5)</f>
        <v>615</v>
      </c>
      <c r="J12" s="9"/>
      <c r="K12" s="10"/>
    </row>
    <row r="13" spans="1:11" x14ac:dyDescent="0.2">
      <c r="A13" s="2" t="s">
        <v>84</v>
      </c>
      <c r="C13" s="3" t="s">
        <v>75</v>
      </c>
      <c r="D13" s="3">
        <v>113.2</v>
      </c>
      <c r="E13" s="8">
        <f>D13*4.95</f>
        <v>560.34</v>
      </c>
      <c r="F13" s="5">
        <f>MROUND(D13*10,5)</f>
        <v>1130</v>
      </c>
      <c r="J13" s="9"/>
      <c r="K13" s="10"/>
    </row>
    <row r="14" spans="1:11" x14ac:dyDescent="0.2">
      <c r="C14" s="3" t="s">
        <v>89</v>
      </c>
      <c r="D14" s="3">
        <f>14.15*13</f>
        <v>183.95000000000002</v>
      </c>
      <c r="E14" s="8">
        <f t="shared" ref="E14:E61" si="0">D14*4.95</f>
        <v>910.55250000000012</v>
      </c>
      <c r="F14" s="5">
        <f t="shared" ref="F14:F61" si="1">MROUND(D14*10,5)</f>
        <v>1840</v>
      </c>
      <c r="J14" s="9"/>
      <c r="K14" s="10"/>
    </row>
    <row r="15" spans="1:11" x14ac:dyDescent="0.2">
      <c r="C15" s="3" t="s">
        <v>69</v>
      </c>
      <c r="D15" s="3">
        <f>D10*14</f>
        <v>198.1</v>
      </c>
      <c r="E15" s="8">
        <f>D15*4.95</f>
        <v>980.59500000000003</v>
      </c>
      <c r="F15" s="5">
        <f>MROUND(D15*10,5)</f>
        <v>1980</v>
      </c>
      <c r="J15" s="9"/>
      <c r="K15" s="10"/>
    </row>
    <row r="16" spans="1:11" x14ac:dyDescent="0.2">
      <c r="A16" s="2" t="s">
        <v>84</v>
      </c>
      <c r="C16" s="3" t="s">
        <v>67</v>
      </c>
      <c r="D16" s="3">
        <v>283</v>
      </c>
      <c r="E16" s="8">
        <f t="shared" si="0"/>
        <v>1400.8500000000001</v>
      </c>
      <c r="F16" s="5">
        <f t="shared" si="1"/>
        <v>2830</v>
      </c>
      <c r="J16" s="9"/>
      <c r="K16" s="10"/>
    </row>
    <row r="17" spans="1:11" x14ac:dyDescent="0.2">
      <c r="A17" s="2" t="s">
        <v>84</v>
      </c>
      <c r="C17" s="3" t="s">
        <v>68</v>
      </c>
      <c r="D17" s="3">
        <v>424.5</v>
      </c>
      <c r="E17" s="8">
        <f>D17*4.95</f>
        <v>2101.2750000000001</v>
      </c>
      <c r="F17" s="5">
        <f>MROUND(D17*10,5)</f>
        <v>4245</v>
      </c>
    </row>
    <row r="18" spans="1:11" x14ac:dyDescent="0.2">
      <c r="A18" s="1" t="s">
        <v>0</v>
      </c>
      <c r="B18" s="2" t="s">
        <v>3</v>
      </c>
      <c r="C18" s="3" t="s">
        <v>4</v>
      </c>
      <c r="D18" s="5">
        <v>24.61</v>
      </c>
      <c r="E18" s="8">
        <f t="shared" si="0"/>
        <v>121.81950000000001</v>
      </c>
      <c r="F18" s="5">
        <f t="shared" si="1"/>
        <v>245</v>
      </c>
      <c r="J18" s="9"/>
      <c r="K18" s="10"/>
    </row>
    <row r="19" spans="1:11" x14ac:dyDescent="0.2">
      <c r="A19" s="2" t="s">
        <v>84</v>
      </c>
      <c r="C19" s="3" t="s">
        <v>72</v>
      </c>
      <c r="D19" s="3">
        <v>18.46</v>
      </c>
      <c r="E19" s="8">
        <f t="shared" si="0"/>
        <v>91.37700000000001</v>
      </c>
      <c r="F19" s="5">
        <f t="shared" si="1"/>
        <v>185</v>
      </c>
      <c r="J19" s="9"/>
      <c r="K19" s="10"/>
    </row>
    <row r="20" spans="1:11" ht="15" x14ac:dyDescent="0.2">
      <c r="C20" s="15" t="s">
        <v>91</v>
      </c>
      <c r="D20" s="3">
        <f>2*D18</f>
        <v>49.22</v>
      </c>
      <c r="E20" s="8">
        <f t="shared" si="0"/>
        <v>243.63900000000001</v>
      </c>
      <c r="F20" s="5">
        <f t="shared" ref="F20" si="2">MROUND(D20*10,5)</f>
        <v>490</v>
      </c>
      <c r="J20" s="9"/>
      <c r="K20" s="10"/>
    </row>
    <row r="21" spans="1:11" x14ac:dyDescent="0.2">
      <c r="A21" s="2" t="s">
        <v>84</v>
      </c>
      <c r="C21" s="3" t="s">
        <v>70</v>
      </c>
      <c r="D21" s="3">
        <v>123.05</v>
      </c>
      <c r="E21" s="8">
        <f>D21*4.95</f>
        <v>609.09749999999997</v>
      </c>
      <c r="F21" s="5">
        <f>MROUND(D21*10,5)</f>
        <v>1230</v>
      </c>
      <c r="J21" s="9"/>
      <c r="K21" s="10"/>
    </row>
    <row r="22" spans="1:11" x14ac:dyDescent="0.2">
      <c r="A22" s="1" t="s">
        <v>0</v>
      </c>
      <c r="B22" s="2" t="s">
        <v>6</v>
      </c>
      <c r="C22" s="3" t="s">
        <v>7</v>
      </c>
      <c r="D22" s="5">
        <v>31.54</v>
      </c>
      <c r="E22" s="8">
        <f t="shared" si="0"/>
        <v>156.12299999999999</v>
      </c>
      <c r="F22" s="5">
        <f t="shared" si="1"/>
        <v>315</v>
      </c>
      <c r="J22" s="9"/>
      <c r="K22" s="10"/>
    </row>
    <row r="23" spans="1:11" x14ac:dyDescent="0.2">
      <c r="A23" s="1" t="s">
        <v>0</v>
      </c>
      <c r="B23" s="2" t="s">
        <v>8</v>
      </c>
      <c r="C23" s="3" t="s">
        <v>9</v>
      </c>
      <c r="D23" s="5">
        <v>37.28</v>
      </c>
      <c r="E23" s="8">
        <f t="shared" si="0"/>
        <v>184.536</v>
      </c>
      <c r="F23" s="5">
        <f t="shared" si="1"/>
        <v>375</v>
      </c>
      <c r="J23" s="9"/>
      <c r="K23" s="10"/>
    </row>
    <row r="24" spans="1:11" x14ac:dyDescent="0.2">
      <c r="A24" s="1" t="s">
        <v>0</v>
      </c>
      <c r="B24" s="2" t="s">
        <v>63</v>
      </c>
      <c r="C24" s="3" t="s">
        <v>62</v>
      </c>
      <c r="D24" s="5">
        <v>87.88</v>
      </c>
      <c r="E24" s="8">
        <f t="shared" si="0"/>
        <v>435.00599999999997</v>
      </c>
      <c r="F24" s="5">
        <f t="shared" si="1"/>
        <v>880</v>
      </c>
    </row>
    <row r="25" spans="1:11" x14ac:dyDescent="0.2">
      <c r="A25" s="1" t="s">
        <v>10</v>
      </c>
      <c r="B25" s="2" t="s">
        <v>11</v>
      </c>
      <c r="C25" s="3" t="s">
        <v>12</v>
      </c>
      <c r="D25" s="5">
        <v>16.5</v>
      </c>
      <c r="E25" s="8">
        <f t="shared" si="0"/>
        <v>81.674999999999997</v>
      </c>
      <c r="F25" s="5">
        <f t="shared" si="1"/>
        <v>165</v>
      </c>
    </row>
    <row r="26" spans="1:11" x14ac:dyDescent="0.2">
      <c r="A26" s="1" t="s">
        <v>38</v>
      </c>
      <c r="B26" s="2" t="s">
        <v>11</v>
      </c>
      <c r="C26" s="3" t="s">
        <v>35</v>
      </c>
      <c r="D26" s="5">
        <v>20.260000000000002</v>
      </c>
      <c r="E26" s="8">
        <f t="shared" si="0"/>
        <v>100.28700000000001</v>
      </c>
      <c r="F26" s="5">
        <f t="shared" si="1"/>
        <v>205</v>
      </c>
    </row>
    <row r="27" spans="1:11" x14ac:dyDescent="0.2">
      <c r="A27" s="1" t="s">
        <v>38</v>
      </c>
      <c r="B27" s="2" t="s">
        <v>14</v>
      </c>
      <c r="C27" s="3" t="s">
        <v>40</v>
      </c>
      <c r="D27" s="5">
        <v>28.58</v>
      </c>
      <c r="E27" s="8">
        <f t="shared" si="0"/>
        <v>141.471</v>
      </c>
      <c r="F27" s="5">
        <f t="shared" si="1"/>
        <v>285</v>
      </c>
    </row>
    <row r="28" spans="1:11" x14ac:dyDescent="0.2">
      <c r="A28" s="1" t="s">
        <v>38</v>
      </c>
      <c r="B28" s="2" t="s">
        <v>51</v>
      </c>
      <c r="C28" s="3" t="s">
        <v>52</v>
      </c>
      <c r="D28" s="5">
        <v>22.29</v>
      </c>
      <c r="E28" s="8">
        <f t="shared" si="0"/>
        <v>110.3355</v>
      </c>
      <c r="F28" s="5">
        <f t="shared" si="1"/>
        <v>225</v>
      </c>
    </row>
    <row r="29" spans="1:11" x14ac:dyDescent="0.2">
      <c r="A29" s="1" t="s">
        <v>38</v>
      </c>
      <c r="B29" s="2" t="s">
        <v>39</v>
      </c>
      <c r="C29" s="3" t="s">
        <v>41</v>
      </c>
      <c r="D29" s="5">
        <v>37</v>
      </c>
      <c r="E29" s="8">
        <f t="shared" si="0"/>
        <v>183.15</v>
      </c>
      <c r="F29" s="5">
        <f t="shared" si="1"/>
        <v>370</v>
      </c>
    </row>
    <row r="30" spans="1:11" x14ac:dyDescent="0.2">
      <c r="A30" s="1" t="s">
        <v>38</v>
      </c>
      <c r="B30" s="2" t="s">
        <v>13</v>
      </c>
      <c r="C30" s="3" t="s">
        <v>42</v>
      </c>
      <c r="D30" s="5">
        <v>48.56</v>
      </c>
      <c r="E30" s="8">
        <f t="shared" si="0"/>
        <v>240.37200000000001</v>
      </c>
      <c r="F30" s="5">
        <f t="shared" si="1"/>
        <v>485</v>
      </c>
    </row>
    <row r="31" spans="1:11" x14ac:dyDescent="0.2">
      <c r="A31" s="1" t="s">
        <v>18</v>
      </c>
      <c r="B31" s="2" t="s">
        <v>14</v>
      </c>
      <c r="C31" s="3" t="s">
        <v>20</v>
      </c>
      <c r="D31" s="5">
        <v>22.32</v>
      </c>
      <c r="E31" s="8">
        <f t="shared" si="0"/>
        <v>110.48400000000001</v>
      </c>
      <c r="F31" s="5">
        <f t="shared" si="1"/>
        <v>225</v>
      </c>
    </row>
    <row r="32" spans="1:11" x14ac:dyDescent="0.2">
      <c r="A32" s="2" t="s">
        <v>84</v>
      </c>
      <c r="C32" s="3" t="s">
        <v>80</v>
      </c>
      <c r="D32" s="3">
        <v>11.16</v>
      </c>
      <c r="E32" s="8">
        <f t="shared" si="0"/>
        <v>55.242000000000004</v>
      </c>
      <c r="F32" s="5">
        <f t="shared" si="1"/>
        <v>110</v>
      </c>
    </row>
    <row r="33" spans="1:7" x14ac:dyDescent="0.2">
      <c r="A33" s="1" t="s">
        <v>43</v>
      </c>
      <c r="B33" s="2" t="s">
        <v>11</v>
      </c>
      <c r="C33" s="3" t="s">
        <v>44</v>
      </c>
      <c r="D33" s="5">
        <v>24.88</v>
      </c>
      <c r="E33" s="8">
        <f t="shared" si="0"/>
        <v>123.15600000000001</v>
      </c>
      <c r="F33" s="5">
        <f t="shared" si="1"/>
        <v>250</v>
      </c>
    </row>
    <row r="34" spans="1:7" x14ac:dyDescent="0.2">
      <c r="A34" s="1" t="s">
        <v>43</v>
      </c>
      <c r="B34" s="2" t="s">
        <v>14</v>
      </c>
      <c r="C34" s="3" t="s">
        <v>45</v>
      </c>
      <c r="D34" s="5">
        <v>33.21</v>
      </c>
      <c r="E34" s="8">
        <f t="shared" si="0"/>
        <v>164.3895</v>
      </c>
      <c r="F34" s="5">
        <f t="shared" si="1"/>
        <v>330</v>
      </c>
    </row>
    <row r="35" spans="1:7" x14ac:dyDescent="0.2">
      <c r="A35" s="6"/>
      <c r="C35" s="3" t="s">
        <v>85</v>
      </c>
      <c r="D35" s="3">
        <v>26.82</v>
      </c>
      <c r="E35" s="8">
        <f t="shared" si="0"/>
        <v>132.75900000000001</v>
      </c>
      <c r="F35" s="5">
        <f t="shared" si="1"/>
        <v>270</v>
      </c>
    </row>
    <row r="36" spans="1:7" x14ac:dyDescent="0.2">
      <c r="A36" s="1" t="s">
        <v>15</v>
      </c>
      <c r="B36" s="2" t="s">
        <v>11</v>
      </c>
      <c r="C36" s="3" t="s">
        <v>17</v>
      </c>
      <c r="D36" s="5">
        <v>21.09</v>
      </c>
      <c r="E36" s="8">
        <f t="shared" si="0"/>
        <v>104.3955</v>
      </c>
      <c r="F36" s="5">
        <f t="shared" si="1"/>
        <v>210</v>
      </c>
    </row>
    <row r="37" spans="1:7" x14ac:dyDescent="0.2">
      <c r="A37" s="1" t="s">
        <v>15</v>
      </c>
      <c r="B37" s="2" t="s">
        <v>11</v>
      </c>
      <c r="C37" s="3" t="s">
        <v>37</v>
      </c>
      <c r="D37" s="5">
        <v>17.670000000000002</v>
      </c>
      <c r="E37" s="8">
        <f t="shared" si="0"/>
        <v>87.466500000000011</v>
      </c>
      <c r="F37" s="5">
        <f t="shared" si="1"/>
        <v>175</v>
      </c>
    </row>
    <row r="38" spans="1:7" x14ac:dyDescent="0.2">
      <c r="A38" s="2" t="s">
        <v>84</v>
      </c>
      <c r="C38" s="3" t="s">
        <v>78</v>
      </c>
      <c r="D38" s="3">
        <v>13.25</v>
      </c>
      <c r="E38" s="8">
        <f t="shared" si="0"/>
        <v>65.587500000000006</v>
      </c>
      <c r="F38" s="5">
        <f t="shared" si="1"/>
        <v>135</v>
      </c>
    </row>
    <row r="39" spans="1:7" x14ac:dyDescent="0.2">
      <c r="A39" s="1" t="s">
        <v>15</v>
      </c>
      <c r="B39" s="2" t="s">
        <v>8</v>
      </c>
      <c r="C39" s="3" t="s">
        <v>16</v>
      </c>
      <c r="D39" s="5">
        <v>34.97</v>
      </c>
      <c r="E39" s="8">
        <f t="shared" si="0"/>
        <v>173.10149999999999</v>
      </c>
      <c r="F39" s="5">
        <f t="shared" si="1"/>
        <v>350</v>
      </c>
    </row>
    <row r="40" spans="1:7" x14ac:dyDescent="0.2">
      <c r="A40" s="1" t="s">
        <v>18</v>
      </c>
      <c r="B40" s="2" t="s">
        <v>11</v>
      </c>
      <c r="C40" s="3" t="s">
        <v>19</v>
      </c>
      <c r="D40" s="5">
        <v>15.53</v>
      </c>
      <c r="E40" s="8">
        <f t="shared" si="0"/>
        <v>76.873499999999993</v>
      </c>
      <c r="F40" s="5">
        <f t="shared" si="1"/>
        <v>155</v>
      </c>
    </row>
    <row r="41" spans="1:7" x14ac:dyDescent="0.2">
      <c r="A41" s="2" t="s">
        <v>84</v>
      </c>
      <c r="C41" s="3" t="s">
        <v>81</v>
      </c>
      <c r="D41" s="3">
        <v>11.65</v>
      </c>
      <c r="E41" s="8">
        <f t="shared" si="0"/>
        <v>57.667500000000004</v>
      </c>
      <c r="F41" s="5">
        <f t="shared" si="1"/>
        <v>115</v>
      </c>
    </row>
    <row r="42" spans="1:7" x14ac:dyDescent="0.2">
      <c r="A42" s="2" t="s">
        <v>84</v>
      </c>
      <c r="C42" s="3" t="s">
        <v>79</v>
      </c>
      <c r="D42" s="3">
        <v>7.76</v>
      </c>
      <c r="E42" s="8">
        <f t="shared" si="0"/>
        <v>38.411999999999999</v>
      </c>
      <c r="F42" s="5">
        <f t="shared" si="1"/>
        <v>80</v>
      </c>
      <c r="G42" s="3"/>
    </row>
    <row r="43" spans="1:7" x14ac:dyDescent="0.2">
      <c r="A43" s="1" t="s">
        <v>18</v>
      </c>
      <c r="B43" s="2" t="s">
        <v>13</v>
      </c>
      <c r="C43" s="3" t="s">
        <v>21</v>
      </c>
      <c r="D43" s="5">
        <v>40.770000000000003</v>
      </c>
      <c r="E43" s="8">
        <f t="shared" si="0"/>
        <v>201.81150000000002</v>
      </c>
      <c r="F43" s="5">
        <f t="shared" si="1"/>
        <v>410</v>
      </c>
    </row>
    <row r="44" spans="1:7" x14ac:dyDescent="0.2">
      <c r="A44" s="1" t="s">
        <v>18</v>
      </c>
      <c r="B44" s="2" t="s">
        <v>22</v>
      </c>
      <c r="C44" s="3" t="s">
        <v>23</v>
      </c>
      <c r="D44" s="5">
        <v>93.87</v>
      </c>
      <c r="E44" s="8">
        <f t="shared" si="0"/>
        <v>464.65650000000005</v>
      </c>
      <c r="F44" s="5">
        <f t="shared" si="1"/>
        <v>940</v>
      </c>
      <c r="G44" s="3"/>
    </row>
    <row r="45" spans="1:7" x14ac:dyDescent="0.2">
      <c r="A45" s="1" t="s">
        <v>26</v>
      </c>
      <c r="B45" s="2" t="s">
        <v>11</v>
      </c>
      <c r="C45" s="3" t="s">
        <v>27</v>
      </c>
      <c r="D45" s="5">
        <v>13.2</v>
      </c>
      <c r="E45" s="8">
        <f t="shared" si="0"/>
        <v>65.34</v>
      </c>
      <c r="F45" s="5">
        <f t="shared" si="1"/>
        <v>130</v>
      </c>
    </row>
    <row r="46" spans="1:7" x14ac:dyDescent="0.2">
      <c r="A46" s="2" t="s">
        <v>84</v>
      </c>
      <c r="C46" s="3" t="s">
        <v>65</v>
      </c>
      <c r="D46" s="3">
        <v>6.6</v>
      </c>
      <c r="E46" s="8">
        <f t="shared" si="0"/>
        <v>32.67</v>
      </c>
      <c r="F46" s="5">
        <f t="shared" si="1"/>
        <v>65</v>
      </c>
    </row>
    <row r="47" spans="1:7" x14ac:dyDescent="0.2">
      <c r="A47" s="1" t="s">
        <v>26</v>
      </c>
      <c r="B47" s="2" t="s">
        <v>14</v>
      </c>
      <c r="C47" s="3" t="s">
        <v>28</v>
      </c>
      <c r="D47" s="5">
        <v>23.57</v>
      </c>
      <c r="E47" s="8">
        <f t="shared" si="0"/>
        <v>116.67150000000001</v>
      </c>
      <c r="F47" s="5">
        <f t="shared" si="1"/>
        <v>235</v>
      </c>
    </row>
    <row r="48" spans="1:7" x14ac:dyDescent="0.2">
      <c r="A48" s="2" t="s">
        <v>84</v>
      </c>
      <c r="C48" s="3" t="s">
        <v>66</v>
      </c>
      <c r="D48" s="3">
        <v>11.78</v>
      </c>
      <c r="E48" s="8">
        <f t="shared" si="0"/>
        <v>58.311</v>
      </c>
      <c r="F48" s="5">
        <f t="shared" si="1"/>
        <v>120</v>
      </c>
      <c r="G48" s="3"/>
    </row>
    <row r="49" spans="1:11" x14ac:dyDescent="0.2">
      <c r="A49" s="1" t="s">
        <v>26</v>
      </c>
      <c r="B49" s="2" t="s">
        <v>13</v>
      </c>
      <c r="C49" s="3" t="s">
        <v>29</v>
      </c>
      <c r="D49" s="5">
        <v>34.659999999999997</v>
      </c>
      <c r="E49" s="8">
        <f t="shared" si="0"/>
        <v>171.56699999999998</v>
      </c>
      <c r="F49" s="5">
        <f t="shared" si="1"/>
        <v>345</v>
      </c>
    </row>
    <row r="50" spans="1:11" x14ac:dyDescent="0.2">
      <c r="A50" s="2" t="s">
        <v>55</v>
      </c>
      <c r="B50" s="2" t="s">
        <v>1</v>
      </c>
      <c r="C50" s="3" t="s">
        <v>56</v>
      </c>
      <c r="D50" s="5">
        <v>20.260000000000002</v>
      </c>
      <c r="E50" s="8">
        <f t="shared" si="0"/>
        <v>100.28700000000001</v>
      </c>
      <c r="F50" s="5">
        <f t="shared" si="1"/>
        <v>205</v>
      </c>
      <c r="G50" s="3"/>
    </row>
    <row r="51" spans="1:11" x14ac:dyDescent="0.2">
      <c r="A51" s="2" t="s">
        <v>84</v>
      </c>
      <c r="C51" s="3" t="s">
        <v>83</v>
      </c>
      <c r="D51" s="3">
        <v>15.19</v>
      </c>
      <c r="E51" s="8">
        <f t="shared" si="0"/>
        <v>75.1905</v>
      </c>
      <c r="F51" s="5">
        <f t="shared" si="1"/>
        <v>150</v>
      </c>
    </row>
    <row r="52" spans="1:11" ht="15" x14ac:dyDescent="0.25">
      <c r="A52" t="s">
        <v>55</v>
      </c>
      <c r="B52" s="2" t="s">
        <v>3</v>
      </c>
      <c r="C52" s="3" t="s">
        <v>57</v>
      </c>
      <c r="D52" s="5">
        <v>26.27</v>
      </c>
      <c r="E52" s="8">
        <f t="shared" si="0"/>
        <v>130.03649999999999</v>
      </c>
      <c r="F52" s="5">
        <f t="shared" si="1"/>
        <v>265</v>
      </c>
    </row>
    <row r="53" spans="1:11" x14ac:dyDescent="0.2">
      <c r="A53" s="6" t="s">
        <v>55</v>
      </c>
      <c r="B53" s="2" t="s">
        <v>5</v>
      </c>
      <c r="C53" s="3" t="s">
        <v>58</v>
      </c>
      <c r="D53" s="5">
        <v>27.2</v>
      </c>
      <c r="E53" s="8">
        <f t="shared" si="0"/>
        <v>134.64000000000001</v>
      </c>
      <c r="F53" s="5">
        <f t="shared" si="1"/>
        <v>270</v>
      </c>
    </row>
    <row r="54" spans="1:11" x14ac:dyDescent="0.2">
      <c r="A54" s="6" t="s">
        <v>55</v>
      </c>
      <c r="B54" s="2" t="s">
        <v>14</v>
      </c>
      <c r="C54" s="3" t="s">
        <v>59</v>
      </c>
      <c r="D54" s="5">
        <v>36.17</v>
      </c>
      <c r="E54" s="8">
        <f t="shared" si="0"/>
        <v>179.04150000000001</v>
      </c>
      <c r="F54" s="5">
        <f t="shared" si="1"/>
        <v>360</v>
      </c>
      <c r="G54" s="3"/>
    </row>
    <row r="55" spans="1:11" x14ac:dyDescent="0.2">
      <c r="A55" s="6" t="s">
        <v>55</v>
      </c>
      <c r="B55" s="2" t="s">
        <v>60</v>
      </c>
      <c r="C55" s="3" t="s">
        <v>61</v>
      </c>
      <c r="D55" s="5">
        <v>53.74</v>
      </c>
      <c r="E55" s="8">
        <f t="shared" si="0"/>
        <v>266.01300000000003</v>
      </c>
      <c r="F55" s="5">
        <f t="shared" si="1"/>
        <v>535</v>
      </c>
    </row>
    <row r="56" spans="1:11" x14ac:dyDescent="0.2">
      <c r="A56" s="1" t="s">
        <v>24</v>
      </c>
      <c r="B56" s="2" t="s">
        <v>11</v>
      </c>
      <c r="C56" s="3" t="s">
        <v>25</v>
      </c>
      <c r="D56" s="5">
        <v>16.899999999999999</v>
      </c>
      <c r="E56" s="8">
        <f t="shared" si="0"/>
        <v>83.655000000000001</v>
      </c>
      <c r="F56" s="5">
        <f t="shared" si="1"/>
        <v>170</v>
      </c>
      <c r="G56" s="3"/>
    </row>
    <row r="57" spans="1:11" ht="15" x14ac:dyDescent="0.2">
      <c r="C57" s="17" t="s">
        <v>86</v>
      </c>
      <c r="D57" s="3">
        <f>2*16.9</f>
        <v>33.799999999999997</v>
      </c>
      <c r="E57" s="8">
        <f>D57*4.95</f>
        <v>167.31</v>
      </c>
      <c r="F57" s="5">
        <f>MROUND(D57*10,5)</f>
        <v>340</v>
      </c>
      <c r="J57" s="9"/>
      <c r="K57" s="10"/>
    </row>
    <row r="58" spans="1:11" x14ac:dyDescent="0.2">
      <c r="A58" s="2" t="s">
        <v>84</v>
      </c>
      <c r="C58" s="3" t="s">
        <v>82</v>
      </c>
      <c r="D58" s="3">
        <v>14.36</v>
      </c>
      <c r="E58" s="8">
        <f t="shared" si="0"/>
        <v>71.081999999999994</v>
      </c>
      <c r="F58" s="5">
        <f t="shared" si="1"/>
        <v>145</v>
      </c>
    </row>
    <row r="59" spans="1:11" x14ac:dyDescent="0.2">
      <c r="A59" s="1" t="s">
        <v>30</v>
      </c>
      <c r="B59" s="2" t="s">
        <v>11</v>
      </c>
      <c r="C59" s="3" t="s">
        <v>31</v>
      </c>
      <c r="D59" s="5">
        <v>13.2</v>
      </c>
      <c r="E59" s="8">
        <f t="shared" si="0"/>
        <v>65.34</v>
      </c>
      <c r="F59" s="5">
        <f t="shared" si="1"/>
        <v>130</v>
      </c>
    </row>
    <row r="60" spans="1:11" x14ac:dyDescent="0.2">
      <c r="A60" s="7"/>
      <c r="C60" s="18" t="s">
        <v>88</v>
      </c>
      <c r="D60" s="10">
        <v>16.5</v>
      </c>
      <c r="E60" s="8">
        <f t="shared" si="0"/>
        <v>81.674999999999997</v>
      </c>
      <c r="F60" s="5">
        <f>MROUND(D60*10,5)</f>
        <v>165</v>
      </c>
    </row>
    <row r="61" spans="1:11" x14ac:dyDescent="0.2">
      <c r="A61" s="6"/>
      <c r="C61" s="18" t="s">
        <v>87</v>
      </c>
      <c r="D61" s="10">
        <v>80.930000000000007</v>
      </c>
      <c r="E61" s="8">
        <f t="shared" si="0"/>
        <v>400.60350000000005</v>
      </c>
      <c r="F61" s="5">
        <f t="shared" si="1"/>
        <v>810</v>
      </c>
      <c r="G61" s="3"/>
    </row>
    <row r="62" spans="1:11" ht="15" x14ac:dyDescent="0.2">
      <c r="A62" s="6"/>
      <c r="C62" s="17"/>
      <c r="E62" s="8"/>
      <c r="F62" s="5"/>
    </row>
    <row r="63" spans="1:11" x14ac:dyDescent="0.2">
      <c r="G63" s="3"/>
    </row>
    <row r="65" spans="4:7" x14ac:dyDescent="0.2">
      <c r="D65" s="2"/>
      <c r="E65" s="3"/>
      <c r="F65" s="2"/>
    </row>
    <row r="66" spans="4:7" x14ac:dyDescent="0.2">
      <c r="D66" s="2"/>
      <c r="E66" s="3"/>
      <c r="F66" s="2"/>
    </row>
    <row r="67" spans="4:7" x14ac:dyDescent="0.2">
      <c r="G67" s="3"/>
    </row>
    <row r="69" spans="4:7" x14ac:dyDescent="0.2">
      <c r="G69" s="3"/>
    </row>
    <row r="71" spans="4:7" x14ac:dyDescent="0.2">
      <c r="D71" s="2"/>
      <c r="E71" s="3"/>
      <c r="F71" s="2"/>
    </row>
    <row r="72" spans="4:7" x14ac:dyDescent="0.2">
      <c r="D72" s="2"/>
      <c r="E72" s="3"/>
      <c r="F72" s="2"/>
    </row>
    <row r="73" spans="4:7" x14ac:dyDescent="0.2">
      <c r="G73" s="3"/>
    </row>
    <row r="75" spans="4:7" x14ac:dyDescent="0.2">
      <c r="G75" s="3"/>
    </row>
    <row r="77" spans="4:7" x14ac:dyDescent="0.2">
      <c r="D77" s="2"/>
      <c r="E77" s="3"/>
      <c r="F77" s="2"/>
    </row>
    <row r="78" spans="4:7" x14ac:dyDescent="0.2">
      <c r="D78" s="2"/>
      <c r="E78" s="3"/>
      <c r="F78" s="2"/>
    </row>
    <row r="83" spans="4:6" x14ac:dyDescent="0.2">
      <c r="D83" s="2"/>
      <c r="E83" s="3"/>
      <c r="F83" s="2"/>
    </row>
    <row r="84" spans="4:6" x14ac:dyDescent="0.2">
      <c r="E84" s="3"/>
      <c r="F84" s="2"/>
    </row>
    <row r="89" spans="4:6" x14ac:dyDescent="0.2">
      <c r="D89" s="2"/>
      <c r="E89" s="3"/>
      <c r="F89" s="2"/>
    </row>
    <row r="90" spans="4:6" x14ac:dyDescent="0.2">
      <c r="E90" s="3"/>
      <c r="F90" s="2"/>
    </row>
    <row r="95" spans="4:6" x14ac:dyDescent="0.2">
      <c r="D95" s="2"/>
      <c r="E95" s="3"/>
      <c r="F95" s="2"/>
    </row>
    <row r="96" spans="4:6" x14ac:dyDescent="0.2">
      <c r="E96" s="3"/>
      <c r="F96" s="2"/>
    </row>
  </sheetData>
  <sortState xmlns:xlrd2="http://schemas.microsoft.com/office/spreadsheetml/2017/richdata2" ref="A2:G61">
    <sortCondition ref="C2:C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Niche Records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Bancila</dc:creator>
  <cp:lastModifiedBy>Alexandru Bancila</cp:lastModifiedBy>
  <dcterms:created xsi:type="dcterms:W3CDTF">2013-07-25T12:30:04Z</dcterms:created>
  <dcterms:modified xsi:type="dcterms:W3CDTF">2019-10-04T13:11:44Z</dcterms:modified>
</cp:coreProperties>
</file>