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Лист1" sheetId="1" r:id="rId1"/>
    <sheet name="Лист2" sheetId="2" r:id="rId2"/>
    <sheet name="Лист3" sheetId="3" r:id="rId3"/>
  </sheets>
  <definedNames>
    <definedName name="зДл">Лист1!$B$2</definedName>
    <definedName name="зТолПерекрытия">Лист1!$B$30</definedName>
    <definedName name="зУр2Эт">Лист1!$B$1</definedName>
    <definedName name="зШир">Лист1!$B$3</definedName>
    <definedName name="пВыход2Ур">Лист1!$B$19</definedName>
    <definedName name="пГлубПаза">Лист1!$B$25</definedName>
    <definedName name="пДиаг">Лист1!$B$16</definedName>
    <definedName name="пДлПлощадки">Лист1!$B$28</definedName>
    <definedName name="пДлПроступи">Лист1!$B$4</definedName>
    <definedName name="пОтступОтСтен">Лист1!$B$27</definedName>
    <definedName name="пОтступПодступ">Лист1!$B$26</definedName>
    <definedName name="пОтступСтен">Лист1!$B$15</definedName>
    <definedName name="пОтступШипа">Лист1!$B$24</definedName>
    <definedName name="пПлощадка">Лист1!$B$17</definedName>
    <definedName name="пПодъем">Лист1!$B$6</definedName>
    <definedName name="пПодъемов">Лист1!$B$5</definedName>
    <definedName name="пПодъемов1">Лист1!$B$20</definedName>
    <definedName name="пПодъемов2">Лист1!$B$18</definedName>
    <definedName name="пСвес">Лист1!$B$9</definedName>
    <definedName name="пСвесВбок">Лист1!$B$31</definedName>
    <definedName name="пТолБалясины">Лист1!$B$13</definedName>
    <definedName name="пТолКосоура">Лист1!$B$11</definedName>
    <definedName name="пТолПодступенка">Лист1!$B$22</definedName>
    <definedName name="пТолПричала">Лист1!$B$29</definedName>
    <definedName name="пТолПроступи">Лист1!$B$10</definedName>
    <definedName name="пТолСтолба">Лист1!$B$12</definedName>
    <definedName name="пХод">Лист1!$B$7</definedName>
    <definedName name="пШипПодступ">Лист1!$B$23</definedName>
    <definedName name="пШирКосоура">Лист1!$B$14</definedName>
    <definedName name="пШирПроступи">Лист1!$B$21</definedName>
    <definedName name="пЭффШаг">Лист1!$B$8</definedName>
  </definedNames>
  <calcPr calcId="145621"/>
</workbook>
</file>

<file path=xl/calcChain.xml><?xml version="1.0" encoding="utf-8"?>
<calcChain xmlns="http://schemas.openxmlformats.org/spreadsheetml/2006/main">
  <c r="B7" i="1" l="1"/>
  <c r="B9" i="1" s="1"/>
  <c r="B29" i="1"/>
  <c r="B28" i="1"/>
  <c r="B25" i="1"/>
  <c r="B20" i="1"/>
  <c r="B6" i="1" l="1"/>
  <c r="B16" i="1" s="1"/>
  <c r="B8" i="1" l="1"/>
</calcChain>
</file>

<file path=xl/sharedStrings.xml><?xml version="1.0" encoding="utf-8"?>
<sst xmlns="http://schemas.openxmlformats.org/spreadsheetml/2006/main" count="62" uniqueCount="33">
  <si>
    <t>зУр2Эт</t>
  </si>
  <si>
    <t>мм</t>
  </si>
  <si>
    <t>зДл</t>
  </si>
  <si>
    <t>зШир</t>
  </si>
  <si>
    <t>пДлПроступи</t>
  </si>
  <si>
    <t>пПодъемов</t>
  </si>
  <si>
    <t>бр</t>
  </si>
  <si>
    <t>пПодъем</t>
  </si>
  <si>
    <t>пХод</t>
  </si>
  <si>
    <t>пЭффШаг</t>
  </si>
  <si>
    <t>пСвес</t>
  </si>
  <si>
    <t>пТолПроступи</t>
  </si>
  <si>
    <t>пТолКосоура</t>
  </si>
  <si>
    <t>пТолСтолба</t>
  </si>
  <si>
    <t>пТолБалясины</t>
  </si>
  <si>
    <t>пШирКосоура</t>
  </si>
  <si>
    <t>пОтступСтен</t>
  </si>
  <si>
    <t>пДиаг</t>
  </si>
  <si>
    <t>пПлощадка</t>
  </si>
  <si>
    <t>пПодъемов2</t>
  </si>
  <si>
    <t>пВыход2Ур</t>
  </si>
  <si>
    <t>пПодъемов1</t>
  </si>
  <si>
    <t>пШирПроступи</t>
  </si>
  <si>
    <t>пТолПодступенка</t>
  </si>
  <si>
    <t>пШипПодступ</t>
  </si>
  <si>
    <t>пОтступШипа</t>
  </si>
  <si>
    <t>пГлубПаза</t>
  </si>
  <si>
    <t>пОтступПодступ</t>
  </si>
  <si>
    <t>пОтступОтСтен</t>
  </si>
  <si>
    <t>пДлПлощадки</t>
  </si>
  <si>
    <t>пТолПричала</t>
  </si>
  <si>
    <t>зТолПерекрытия</t>
  </si>
  <si>
    <t>пСвесВбок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</si>
</sst>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3" workbookViewId="0">
      <selection activeCell="B22" sqref="B22"/>
    </sheetView>
  </sheetViews>
  <sheetFormatPr defaultRowHeight="15" x14ac:dyDescent="0.25"/>
  <cols>
    <col min="1" max="1" width="14.42578125" bestFit="1" customWidth="1"/>
  </cols>
  <sheetData>
    <row r="1" spans="1:3" x14ac:dyDescent="0.25">
      <c r="A1" t="s">
        <v>0</v>
      </c>
      <c r="B1">
        <v>3250</v>
      </c>
      <c r="C1" t="s">
        <v>1</v>
      </c>
    </row>
    <row r="2" spans="1:3" x14ac:dyDescent="0.25">
      <c r="A2" t="s">
        <v>2</v>
      </c>
      <c r="B2">
        <v>3000</v>
      </c>
      <c r="C2" t="s">
        <v>1</v>
      </c>
    </row>
    <row r="3" spans="1:3" x14ac:dyDescent="0.25">
      <c r="A3" t="s">
        <v>3</v>
      </c>
      <c r="B3">
        <v>2000</v>
      </c>
      <c r="C3" t="s">
        <v>1</v>
      </c>
    </row>
    <row r="4" spans="1:3" x14ac:dyDescent="0.25">
      <c r="A4" t="s">
        <v>4</v>
      </c>
      <c r="B4">
        <v>900</v>
      </c>
      <c r="C4" t="s">
        <v>1</v>
      </c>
    </row>
    <row r="5" spans="1:3" x14ac:dyDescent="0.25">
      <c r="A5" t="s">
        <v>5</v>
      </c>
      <c r="B5">
        <v>20</v>
      </c>
      <c r="C5" t="s">
        <v>6</v>
      </c>
    </row>
    <row r="6" spans="1:3" x14ac:dyDescent="0.25">
      <c r="A6" t="s">
        <v>7</v>
      </c>
      <c r="B6">
        <f>зУр2Эт/пПодъемов</f>
        <v>162.5</v>
      </c>
      <c r="C6" t="s">
        <v>1</v>
      </c>
    </row>
    <row r="7" spans="1:3" x14ac:dyDescent="0.25">
      <c r="A7" t="s">
        <v>8</v>
      </c>
      <c r="B7">
        <f>(зДл-пДлПроступи-пОтступОтСтен-пТолПричала)/пПодъемов2</f>
        <v>296.8</v>
      </c>
      <c r="C7" t="s">
        <v>1</v>
      </c>
    </row>
    <row r="8" spans="1:3" x14ac:dyDescent="0.25">
      <c r="A8" t="s">
        <v>9</v>
      </c>
      <c r="B8">
        <f>пХод+пПодъем*2</f>
        <v>621.79999999999995</v>
      </c>
      <c r="C8" t="s">
        <v>1</v>
      </c>
    </row>
    <row r="9" spans="1:3" x14ac:dyDescent="0.25">
      <c r="A9" t="s">
        <v>10</v>
      </c>
      <c r="B9">
        <f>пШирПроступи-пХод</f>
        <v>30.199999999999989</v>
      </c>
      <c r="C9" t="s">
        <v>1</v>
      </c>
    </row>
    <row r="10" spans="1:3" x14ac:dyDescent="0.25">
      <c r="A10" t="s">
        <v>11</v>
      </c>
      <c r="B10">
        <v>40</v>
      </c>
      <c r="C10" t="s">
        <v>1</v>
      </c>
    </row>
    <row r="11" spans="1:3" x14ac:dyDescent="0.25">
      <c r="A11" t="s">
        <v>12</v>
      </c>
      <c r="B11">
        <v>40</v>
      </c>
      <c r="C11" t="s">
        <v>1</v>
      </c>
    </row>
    <row r="12" spans="1:3" x14ac:dyDescent="0.25">
      <c r="A12" t="s">
        <v>13</v>
      </c>
      <c r="B12">
        <v>90</v>
      </c>
      <c r="C12" t="s">
        <v>1</v>
      </c>
    </row>
    <row r="13" spans="1:3" x14ac:dyDescent="0.25">
      <c r="A13" t="s">
        <v>14</v>
      </c>
      <c r="B13">
        <v>40</v>
      </c>
      <c r="C13" t="s">
        <v>1</v>
      </c>
    </row>
    <row r="14" spans="1:3" x14ac:dyDescent="0.25">
      <c r="A14" t="s">
        <v>15</v>
      </c>
      <c r="B14">
        <v>300</v>
      </c>
      <c r="C14" t="s">
        <v>1</v>
      </c>
    </row>
    <row r="15" spans="1:3" x14ac:dyDescent="0.25">
      <c r="A15" t="s">
        <v>16</v>
      </c>
      <c r="B15">
        <v>5</v>
      </c>
      <c r="C15" t="s">
        <v>1</v>
      </c>
    </row>
    <row r="16" spans="1:3" x14ac:dyDescent="0.25">
      <c r="A16" t="s">
        <v>17</v>
      </c>
      <c r="B16">
        <f>SQRT(SUMSQ(пПодъем,пХод))</f>
        <v>338.37329977408086</v>
      </c>
      <c r="C16" t="s">
        <v>1</v>
      </c>
    </row>
    <row r="17" spans="1:3" x14ac:dyDescent="0.25">
      <c r="A17" t="s">
        <v>18</v>
      </c>
      <c r="B17">
        <v>1</v>
      </c>
      <c r="C17" t="s">
        <v>6</v>
      </c>
    </row>
    <row r="18" spans="1:3" x14ac:dyDescent="0.25">
      <c r="A18" t="s">
        <v>19</v>
      </c>
      <c r="B18">
        <v>7</v>
      </c>
      <c r="C18" t="s">
        <v>6</v>
      </c>
    </row>
    <row r="19" spans="1:3" x14ac:dyDescent="0.25">
      <c r="A19" t="s">
        <v>20</v>
      </c>
      <c r="B19">
        <v>1</v>
      </c>
      <c r="C19" t="s">
        <v>6</v>
      </c>
    </row>
    <row r="20" spans="1:3" x14ac:dyDescent="0.25">
      <c r="A20" t="s">
        <v>21</v>
      </c>
      <c r="B20">
        <f>пПодъемов-пПлощадка-пПодъемов2-пВыход2Ур</f>
        <v>11</v>
      </c>
      <c r="C20" t="s">
        <v>6</v>
      </c>
    </row>
    <row r="21" spans="1:3" x14ac:dyDescent="0.25">
      <c r="A21" t="s">
        <v>22</v>
      </c>
      <c r="B21">
        <v>327</v>
      </c>
      <c r="C21" t="s">
        <v>1</v>
      </c>
    </row>
    <row r="22" spans="1:3" x14ac:dyDescent="0.25">
      <c r="A22" t="s">
        <v>23</v>
      </c>
      <c r="B22">
        <v>17.399999999999999</v>
      </c>
      <c r="C22" t="s">
        <v>1</v>
      </c>
    </row>
    <row r="23" spans="1:3" x14ac:dyDescent="0.25">
      <c r="A23" t="s">
        <v>24</v>
      </c>
      <c r="B23">
        <v>10</v>
      </c>
      <c r="C23" t="s">
        <v>1</v>
      </c>
    </row>
    <row r="24" spans="1:3" x14ac:dyDescent="0.25">
      <c r="A24" t="s">
        <v>25</v>
      </c>
      <c r="B24">
        <v>50</v>
      </c>
      <c r="C24" t="s">
        <v>1</v>
      </c>
    </row>
    <row r="25" spans="1:3" x14ac:dyDescent="0.25">
      <c r="A25" t="s">
        <v>26</v>
      </c>
      <c r="B25">
        <f>пШипПодступ+2</f>
        <v>12</v>
      </c>
      <c r="C25" t="s">
        <v>1</v>
      </c>
    </row>
    <row r="26" spans="1:3" x14ac:dyDescent="0.25">
      <c r="A26" t="s">
        <v>27</v>
      </c>
      <c r="B26">
        <v>10</v>
      </c>
      <c r="C26" t="s">
        <v>1</v>
      </c>
    </row>
    <row r="27" spans="1:3" x14ac:dyDescent="0.25">
      <c r="A27" t="s">
        <v>28</v>
      </c>
      <c r="B27">
        <v>5</v>
      </c>
      <c r="C27" t="s">
        <v>1</v>
      </c>
    </row>
    <row r="28" spans="1:3" x14ac:dyDescent="0.25">
      <c r="A28" t="s">
        <v>29</v>
      </c>
      <c r="B28">
        <f>зШир-пОтступОтСтен*2</f>
        <v>1990</v>
      </c>
      <c r="C28" t="s">
        <v>1</v>
      </c>
    </row>
    <row r="29" spans="1:3" x14ac:dyDescent="0.25">
      <c r="A29" t="s">
        <v>30</v>
      </c>
      <c r="B29">
        <f>пТолПодступенка</f>
        <v>17.399999999999999</v>
      </c>
      <c r="C29" t="s">
        <v>1</v>
      </c>
    </row>
    <row r="30" spans="1:3" x14ac:dyDescent="0.25">
      <c r="A30" t="s">
        <v>31</v>
      </c>
      <c r="B30">
        <v>300</v>
      </c>
      <c r="C30" t="s">
        <v>1</v>
      </c>
    </row>
    <row r="31" spans="1:3" x14ac:dyDescent="0.25">
      <c r="A31" t="s">
        <v>32</v>
      </c>
      <c r="B31">
        <v>30</v>
      </c>
      <c r="C3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31</vt:i4>
      </vt:variant>
    </vt:vector>
  </HeadingPairs>
  <TitlesOfParts>
    <vt:vector size="34" baseType="lpstr">
      <vt:lpstr>Лист1</vt:lpstr>
      <vt:lpstr>Лист2</vt:lpstr>
      <vt:lpstr>Лист3</vt:lpstr>
      <vt:lpstr>зДл</vt:lpstr>
      <vt:lpstr>зТолПерекрытия</vt:lpstr>
      <vt:lpstr>зУр2Эт</vt:lpstr>
      <vt:lpstr>зШир</vt:lpstr>
      <vt:lpstr>пВыход2Ур</vt:lpstr>
      <vt:lpstr>пГлубПаза</vt:lpstr>
      <vt:lpstr>пДиаг</vt:lpstr>
      <vt:lpstr>пДлПлощадки</vt:lpstr>
      <vt:lpstr>пДлПроступи</vt:lpstr>
      <vt:lpstr>пОтступОтСтен</vt:lpstr>
      <vt:lpstr>пОтступПодступ</vt:lpstr>
      <vt:lpstr>пОтступСтен</vt:lpstr>
      <vt:lpstr>пОтступШипа</vt:lpstr>
      <vt:lpstr>пПлощадка</vt:lpstr>
      <vt:lpstr>пПодъем</vt:lpstr>
      <vt:lpstr>пПодъемов</vt:lpstr>
      <vt:lpstr>пПодъемов1</vt:lpstr>
      <vt:lpstr>пПодъемов2</vt:lpstr>
      <vt:lpstr>пСвес</vt:lpstr>
      <vt:lpstr>пСвесВбок</vt:lpstr>
      <vt:lpstr>пТолБалясины</vt:lpstr>
      <vt:lpstr>пТолКосоура</vt:lpstr>
      <vt:lpstr>пТолПодступенка</vt:lpstr>
      <vt:lpstr>пТолПричала</vt:lpstr>
      <vt:lpstr>пТолПроступи</vt:lpstr>
      <vt:lpstr>пТолСтолба</vt:lpstr>
      <vt:lpstr>пХод</vt:lpstr>
      <vt:lpstr>пШипПодступ</vt:lpstr>
      <vt:lpstr>пШирКосоура</vt:lpstr>
      <vt:lpstr>пШирПроступи</vt:lpstr>
      <vt:lpstr>пЭффШаг</vt:lpstr>
    </vt:vector>
  </TitlesOfParts>
  <Company>HET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Н.Л. Андреев</dc:creator>
  <cp:lastModifiedBy>Nicholas Andreev</cp:lastModifiedBy>
  <dcterms:created xsi:type="dcterms:W3CDTF">2018-09-12T04:55:34Z</dcterms:created>
  <dcterms:modified xsi:type="dcterms:W3CDTF">2018-10-11T11:05:03Z</dcterms:modified>
</cp:coreProperties>
</file>