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2"/>
  </bookViews>
  <sheets>
    <sheet name="variable assumptions and source" sheetId="6" r:id="rId1"/>
    <sheet name="company" sheetId="1" r:id="rId2"/>
    <sheet name="hubs" sheetId="2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6" l="1"/>
  <c r="B15" i="6"/>
  <c r="B14" i="6"/>
  <c r="B5" i="2" l="1"/>
  <c r="B8" i="6"/>
  <c r="B7" i="6"/>
  <c r="B6" i="6"/>
  <c r="B5" i="6"/>
  <c r="B4" i="6"/>
</calcChain>
</file>

<file path=xl/sharedStrings.xml><?xml version="1.0" encoding="utf-8"?>
<sst xmlns="http://schemas.openxmlformats.org/spreadsheetml/2006/main" count="61" uniqueCount="50">
  <si>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</si>
  <si>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</si>
  <si>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</si>
  <si>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</si>
  <si>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</si>
  <si>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</si>
  <si>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</si>
  <si>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</si>
  <si>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</si>
  <si>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</si>
  <si>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</si>
  <si>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</si>
  <si>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</si>
  <si>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</si>
  <si>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</si>
  <si>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</si>
  <si>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</si>
  <si>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</si>
  <si>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</si>
  <si>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</si>
  <si>
    <t>goal of co2 emissions</t>
  </si>
  <si>
    <t>CO2</t>
  </si>
  <si>
    <t>minimum utilization rate</t>
  </si>
  <si>
    <t>companies</t>
  </si>
  <si>
    <t>dmnl</t>
  </si>
  <si>
    <t>month</t>
  </si>
  <si>
    <t>$/hub</t>
  </si>
  <si>
    <t>$/month</t>
  </si>
  <si>
    <t>adjustment time for total utilized capacity</t>
  </si>
  <si>
    <t>Month</t>
  </si>
  <si>
    <t>average delay time in dropping out</t>
  </si>
  <si>
    <t>Calculating the total demand for stockholm</t>
  </si>
  <si>
    <t>Total population in sweden</t>
  </si>
  <si>
    <t xml:space="preserve">Total population in stockholm </t>
  </si>
  <si>
    <t>https://worldpopulationreview.com/world-cities/stockholm-population</t>
  </si>
  <si>
    <t>https://worldpopulationreview.com/countries/sweden-population</t>
  </si>
  <si>
    <t>Share of population that lives in Stockholm</t>
  </si>
  <si>
    <t>https://www.google.com/url?sa=t&amp;rct=j&amp;q=&amp;esrc=s&amp;source=web&amp;cd=&amp;ved=2ahUKEwiIweHQ2YPzAhXrkIsKHVvbBYgQFnoECAcQAQ&amp;url=https%3A%2F%2Fwww.pts.se%2Fglobalassets%2Fstartpage%2Fdokument%2Ficke-legala-dokument%2Frapporter%2F2020%2Fpost%2Fswedish-postal-market-2020.pdf&amp;usg=AOvVaw2czDNsaHt0Xe07B0P7cw6n</t>
  </si>
  <si>
    <t>Number of parcels in Sweden</t>
  </si>
  <si>
    <t>pg 37</t>
  </si>
  <si>
    <t>Number of letters in Sweden (2019) ??</t>
  </si>
  <si>
    <t>Assumption of parcels in Stockholm per year</t>
  </si>
  <si>
    <t>Assumption of parcels in Stockholm per month</t>
  </si>
  <si>
    <t>Calculating the emission factors</t>
  </si>
  <si>
    <t>Emissions for road freight - light duty vehicles - 2019</t>
  </si>
  <si>
    <t>Total Greenhouse Gases (kt CO2-eqv.)</t>
  </si>
  <si>
    <t>In stockholm</t>
  </si>
  <si>
    <t>per parcel</t>
  </si>
  <si>
    <t>kgCO2-eqv./Parcel</t>
  </si>
  <si>
    <t xml:space="preserve">swedish environmental protection agency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</si>
</sst>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11" fontId="0" fillId="2" borderId="0" xfId="0" applyNumberFormat="1" applyFill="1"/>
    <xf numFmtId="0" fontId="0" fillId="0" borderId="0" xfId="0" applyAlignment="1">
      <alignment wrapText="1"/>
    </xf>
    <xf numFmtId="11" fontId="0" fillId="0" borderId="0" xfId="0" applyNumberFormat="1" applyFill="1"/>
    <xf numFmtId="169" fontId="0" fillId="0" borderId="0" xfId="0" applyNumberFormat="1" applyFill="1" applyProtection="1"/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B18" sqref="B18"/>
    </sheetView>
  </sheetViews>
  <sheetFormatPr defaultRowHeight="15.75" x14ac:dyDescent="0.25"/>
  <cols>
    <col min="1" max="1" width="32.625" customWidth="1"/>
    <col min="2" max="2" width="11.875" bestFit="1" customWidth="1"/>
    <col min="3" max="3" width="32" customWidth="1"/>
  </cols>
  <sheetData>
    <row r="1" spans="1:4" x14ac:dyDescent="0.25">
      <c r="A1" s="5" t="s">
        <v>31</v>
      </c>
      <c r="B1" s="5"/>
      <c r="C1" s="5"/>
    </row>
    <row r="2" spans="1:4" x14ac:dyDescent="0.25">
      <c r="A2" s="7" t="s">
        <v>32</v>
      </c>
      <c r="B2" s="1">
        <v>10173195</v>
      </c>
      <c r="C2" t="s">
        <v>35</v>
      </c>
    </row>
    <row r="3" spans="1:4" x14ac:dyDescent="0.25">
      <c r="A3" s="7" t="s">
        <v>33</v>
      </c>
      <c r="B3" s="1">
        <v>1656571</v>
      </c>
      <c r="C3" t="s">
        <v>34</v>
      </c>
    </row>
    <row r="4" spans="1:4" ht="31.5" x14ac:dyDescent="0.25">
      <c r="A4" s="7" t="s">
        <v>36</v>
      </c>
      <c r="B4">
        <f>B3/B2</f>
        <v>0.16283684722449535</v>
      </c>
    </row>
    <row r="5" spans="1:4" x14ac:dyDescent="0.25">
      <c r="A5" s="7" t="s">
        <v>40</v>
      </c>
      <c r="B5" s="4">
        <f>1.8055*10^9</f>
        <v>1805500000</v>
      </c>
      <c r="C5" t="s">
        <v>37</v>
      </c>
    </row>
    <row r="6" spans="1:4" x14ac:dyDescent="0.25">
      <c r="A6" s="7" t="s">
        <v>38</v>
      </c>
      <c r="B6" s="4">
        <f>246*10^6</f>
        <v>246000000</v>
      </c>
      <c r="C6" t="s">
        <v>37</v>
      </c>
      <c r="D6" t="s">
        <v>39</v>
      </c>
    </row>
    <row r="7" spans="1:4" ht="31.5" x14ac:dyDescent="0.25">
      <c r="A7" s="7" t="s">
        <v>41</v>
      </c>
      <c r="B7" s="8">
        <f>B6*B4</f>
        <v>40057864.417225853</v>
      </c>
    </row>
    <row r="8" spans="1:4" ht="31.5" x14ac:dyDescent="0.25">
      <c r="A8" s="7" t="s">
        <v>42</v>
      </c>
      <c r="B8" s="6">
        <f>B7/12</f>
        <v>3338155.3681021542</v>
      </c>
    </row>
    <row r="12" spans="1:4" x14ac:dyDescent="0.25">
      <c r="A12" s="5" t="s">
        <v>43</v>
      </c>
      <c r="B12" s="5"/>
      <c r="C12" s="5"/>
    </row>
    <row r="13" spans="1:4" ht="31.5" x14ac:dyDescent="0.25">
      <c r="A13" s="7" t="s">
        <v>44</v>
      </c>
      <c r="B13" s="9">
        <v>1503.7</v>
      </c>
      <c r="C13" s="10" t="s">
        <v>45</v>
      </c>
      <c r="D13" t="s">
        <v>49</v>
      </c>
    </row>
    <row r="14" spans="1:4" x14ac:dyDescent="0.25">
      <c r="A14" t="s">
        <v>46</v>
      </c>
      <c r="B14">
        <f>B13*B4</f>
        <v>244.85776717147365</v>
      </c>
      <c r="C14" s="10" t="s">
        <v>45</v>
      </c>
    </row>
    <row r="15" spans="1:4" x14ac:dyDescent="0.25">
      <c r="A15" t="s">
        <v>47</v>
      </c>
      <c r="B15" s="4">
        <f>B14/B8</f>
        <v>7.3351219512195133E-5</v>
      </c>
      <c r="C15" s="10" t="s">
        <v>45</v>
      </c>
    </row>
    <row r="16" spans="1:4" x14ac:dyDescent="0.25">
      <c r="A16" t="s">
        <v>47</v>
      </c>
      <c r="B16" s="2">
        <f>B15*10^6</f>
        <v>73.351219512195129</v>
      </c>
      <c r="C16" s="10" t="s">
        <v>48</v>
      </c>
    </row>
  </sheetData>
  <mergeCells count="2">
    <mergeCell ref="A1:C1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ColWidth="11" defaultRowHeight="15.75" x14ac:dyDescent="0.25"/>
  <cols>
    <col min="1" max="1" width="29.75" bestFit="1" customWidth="1"/>
  </cols>
  <sheetData>
    <row r="1" spans="1:3" x14ac:dyDescent="0.25">
      <c r="A1" t="s">
        <v>0</v>
      </c>
      <c r="B1">
        <v>100</v>
      </c>
      <c r="C1" t="s">
        <v>23</v>
      </c>
    </row>
    <row r="2" spans="1:3" x14ac:dyDescent="0.25">
      <c r="A2" t="s">
        <v>1</v>
      </c>
      <c r="B2">
        <v>0.3</v>
      </c>
      <c r="C2" t="s">
        <v>24</v>
      </c>
    </row>
    <row r="3" spans="1:3" x14ac:dyDescent="0.25">
      <c r="A3" t="s">
        <v>16</v>
      </c>
      <c r="B3">
        <v>0.3</v>
      </c>
      <c r="C3" t="s">
        <v>24</v>
      </c>
    </row>
    <row r="4" spans="1:3" x14ac:dyDescent="0.25">
      <c r="A4" t="s">
        <v>15</v>
      </c>
      <c r="B4">
        <v>36</v>
      </c>
      <c r="C4" t="s">
        <v>25</v>
      </c>
    </row>
    <row r="5" spans="1:3" x14ac:dyDescent="0.25">
      <c r="A5" t="s">
        <v>30</v>
      </c>
      <c r="B5">
        <v>36</v>
      </c>
      <c r="C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ColWidth="11" defaultRowHeight="15.75" x14ac:dyDescent="0.25"/>
  <cols>
    <col min="1" max="1" width="28.375" bestFit="1" customWidth="1"/>
    <col min="2" max="2" width="12.375" bestFit="1" customWidth="1"/>
  </cols>
  <sheetData>
    <row r="1" spans="1:3" x14ac:dyDescent="0.25">
      <c r="A1" t="s">
        <v>2</v>
      </c>
      <c r="B1">
        <v>100000</v>
      </c>
      <c r="C1" t="s">
        <v>26</v>
      </c>
    </row>
    <row r="2" spans="1:3" x14ac:dyDescent="0.25">
      <c r="A2" t="s">
        <v>3</v>
      </c>
      <c r="B2">
        <v>10000</v>
      </c>
      <c r="C2" t="s">
        <v>27</v>
      </c>
    </row>
    <row r="3" spans="1:3" x14ac:dyDescent="0.25">
      <c r="A3" t="s">
        <v>22</v>
      </c>
      <c r="B3">
        <v>0.6</v>
      </c>
      <c r="C3" t="s">
        <v>8</v>
      </c>
    </row>
    <row r="4" spans="1:3" x14ac:dyDescent="0.25">
      <c r="A4" t="s">
        <v>28</v>
      </c>
      <c r="B4">
        <v>24</v>
      </c>
      <c r="C4" t="s">
        <v>29</v>
      </c>
    </row>
    <row r="5" spans="1:3" x14ac:dyDescent="0.25">
      <c r="A5" t="s">
        <v>4</v>
      </c>
      <c r="B5" s="3">
        <f>'variable assumptions and source'!B8</f>
        <v>3338155.3681021542</v>
      </c>
      <c r="C5" t="s">
        <v>6</v>
      </c>
    </row>
    <row r="6" spans="1:3" x14ac:dyDescent="0.25">
      <c r="A6" t="s">
        <v>5</v>
      </c>
      <c r="B6">
        <v>300000</v>
      </c>
      <c r="C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9</v>
      </c>
      <c r="B1">
        <v>0.1</v>
      </c>
      <c r="C1" t="s">
        <v>8</v>
      </c>
      <c r="D1" t="s">
        <v>12</v>
      </c>
    </row>
    <row r="2" spans="1:4" x14ac:dyDescent="0.25">
      <c r="A2" t="s">
        <v>10</v>
      </c>
      <c r="B2">
        <v>0.7</v>
      </c>
      <c r="C2" t="s">
        <v>8</v>
      </c>
      <c r="D2" t="s">
        <v>12</v>
      </c>
    </row>
    <row r="3" spans="1:4" x14ac:dyDescent="0.25">
      <c r="A3" t="s">
        <v>11</v>
      </c>
      <c r="B3">
        <v>100</v>
      </c>
      <c r="C3" t="s">
        <v>13</v>
      </c>
    </row>
    <row r="4" spans="1:4" x14ac:dyDescent="0.25">
      <c r="A4" t="s">
        <v>14</v>
      </c>
      <c r="B4">
        <v>1000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.75" x14ac:dyDescent="0.25"/>
  <cols>
    <col min="1" max="1" width="42.375" bestFit="1" customWidth="1"/>
    <col min="2" max="2" width="10.875" bestFit="1" customWidth="1"/>
  </cols>
  <sheetData>
    <row r="1" spans="1:3" x14ac:dyDescent="0.25">
      <c r="A1" t="s">
        <v>17</v>
      </c>
      <c r="B1">
        <v>100</v>
      </c>
      <c r="C1" t="s">
        <v>19</v>
      </c>
    </row>
    <row r="2" spans="1:3" x14ac:dyDescent="0.25">
      <c r="A2" t="s">
        <v>18</v>
      </c>
      <c r="B2">
        <v>1</v>
      </c>
      <c r="C2" t="s">
        <v>19</v>
      </c>
    </row>
    <row r="3" spans="1:3" x14ac:dyDescent="0.25">
      <c r="A3" t="s">
        <v>20</v>
      </c>
      <c r="B3">
        <v>300000000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 assumptions and source</vt:lpstr>
      <vt:lpstr>company</vt:lpstr>
      <vt:lpstr>hubs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2021-09-16T15:32:52Z</dcterms:modified>
</cp:coreProperties>
</file>